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2025\Christmas 2025\"/>
    </mc:Choice>
  </mc:AlternateContent>
  <xr:revisionPtr revIDLastSave="0" documentId="13_ncr:1_{F35E3B1E-4BFA-4FFE-808F-9980A7C53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lk Order Details" sheetId="5" r:id="rId1"/>
    <sheet name="Surcharges" sheetId="7" state="hidden" r:id="rId2"/>
    <sheet name="Internal Use Only (1)" sheetId="1" r:id="rId3"/>
    <sheet name="Internal Use Only (2)" sheetId="6" r:id="rId4"/>
    <sheet name="Product Data" sheetId="3" state="hidden" r:id="rId5"/>
    <sheet name="Delivery Dates" sheetId="4" state="hidden" r:id="rId6"/>
  </sheets>
  <externalReferences>
    <externalReference r:id="rId7"/>
    <externalReference r:id="rId8"/>
  </externalReferences>
  <definedNames>
    <definedName name="_xlnm._FilterDatabase" localSheetId="5" hidden="1">'Delivery Dates'!$A$1:$I$579</definedName>
    <definedName name="_xlnm._FilterDatabase" localSheetId="4" hidden="1">'Product Data'!$A$1:$K$205</definedName>
    <definedName name="_xlcn.WorksheetConnection_zz1_VHBulkOrderSpreadsheet.xlsxTable2" hidden="1">Table2[]</definedName>
    <definedName name="Table2_1" localSheetId="3" hidden="1">'Internal Use Only (2)'!$A$3:$P$1003</definedName>
  </definedNames>
  <calcPr calcId="191029"/>
  <pivotCaches>
    <pivotCache cacheId="3" r:id="rId9"/>
    <pivotCache cacheId="4" r:id="rId10"/>
    <pivotCache cacheId="5" r:id="rId11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2-f5953451-5a64-4f20-a989-a0a93a43f769" name="Table2" connection="WorksheetConnection_zz1_VH-Bulk-Order-Spreadsheet.xlsx!Table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5" l="1"/>
  <c r="O12" i="5" l="1"/>
  <c r="L12" i="5"/>
  <c r="M12" i="5" s="1"/>
  <c r="L13" i="5"/>
  <c r="M13" i="5" s="1"/>
  <c r="L14" i="5"/>
  <c r="M14" i="5" s="1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I826" i="5"/>
  <c r="I827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55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95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3" i="5"/>
  <c r="I934" i="5"/>
  <c r="I935" i="5"/>
  <c r="I936" i="5"/>
  <c r="I937" i="5"/>
  <c r="I938" i="5"/>
  <c r="I939" i="5"/>
  <c r="I940" i="5"/>
  <c r="I941" i="5"/>
  <c r="I942" i="5"/>
  <c r="I943" i="5"/>
  <c r="I944" i="5"/>
  <c r="I945" i="5"/>
  <c r="I946" i="5"/>
  <c r="I947" i="5"/>
  <c r="I948" i="5"/>
  <c r="I949" i="5"/>
  <c r="I950" i="5"/>
  <c r="I951" i="5"/>
  <c r="I952" i="5"/>
  <c r="I953" i="5"/>
  <c r="I954" i="5"/>
  <c r="I955" i="5"/>
  <c r="I956" i="5"/>
  <c r="I957" i="5"/>
  <c r="I958" i="5"/>
  <c r="I959" i="5"/>
  <c r="I960" i="5"/>
  <c r="I961" i="5"/>
  <c r="I962" i="5"/>
  <c r="I963" i="5"/>
  <c r="I964" i="5"/>
  <c r="I965" i="5"/>
  <c r="I966" i="5"/>
  <c r="I967" i="5"/>
  <c r="I968" i="5"/>
  <c r="I969" i="5"/>
  <c r="I970" i="5"/>
  <c r="I971" i="5"/>
  <c r="I972" i="5"/>
  <c r="I973" i="5"/>
  <c r="I974" i="5"/>
  <c r="I975" i="5"/>
  <c r="I976" i="5"/>
  <c r="I977" i="5"/>
  <c r="I978" i="5"/>
  <c r="I979" i="5"/>
  <c r="I980" i="5"/>
  <c r="I981" i="5"/>
  <c r="I982" i="5"/>
  <c r="I983" i="5"/>
  <c r="I984" i="5"/>
  <c r="I985" i="5"/>
  <c r="I986" i="5"/>
  <c r="I987" i="5"/>
  <c r="I988" i="5"/>
  <c r="I989" i="5"/>
  <c r="I990" i="5"/>
  <c r="I991" i="5"/>
  <c r="I992" i="5"/>
  <c r="I993" i="5"/>
  <c r="I994" i="5"/>
  <c r="I995" i="5"/>
  <c r="I996" i="5"/>
  <c r="I997" i="5"/>
  <c r="I998" i="5"/>
  <c r="I999" i="5"/>
  <c r="I1000" i="5"/>
  <c r="I1001" i="5"/>
  <c r="I1002" i="5"/>
  <c r="I1003" i="5"/>
  <c r="I1004" i="5"/>
  <c r="I1005" i="5"/>
  <c r="I1006" i="5"/>
  <c r="I1007" i="5"/>
  <c r="I12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8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6" i="5"/>
  <c r="M677" i="5"/>
  <c r="M678" i="5"/>
  <c r="M679" i="5"/>
  <c r="M680" i="5"/>
  <c r="M681" i="5"/>
  <c r="M682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6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M828" i="5"/>
  <c r="M829" i="5"/>
  <c r="M830" i="5"/>
  <c r="M831" i="5"/>
  <c r="M832" i="5"/>
  <c r="M833" i="5"/>
  <c r="M834" i="5"/>
  <c r="M835" i="5"/>
  <c r="M836" i="5"/>
  <c r="M837" i="5"/>
  <c r="M838" i="5"/>
  <c r="M839" i="5"/>
  <c r="M840" i="5"/>
  <c r="M841" i="5"/>
  <c r="M842" i="5"/>
  <c r="M843" i="5"/>
  <c r="M844" i="5"/>
  <c r="M845" i="5"/>
  <c r="M846" i="5"/>
  <c r="M847" i="5"/>
  <c r="M848" i="5"/>
  <c r="M849" i="5"/>
  <c r="M850" i="5"/>
  <c r="M851" i="5"/>
  <c r="M852" i="5"/>
  <c r="M853" i="5"/>
  <c r="M854" i="5"/>
  <c r="M855" i="5"/>
  <c r="M856" i="5"/>
  <c r="M857" i="5"/>
  <c r="M858" i="5"/>
  <c r="M859" i="5"/>
  <c r="M860" i="5"/>
  <c r="M861" i="5"/>
  <c r="M862" i="5"/>
  <c r="M863" i="5"/>
  <c r="M864" i="5"/>
  <c r="M865" i="5"/>
  <c r="M866" i="5"/>
  <c r="M867" i="5"/>
  <c r="M868" i="5"/>
  <c r="M869" i="5"/>
  <c r="M870" i="5"/>
  <c r="M871" i="5"/>
  <c r="M872" i="5"/>
  <c r="M873" i="5"/>
  <c r="M874" i="5"/>
  <c r="M875" i="5"/>
  <c r="M876" i="5"/>
  <c r="M877" i="5"/>
  <c r="M878" i="5"/>
  <c r="M879" i="5"/>
  <c r="M880" i="5"/>
  <c r="M881" i="5"/>
  <c r="M882" i="5"/>
  <c r="M883" i="5"/>
  <c r="M884" i="5"/>
  <c r="M885" i="5"/>
  <c r="M886" i="5"/>
  <c r="M887" i="5"/>
  <c r="M888" i="5"/>
  <c r="M889" i="5"/>
  <c r="M890" i="5"/>
  <c r="M891" i="5"/>
  <c r="M892" i="5"/>
  <c r="M893" i="5"/>
  <c r="M894" i="5"/>
  <c r="M895" i="5"/>
  <c r="M896" i="5"/>
  <c r="M897" i="5"/>
  <c r="M898" i="5"/>
  <c r="M899" i="5"/>
  <c r="M900" i="5"/>
  <c r="M901" i="5"/>
  <c r="M902" i="5"/>
  <c r="M903" i="5"/>
  <c r="M904" i="5"/>
  <c r="M905" i="5"/>
  <c r="M906" i="5"/>
  <c r="M907" i="5"/>
  <c r="M908" i="5"/>
  <c r="M909" i="5"/>
  <c r="M910" i="5"/>
  <c r="M911" i="5"/>
  <c r="M912" i="5"/>
  <c r="M913" i="5"/>
  <c r="M914" i="5"/>
  <c r="M915" i="5"/>
  <c r="M916" i="5"/>
  <c r="M917" i="5"/>
  <c r="M918" i="5"/>
  <c r="M919" i="5"/>
  <c r="M920" i="5"/>
  <c r="M921" i="5"/>
  <c r="M922" i="5"/>
  <c r="M923" i="5"/>
  <c r="M924" i="5"/>
  <c r="M925" i="5"/>
  <c r="M926" i="5"/>
  <c r="M927" i="5"/>
  <c r="M928" i="5"/>
  <c r="M929" i="5"/>
  <c r="M930" i="5"/>
  <c r="M931" i="5"/>
  <c r="M932" i="5"/>
  <c r="M933" i="5"/>
  <c r="M934" i="5"/>
  <c r="M935" i="5"/>
  <c r="M936" i="5"/>
  <c r="M937" i="5"/>
  <c r="M938" i="5"/>
  <c r="M939" i="5"/>
  <c r="M940" i="5"/>
  <c r="M941" i="5"/>
  <c r="M942" i="5"/>
  <c r="M943" i="5"/>
  <c r="M944" i="5"/>
  <c r="M945" i="5"/>
  <c r="M946" i="5"/>
  <c r="M947" i="5"/>
  <c r="M948" i="5"/>
  <c r="M949" i="5"/>
  <c r="M950" i="5"/>
  <c r="M951" i="5"/>
  <c r="M952" i="5"/>
  <c r="M953" i="5"/>
  <c r="M954" i="5"/>
  <c r="M955" i="5"/>
  <c r="M956" i="5"/>
  <c r="M957" i="5"/>
  <c r="M958" i="5"/>
  <c r="M959" i="5"/>
  <c r="M960" i="5"/>
  <c r="M961" i="5"/>
  <c r="M962" i="5"/>
  <c r="M963" i="5"/>
  <c r="M964" i="5"/>
  <c r="M965" i="5"/>
  <c r="M966" i="5"/>
  <c r="M967" i="5"/>
  <c r="M968" i="5"/>
  <c r="M969" i="5"/>
  <c r="M970" i="5"/>
  <c r="M971" i="5"/>
  <c r="M972" i="5"/>
  <c r="M973" i="5"/>
  <c r="M974" i="5"/>
  <c r="M975" i="5"/>
  <c r="M976" i="5"/>
  <c r="M977" i="5"/>
  <c r="M978" i="5"/>
  <c r="M979" i="5"/>
  <c r="M980" i="5"/>
  <c r="M981" i="5"/>
  <c r="M982" i="5"/>
  <c r="M983" i="5"/>
  <c r="M984" i="5"/>
  <c r="M985" i="5"/>
  <c r="M986" i="5"/>
  <c r="M987" i="5"/>
  <c r="M988" i="5"/>
  <c r="M989" i="5"/>
  <c r="M990" i="5"/>
  <c r="M991" i="5"/>
  <c r="M992" i="5"/>
  <c r="M993" i="5"/>
  <c r="M994" i="5"/>
  <c r="M995" i="5"/>
  <c r="M996" i="5"/>
  <c r="M997" i="5"/>
  <c r="M998" i="5"/>
  <c r="M999" i="5"/>
  <c r="M1000" i="5"/>
  <c r="M1001" i="5"/>
  <c r="M1002" i="5"/>
  <c r="M1003" i="5"/>
  <c r="M1004" i="5"/>
  <c r="M1005" i="5"/>
  <c r="M1006" i="5"/>
  <c r="M1007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K158" i="3" l="1"/>
  <c r="K157" i="3"/>
  <c r="K156" i="3"/>
  <c r="K155" i="3"/>
  <c r="K154" i="3"/>
  <c r="D158" i="3"/>
  <c r="C158" i="3"/>
  <c r="D157" i="3"/>
  <c r="C157" i="3"/>
  <c r="D156" i="3"/>
  <c r="C156" i="3"/>
  <c r="D155" i="3"/>
  <c r="C155" i="3"/>
  <c r="D154" i="3"/>
  <c r="C154" i="3"/>
  <c r="C153" i="3" l="1"/>
  <c r="D153" i="3"/>
  <c r="I153" i="3"/>
  <c r="J153" i="3"/>
  <c r="K153" i="3"/>
  <c r="C152" i="3"/>
  <c r="D152" i="3"/>
  <c r="I152" i="3"/>
  <c r="J152" i="3"/>
  <c r="K152" i="3"/>
  <c r="C151" i="3"/>
  <c r="D151" i="3"/>
  <c r="I151" i="3"/>
  <c r="J151" i="3"/>
  <c r="K151" i="3"/>
  <c r="C150" i="3"/>
  <c r="D150" i="3"/>
  <c r="I150" i="3"/>
  <c r="J150" i="3"/>
  <c r="K150" i="3"/>
  <c r="C148" i="3"/>
  <c r="D148" i="3"/>
  <c r="I148" i="3"/>
  <c r="J148" i="3"/>
  <c r="K148" i="3"/>
  <c r="C149" i="3"/>
  <c r="D149" i="3"/>
  <c r="I149" i="3"/>
  <c r="J149" i="3"/>
  <c r="K149" i="3"/>
  <c r="K147" i="3"/>
  <c r="J147" i="3"/>
  <c r="I147" i="3"/>
  <c r="D147" i="3"/>
  <c r="C147" i="3"/>
  <c r="O190" i="5"/>
  <c r="O191" i="5"/>
  <c r="K3" i="5" s="1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67" i="5"/>
  <c r="O768" i="5"/>
  <c r="O769" i="5"/>
  <c r="O770" i="5"/>
  <c r="O771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807" i="5"/>
  <c r="O808" i="5"/>
  <c r="O809" i="5"/>
  <c r="O810" i="5"/>
  <c r="O811" i="5"/>
  <c r="O812" i="5"/>
  <c r="O813" i="5"/>
  <c r="O814" i="5"/>
  <c r="O815" i="5"/>
  <c r="O816" i="5"/>
  <c r="O817" i="5"/>
  <c r="O818" i="5"/>
  <c r="O819" i="5"/>
  <c r="O820" i="5"/>
  <c r="O821" i="5"/>
  <c r="O822" i="5"/>
  <c r="O823" i="5"/>
  <c r="O824" i="5"/>
  <c r="O825" i="5"/>
  <c r="O826" i="5"/>
  <c r="O827" i="5"/>
  <c r="O828" i="5"/>
  <c r="O829" i="5"/>
  <c r="O830" i="5"/>
  <c r="O831" i="5"/>
  <c r="O832" i="5"/>
  <c r="O833" i="5"/>
  <c r="O834" i="5"/>
  <c r="O835" i="5"/>
  <c r="O836" i="5"/>
  <c r="O837" i="5"/>
  <c r="O838" i="5"/>
  <c r="O839" i="5"/>
  <c r="O840" i="5"/>
  <c r="O841" i="5"/>
  <c r="O842" i="5"/>
  <c r="O843" i="5"/>
  <c r="O844" i="5"/>
  <c r="O845" i="5"/>
  <c r="O846" i="5"/>
  <c r="O847" i="5"/>
  <c r="O848" i="5"/>
  <c r="O849" i="5"/>
  <c r="O850" i="5"/>
  <c r="O851" i="5"/>
  <c r="O852" i="5"/>
  <c r="O853" i="5"/>
  <c r="O854" i="5"/>
  <c r="O855" i="5"/>
  <c r="O856" i="5"/>
  <c r="O857" i="5"/>
  <c r="O858" i="5"/>
  <c r="O859" i="5"/>
  <c r="O860" i="5"/>
  <c r="O861" i="5"/>
  <c r="O862" i="5"/>
  <c r="O863" i="5"/>
  <c r="O864" i="5"/>
  <c r="O865" i="5"/>
  <c r="O866" i="5"/>
  <c r="O867" i="5"/>
  <c r="O868" i="5"/>
  <c r="O869" i="5"/>
  <c r="O870" i="5"/>
  <c r="O871" i="5"/>
  <c r="O872" i="5"/>
  <c r="O873" i="5"/>
  <c r="O874" i="5"/>
  <c r="O875" i="5"/>
  <c r="O876" i="5"/>
  <c r="O877" i="5"/>
  <c r="O878" i="5"/>
  <c r="O879" i="5"/>
  <c r="O880" i="5"/>
  <c r="O881" i="5"/>
  <c r="O882" i="5"/>
  <c r="O883" i="5"/>
  <c r="O884" i="5"/>
  <c r="O885" i="5"/>
  <c r="O886" i="5"/>
  <c r="O887" i="5"/>
  <c r="O888" i="5"/>
  <c r="O889" i="5"/>
  <c r="O890" i="5"/>
  <c r="O891" i="5"/>
  <c r="O892" i="5"/>
  <c r="O893" i="5"/>
  <c r="O894" i="5"/>
  <c r="O895" i="5"/>
  <c r="O896" i="5"/>
  <c r="O897" i="5"/>
  <c r="O898" i="5"/>
  <c r="O899" i="5"/>
  <c r="O900" i="5"/>
  <c r="O901" i="5"/>
  <c r="O902" i="5"/>
  <c r="O903" i="5"/>
  <c r="O904" i="5"/>
  <c r="O905" i="5"/>
  <c r="O906" i="5"/>
  <c r="O907" i="5"/>
  <c r="O908" i="5"/>
  <c r="O909" i="5"/>
  <c r="O910" i="5"/>
  <c r="O911" i="5"/>
  <c r="O912" i="5"/>
  <c r="O913" i="5"/>
  <c r="O914" i="5"/>
  <c r="O915" i="5"/>
  <c r="O916" i="5"/>
  <c r="O917" i="5"/>
  <c r="O918" i="5"/>
  <c r="O919" i="5"/>
  <c r="O920" i="5"/>
  <c r="O921" i="5"/>
  <c r="O922" i="5"/>
  <c r="O923" i="5"/>
  <c r="O924" i="5"/>
  <c r="O925" i="5"/>
  <c r="O926" i="5"/>
  <c r="O927" i="5"/>
  <c r="O928" i="5"/>
  <c r="O929" i="5"/>
  <c r="O930" i="5"/>
  <c r="O931" i="5"/>
  <c r="O932" i="5"/>
  <c r="O933" i="5"/>
  <c r="O934" i="5"/>
  <c r="O935" i="5"/>
  <c r="O936" i="5"/>
  <c r="O937" i="5"/>
  <c r="O938" i="5"/>
  <c r="O939" i="5"/>
  <c r="O940" i="5"/>
  <c r="O941" i="5"/>
  <c r="O942" i="5"/>
  <c r="O943" i="5"/>
  <c r="O944" i="5"/>
  <c r="O945" i="5"/>
  <c r="O946" i="5"/>
  <c r="O947" i="5"/>
  <c r="O948" i="5"/>
  <c r="O949" i="5"/>
  <c r="O950" i="5"/>
  <c r="O951" i="5"/>
  <c r="O952" i="5"/>
  <c r="O953" i="5"/>
  <c r="O954" i="5"/>
  <c r="O955" i="5"/>
  <c r="O956" i="5"/>
  <c r="O957" i="5"/>
  <c r="O958" i="5"/>
  <c r="O959" i="5"/>
  <c r="O960" i="5"/>
  <c r="O961" i="5"/>
  <c r="O962" i="5"/>
  <c r="O963" i="5"/>
  <c r="O964" i="5"/>
  <c r="O965" i="5"/>
  <c r="O966" i="5"/>
  <c r="O967" i="5"/>
  <c r="O968" i="5"/>
  <c r="O969" i="5"/>
  <c r="O970" i="5"/>
  <c r="O971" i="5"/>
  <c r="O972" i="5"/>
  <c r="O973" i="5"/>
  <c r="O974" i="5"/>
  <c r="O975" i="5"/>
  <c r="O976" i="5"/>
  <c r="O977" i="5"/>
  <c r="O978" i="5"/>
  <c r="O979" i="5"/>
  <c r="O980" i="5"/>
  <c r="O981" i="5"/>
  <c r="O982" i="5"/>
  <c r="O983" i="5"/>
  <c r="O984" i="5"/>
  <c r="O985" i="5"/>
  <c r="O986" i="5"/>
  <c r="O987" i="5"/>
  <c r="O988" i="5"/>
  <c r="O989" i="5"/>
  <c r="O990" i="5"/>
  <c r="O991" i="5"/>
  <c r="O992" i="5"/>
  <c r="O993" i="5"/>
  <c r="O994" i="5"/>
  <c r="O995" i="5"/>
  <c r="O996" i="5"/>
  <c r="O997" i="5"/>
  <c r="O998" i="5"/>
  <c r="O999" i="5"/>
  <c r="O1000" i="5"/>
  <c r="O1001" i="5"/>
  <c r="O1002" i="5"/>
  <c r="O1003" i="5"/>
  <c r="O1004" i="5"/>
  <c r="O1005" i="5"/>
  <c r="O1006" i="5"/>
  <c r="O1007" i="5"/>
  <c r="K1" i="6"/>
  <c r="E9" i="5"/>
  <c r="F3" i="1"/>
  <c r="K5" i="5"/>
  <c r="J3" i="1"/>
  <c r="C3" i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H147" i="3" l="1"/>
  <c r="K2" i="5"/>
  <c r="K6" i="5"/>
  <c r="K4" i="5"/>
  <c r="K7" i="5"/>
  <c r="K10" i="5" s="1"/>
  <c r="M5" i="5" s="1"/>
  <c r="H151" i="3"/>
  <c r="H150" i="3"/>
  <c r="H153" i="3"/>
  <c r="H148" i="3"/>
  <c r="H149" i="3"/>
  <c r="H152" i="3"/>
  <c r="J2" i="5"/>
  <c r="M4" i="5" s="1"/>
  <c r="K9" i="5" l="1"/>
  <c r="M6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Table2_1" description="Data Model" type="5" refreshedVersion="5" minRefreshableVersion="5" saveData="1">
    <dbPr connection="Data Model Connection" command="Table2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name="WorksheetConnection_zz1_VH-Bulk-Order-Spreadsheet.xlsx!Table2" type="102" refreshedVersion="8" minRefreshableVersion="5" saveData="1">
    <extLst>
      <ext xmlns:x15="http://schemas.microsoft.com/office/spreadsheetml/2010/11/main" uri="{DE250136-89BD-433C-8126-D09CA5730AF9}">
        <x15:connection id="Table2-f5953451-5a64-4f20-a989-a0a93a43f769" autoDelete="1">
          <x15:rangePr sourceName="_xlcn.WorksheetConnection_zz1_VHBulkOrderSpreadsheet.xlsxTable2"/>
        </x15:connection>
      </ext>
    </extLst>
  </connection>
</connections>
</file>

<file path=xl/sharedStrings.xml><?xml version="1.0" encoding="utf-8"?>
<sst xmlns="http://schemas.openxmlformats.org/spreadsheetml/2006/main" count="5868" uniqueCount="460">
  <si>
    <t>Title, Name &amp; Surname</t>
  </si>
  <si>
    <t>Address Line 1</t>
  </si>
  <si>
    <t>Address Line 2</t>
  </si>
  <si>
    <t>Address Line 3</t>
  </si>
  <si>
    <t>Address Line 4</t>
  </si>
  <si>
    <t>Address Line 5</t>
  </si>
  <si>
    <t>Postcode</t>
  </si>
  <si>
    <t>Telephone Number</t>
  </si>
  <si>
    <t>YOUR RECIPIENTS DETAILS (1 RECIPIENT PER LINE):</t>
  </si>
  <si>
    <t>Product Name</t>
  </si>
  <si>
    <t>Product Code</t>
  </si>
  <si>
    <t>Quantity</t>
  </si>
  <si>
    <t>Fresh Food Gift 1</t>
  </si>
  <si>
    <t>Fresh Food Gift</t>
  </si>
  <si>
    <t>Delivery Date</t>
  </si>
  <si>
    <t>Delivery Day</t>
  </si>
  <si>
    <t>Gift Message (max 300 characters - if the cell goes red, this limit has been exceeded)</t>
  </si>
  <si>
    <t>Product</t>
  </si>
  <si>
    <t>Code</t>
  </si>
  <si>
    <t>Price</t>
  </si>
  <si>
    <t>Delivery</t>
  </si>
  <si>
    <t>Named Day Surcharge</t>
  </si>
  <si>
    <t>Saturday Surcharge</t>
  </si>
  <si>
    <t>Sunday Surcharge</t>
  </si>
  <si>
    <t>Total</t>
  </si>
  <si>
    <t>VAT %</t>
  </si>
  <si>
    <t>Weight</t>
  </si>
  <si>
    <t>Bottle of Bollinger</t>
  </si>
  <si>
    <t>The Celebration</t>
  </si>
  <si>
    <t>Tempranillo Trio</t>
  </si>
  <si>
    <t>Champagne Choice</t>
  </si>
  <si>
    <t>Fresh Food Delivery Dates</t>
  </si>
  <si>
    <t>Ambient Delivery Dates</t>
  </si>
  <si>
    <t>Day</t>
  </si>
  <si>
    <t>In Time for Christmas (10th-14th Dec)</t>
  </si>
  <si>
    <t>Row Labels</t>
  </si>
  <si>
    <t>Sum of Quantity</t>
  </si>
  <si>
    <t>Max of Product Code</t>
  </si>
  <si>
    <t>Gifts Ordered Summary</t>
  </si>
  <si>
    <t>Total Number of Gifts Ordered:</t>
  </si>
  <si>
    <t>Dates Summary</t>
  </si>
  <si>
    <t/>
  </si>
  <si>
    <t>Overall Summary</t>
  </si>
  <si>
    <t>XY12 3AB</t>
  </si>
  <si>
    <t>01747 856745</t>
  </si>
  <si>
    <t>Postcode/Zip</t>
  </si>
  <si>
    <t>Please select from the drop down menu</t>
  </si>
  <si>
    <t>Please note that columns in grey are automatic and cannot be amended</t>
  </si>
  <si>
    <t>Example message</t>
  </si>
  <si>
    <t>1</t>
  </si>
  <si>
    <t>No</t>
  </si>
  <si>
    <t>Please Delete Me Line 1</t>
  </si>
  <si>
    <t>Please Delete Me Line 2</t>
  </si>
  <si>
    <t>Please Delete Me Line 3</t>
  </si>
  <si>
    <t>Please Delete Me Line 4</t>
  </si>
  <si>
    <t>Please Delete Me Line 5</t>
  </si>
  <si>
    <t>Mr or Mrs Please Delete Me</t>
  </si>
  <si>
    <t>Total Gifts Ordered</t>
  </si>
  <si>
    <t>CHOCOLATE INDULGENCE</t>
  </si>
  <si>
    <t>DELI DELIGHTS</t>
  </si>
  <si>
    <t>LOVE CHOCOLATE</t>
  </si>
  <si>
    <t>MOTHER'S DAY GIFT</t>
  </si>
  <si>
    <t>TEA &amp; BUBBLES</t>
  </si>
  <si>
    <t>THE BANQUET</t>
  </si>
  <si>
    <t>THE BREAKFAST TRAY</t>
  </si>
  <si>
    <t>THE EXTRAVAGANCE</t>
  </si>
  <si>
    <t>THE INDULGENCE</t>
  </si>
  <si>
    <t>THE LUXURY</t>
  </si>
  <si>
    <t>TRAY OF DELIGHTS</t>
  </si>
  <si>
    <t>WHISKY LOVER'S GIFT</t>
  </si>
  <si>
    <t>THE CHEESE BOX</t>
  </si>
  <si>
    <t>Directors Choice</t>
  </si>
  <si>
    <t>CIDER &amp; CHEESE GIFT</t>
  </si>
  <si>
    <t>DESERT ISLAND GIFT</t>
  </si>
  <si>
    <t>CHASE VODKA IN TIN</t>
  </si>
  <si>
    <t>DEL DELIGHTS LB GIFT</t>
  </si>
  <si>
    <t>THE CHOC LB GIFT</t>
  </si>
  <si>
    <t>Twelve Wines Wicker</t>
  </si>
  <si>
    <t>Festive Family Fayre</t>
  </si>
  <si>
    <t>Plentiful Pantry</t>
  </si>
  <si>
    <t>Christmas Letterbox</t>
  </si>
  <si>
    <t>Goodies Galore</t>
  </si>
  <si>
    <t>Chocoholics Choice</t>
  </si>
  <si>
    <t>Festive Treats</t>
  </si>
  <si>
    <t>Night Bfr Christmas</t>
  </si>
  <si>
    <t>Christmas Carol</t>
  </si>
  <si>
    <t>For the Love of Choc</t>
  </si>
  <si>
    <t>Love From Santa</t>
  </si>
  <si>
    <t>Chocolate Collection</t>
  </si>
  <si>
    <t>The Mistletoe</t>
  </si>
  <si>
    <t>Alcohol Free Treats</t>
  </si>
  <si>
    <t>Seasons Greeting BKT</t>
  </si>
  <si>
    <t>Seasons Greeting CTN</t>
  </si>
  <si>
    <t>Christmas Cracker BK</t>
  </si>
  <si>
    <t>Christmas Cracker CT</t>
  </si>
  <si>
    <t>Magic of Christmas</t>
  </si>
  <si>
    <t>SILENT NIGHT BASKET</t>
  </si>
  <si>
    <t>Alcohol Free Feast</t>
  </si>
  <si>
    <t>Snowy Delights</t>
  </si>
  <si>
    <t>Cool Christmas</t>
  </si>
  <si>
    <t>Taste Christmas BKT</t>
  </si>
  <si>
    <t>A Touch of Class BKT</t>
  </si>
  <si>
    <t>A Touch of Class CTN</t>
  </si>
  <si>
    <t>Spirit of Christmas</t>
  </si>
  <si>
    <t>Christmas Tradition</t>
  </si>
  <si>
    <t>Twelfth Night</t>
  </si>
  <si>
    <t>The Snowflake</t>
  </si>
  <si>
    <t>Pure Indulgence</t>
  </si>
  <si>
    <t>Noel</t>
  </si>
  <si>
    <t>The Decadence</t>
  </si>
  <si>
    <t>Snowed In</t>
  </si>
  <si>
    <t>Six Wines in a Box</t>
  </si>
  <si>
    <t>Classic Port Stilton</t>
  </si>
  <si>
    <t>Twelve Wines in Box</t>
  </si>
  <si>
    <t>Italian Wine Duo</t>
  </si>
  <si>
    <t>BOYS NIGHT IN</t>
  </si>
  <si>
    <t>WINTER WONDERLAND</t>
  </si>
  <si>
    <t>THE EPICUREAN</t>
  </si>
  <si>
    <t>TWELFTH NIGHT CARTON</t>
  </si>
  <si>
    <t>XMAS BISCUIT TIN</t>
  </si>
  <si>
    <t>SILENT NIGHT CTN</t>
  </si>
  <si>
    <t>BEER LOVERS CASE</t>
  </si>
  <si>
    <t>VERITABLY VEGAN</t>
  </si>
  <si>
    <t>PROUDLY VEGAN</t>
  </si>
  <si>
    <t>MARVELLOUSLY VEGAN</t>
  </si>
  <si>
    <t>Tear and Share</t>
  </si>
  <si>
    <t>Champagne + Chocs</t>
  </si>
  <si>
    <t>Bollinger + Chocs</t>
  </si>
  <si>
    <t>Prosecco + Chocs</t>
  </si>
  <si>
    <t>Port + Claret</t>
  </si>
  <si>
    <t>MULLED WINE + CHOCS</t>
  </si>
  <si>
    <t>LOVINGLY LOW SUGAR</t>
  </si>
  <si>
    <t>LAVISHLY LOW SUGAR</t>
  </si>
  <si>
    <t>G + W F Sensation</t>
  </si>
  <si>
    <t>Gorgeously G + W F</t>
  </si>
  <si>
    <t>BIRTHDAY BOX</t>
  </si>
  <si>
    <t>TEA AND TREATS</t>
  </si>
  <si>
    <t>PAMPER HAMPER</t>
  </si>
  <si>
    <t>BIRTHDAY BLISS</t>
  </si>
  <si>
    <t>BOTTLE OF BUBBLY</t>
  </si>
  <si>
    <t>WINE + PATE</t>
  </si>
  <si>
    <t>JUST SAY CHEESE</t>
  </si>
  <si>
    <t>FESTIVE FIZZ</t>
  </si>
  <si>
    <t>FOUR WINES IN WICKER</t>
  </si>
  <si>
    <t>Chocolatier Indulge</t>
  </si>
  <si>
    <t>STARRY STARRY BASKET</t>
  </si>
  <si>
    <t>Starry Starry Carton</t>
  </si>
  <si>
    <t>Six Wines for Xmas</t>
  </si>
  <si>
    <t>COCKTAIL LOVERS BAG</t>
  </si>
  <si>
    <t>RED WINE FOR XMAS</t>
  </si>
  <si>
    <t>FOUR WINES IN A BOX</t>
  </si>
  <si>
    <t>THE NUTCRACKER</t>
  </si>
  <si>
    <t>WINE DUET</t>
  </si>
  <si>
    <t>Gift Message (max 250 characters, made up of 5 lines of 50 characters - if the cell goes red, this limit has been exceeded)</t>
  </si>
  <si>
    <t>JOLLY XMAS TREATS</t>
  </si>
  <si>
    <t>Love You Gift</t>
  </si>
  <si>
    <t>SIDE SMOKED SALMON</t>
  </si>
  <si>
    <t>G&amp;W Free Goodies</t>
  </si>
  <si>
    <t>CHEESE BOX</t>
  </si>
  <si>
    <t>CHRISTMAS DELIGHTS</t>
  </si>
  <si>
    <t>WINTER WELLNESS</t>
  </si>
  <si>
    <t>Girls Night In</t>
  </si>
  <si>
    <t>MONTERAN WINE DUO</t>
  </si>
  <si>
    <t>PERFECTLY PINK</t>
  </si>
  <si>
    <t>A Touch of Class Basket</t>
  </si>
  <si>
    <t>A Touch of Class Carton</t>
  </si>
  <si>
    <t>Alcohol Free Delights</t>
  </si>
  <si>
    <t>Beer &amp; Treats Bucket</t>
  </si>
  <si>
    <t>Bollinger &amp; Chocolates</t>
  </si>
  <si>
    <t>Bottle of Bubbly</t>
  </si>
  <si>
    <t>Boy's Night In</t>
  </si>
  <si>
    <t>Candy Cane Gift</t>
  </si>
  <si>
    <t>Celebration</t>
  </si>
  <si>
    <t>Champagne &amp; Chocolates</t>
  </si>
  <si>
    <t>Cheese Box</t>
  </si>
  <si>
    <t>Cheese Lover</t>
  </si>
  <si>
    <t>Christmas Biscuit Tin</t>
  </si>
  <si>
    <t>Christmas Cracker Basket</t>
  </si>
  <si>
    <t>Christmas Cracker Carton</t>
  </si>
  <si>
    <t>Christmas Delights</t>
  </si>
  <si>
    <t>Christmas Letterbox Gift</t>
  </si>
  <si>
    <t>Christmas Picnic Basket</t>
  </si>
  <si>
    <t>Christmas Sparkling Afternoon Tea</t>
  </si>
  <si>
    <t xml:space="preserve">Christmas Tradition </t>
  </si>
  <si>
    <t>Classic Port &amp; Stilton</t>
  </si>
  <si>
    <t>Cocktail Lovers Gift</t>
  </si>
  <si>
    <t>Countryside Christmas</t>
  </si>
  <si>
    <t>Decadence</t>
  </si>
  <si>
    <t>English Wine Duo</t>
  </si>
  <si>
    <t>The Epicurean</t>
  </si>
  <si>
    <t>Festive Fizz</t>
  </si>
  <si>
    <t>Fireside Feast</t>
  </si>
  <si>
    <t>For the Love of Chocolate</t>
  </si>
  <si>
    <t>Four Wines in a Box</t>
  </si>
  <si>
    <t>Four Wines in Wicker</t>
  </si>
  <si>
    <t>Gingerbread Gift</t>
  </si>
  <si>
    <t>Gluten &amp; Wheat Free Goodies</t>
  </si>
  <si>
    <t>Gluten &amp; Wheat Free Sensation</t>
  </si>
  <si>
    <t>Gorgeously Gluten &amp; Wheat Free</t>
  </si>
  <si>
    <t>Jolly Christmas Treats</t>
  </si>
  <si>
    <t>Just Say Cheese</t>
  </si>
  <si>
    <t>Lovingly Low Sugar</t>
  </si>
  <si>
    <t>Marvellously Vegan</t>
  </si>
  <si>
    <t>Mistletoe</t>
  </si>
  <si>
    <t>Mulled Wine &amp; Chocolates</t>
  </si>
  <si>
    <t>Night Before Christmas</t>
  </si>
  <si>
    <t>Nutcracker</t>
  </si>
  <si>
    <t xml:space="preserve">Plentiful Pantry </t>
  </si>
  <si>
    <t>Port &amp; Claret</t>
  </si>
  <si>
    <t>Prosecco &amp; Chocolates</t>
  </si>
  <si>
    <t>Red Wine for Christmas</t>
  </si>
  <si>
    <t>Salted Caramel Gift</t>
  </si>
  <si>
    <t>Seasons Greetings Basket</t>
  </si>
  <si>
    <t>Season's Greetings Carton</t>
  </si>
  <si>
    <t>Silent Night Basket</t>
  </si>
  <si>
    <t>Silent Night Carton</t>
  </si>
  <si>
    <t>Six Wines for Christmas</t>
  </si>
  <si>
    <t>Six Wines in Snowflake Gift Box</t>
  </si>
  <si>
    <t>Snowflake</t>
  </si>
  <si>
    <t>Sparkling Afternoon Tea</t>
  </si>
  <si>
    <t>Starry Starry Night Basket</t>
  </si>
  <si>
    <t>Starry Starry Night Carton</t>
  </si>
  <si>
    <t>Taste of Christmas Basket</t>
  </si>
  <si>
    <t xml:space="preserve">The Ploughmans Basket </t>
  </si>
  <si>
    <t>The Utopian</t>
  </si>
  <si>
    <t>Twelfth Night Basket</t>
  </si>
  <si>
    <t xml:space="preserve">Twelfth Night Carton </t>
  </si>
  <si>
    <t>Twelve Wines in a Box</t>
  </si>
  <si>
    <t>Twelve Wines in Wicker</t>
  </si>
  <si>
    <t>Twelve Wines in Wicker (Kubu)</t>
  </si>
  <si>
    <t>Veritably Vegan</t>
  </si>
  <si>
    <t>Wine Duet</t>
  </si>
  <si>
    <t>Winter Wellness</t>
  </si>
  <si>
    <t>Winter Wonderland</t>
  </si>
  <si>
    <t xml:space="preserve">Alcohol Free Treats </t>
  </si>
  <si>
    <t>Beer Lovers Case</t>
  </si>
  <si>
    <t xml:space="preserve">Beer &amp; Treats </t>
  </si>
  <si>
    <t>Birthday Bliss</t>
  </si>
  <si>
    <t xml:space="preserve">Birthday Box </t>
  </si>
  <si>
    <t xml:space="preserve">Box of Indulgence </t>
  </si>
  <si>
    <t xml:space="preserve">Boys Night In </t>
  </si>
  <si>
    <t xml:space="preserve">Breakfast Tray </t>
  </si>
  <si>
    <t xml:space="preserve">Champagne and Chocolates </t>
  </si>
  <si>
    <t xml:space="preserve">Chocoholics Letterbox Gift </t>
  </si>
  <si>
    <t xml:space="preserve">Chocolate Indulgence </t>
  </si>
  <si>
    <t xml:space="preserve">Cider &amp; Cheese Gift </t>
  </si>
  <si>
    <t xml:space="preserve">Coffee &amp; Cake </t>
  </si>
  <si>
    <t xml:space="preserve">Delectable Delights Letterbox Gift </t>
  </si>
  <si>
    <t>Deli Delights</t>
  </si>
  <si>
    <t xml:space="preserve">Desert Island Gift </t>
  </si>
  <si>
    <t xml:space="preserve">Easter Basket </t>
  </si>
  <si>
    <t xml:space="preserve">Father's Day </t>
  </si>
  <si>
    <t xml:space="preserve">Girls Night In </t>
  </si>
  <si>
    <t xml:space="preserve">Gluten &amp; Wheat Free Goodies </t>
  </si>
  <si>
    <t>Lavishly Low Sugar</t>
  </si>
  <si>
    <t>Let's Celebrate</t>
  </si>
  <si>
    <t xml:space="preserve">Love Chocolate </t>
  </si>
  <si>
    <t xml:space="preserve">Love You Gift </t>
  </si>
  <si>
    <t>Mother's Day</t>
  </si>
  <si>
    <t xml:space="preserve">Pamper Hamper </t>
  </si>
  <si>
    <t>Perfectly Pink</t>
  </si>
  <si>
    <t xml:space="preserve">Proudly Vegan </t>
  </si>
  <si>
    <t>Tasty Treats</t>
  </si>
  <si>
    <t xml:space="preserve">Tea &amp; Bubbles </t>
  </si>
  <si>
    <t xml:space="preserve">Tea &amp; Treats </t>
  </si>
  <si>
    <t xml:space="preserve">Tear &amp; Share </t>
  </si>
  <si>
    <t xml:space="preserve">Thank You Gift </t>
  </si>
  <si>
    <t xml:space="preserve">The Banquet </t>
  </si>
  <si>
    <t xml:space="preserve">The Extravagance </t>
  </si>
  <si>
    <t xml:space="preserve">The Indulgence </t>
  </si>
  <si>
    <t xml:space="preserve">The Luxury </t>
  </si>
  <si>
    <t xml:space="preserve">The Ultimate </t>
  </si>
  <si>
    <t xml:space="preserve">Tray of Delights </t>
  </si>
  <si>
    <t xml:space="preserve">Veritably Vegan </t>
  </si>
  <si>
    <t xml:space="preserve">Whisky Lovers Gift </t>
  </si>
  <si>
    <t xml:space="preserve">Wine &amp; Cheese Slate </t>
  </si>
  <si>
    <t xml:space="preserve">Wine &amp; Pate Crate </t>
  </si>
  <si>
    <t xml:space="preserve">Chase Vodka in Tin 70cl </t>
  </si>
  <si>
    <t>Monteran Classic French Wine Duo</t>
  </si>
  <si>
    <t>ALCOHOLFREE DELIGHTS</t>
  </si>
  <si>
    <t>BEER &amp; TREATS BUCKET</t>
  </si>
  <si>
    <t>CANDY CANE GIFT</t>
  </si>
  <si>
    <t>XMAS PICNIC BASKET</t>
  </si>
  <si>
    <t>XMAS SPARK AFTERNOON</t>
  </si>
  <si>
    <t>COUNTRYSIDE XMAS</t>
  </si>
  <si>
    <t>ENGLISH WINE DUO</t>
  </si>
  <si>
    <t>FIRESIDE FEAST</t>
  </si>
  <si>
    <t>GINGERBREAD GIFT</t>
  </si>
  <si>
    <t>SALTED CARAMEL GIFT</t>
  </si>
  <si>
    <t>SIX WINES SNOWFLAKE</t>
  </si>
  <si>
    <t>SPARK AFTERNOON TEA</t>
  </si>
  <si>
    <t>PLOUGHMANS BASKET</t>
  </si>
  <si>
    <t>THE UTOPIAN</t>
  </si>
  <si>
    <t>TWELVE WINES IN KUBU</t>
  </si>
  <si>
    <t>ALCOHOL FREE TREATS</t>
  </si>
  <si>
    <t>BEER AND TREATS</t>
  </si>
  <si>
    <t>BOX OF INDULGENCE</t>
  </si>
  <si>
    <t>COFFEE AND CAKE</t>
  </si>
  <si>
    <t>EASTER GIFT</t>
  </si>
  <si>
    <t>FATHER'S DAY GIFT</t>
  </si>
  <si>
    <t>LET'S CELEBRATE</t>
  </si>
  <si>
    <t>Tasty Treats Gift</t>
  </si>
  <si>
    <t>THANK YOU GIFT</t>
  </si>
  <si>
    <t>THE ULTIMATE</t>
  </si>
  <si>
    <t>WINE &amp; CHEESE SLATE</t>
  </si>
  <si>
    <t>Decorated Christmas Cake</t>
  </si>
  <si>
    <t>DECORATED XMAS CAKE</t>
  </si>
  <si>
    <t>Chocolatiers Indulgence</t>
  </si>
  <si>
    <t>Side of Smoked Salmon</t>
  </si>
  <si>
    <t>Prosecco &amp; Chocs</t>
  </si>
  <si>
    <t xml:space="preserve">Champagne Choice </t>
  </si>
  <si>
    <t>Treats From Santa</t>
  </si>
  <si>
    <t>Sloe Gin Gift</t>
  </si>
  <si>
    <t>Jingle Bells</t>
  </si>
  <si>
    <t>Birthday LetterBox</t>
  </si>
  <si>
    <t xml:space="preserve">Cheesy Lover </t>
  </si>
  <si>
    <t xml:space="preserve">Happy Birthday to you </t>
  </si>
  <si>
    <t xml:space="preserve">Perfect Picnic Basket </t>
  </si>
  <si>
    <t>Wednesday</t>
  </si>
  <si>
    <t>Thursday</t>
  </si>
  <si>
    <t>Friday</t>
  </si>
  <si>
    <t>Saturday</t>
  </si>
  <si>
    <t>Sunday</t>
  </si>
  <si>
    <t>Monday</t>
  </si>
  <si>
    <t>Tuesday</t>
  </si>
  <si>
    <t>01/01/2025 NOT ALLOWED</t>
  </si>
  <si>
    <t>18/04/2025 NOT ALLOWED</t>
  </si>
  <si>
    <t>20/04/2025 NOT ALLOWED</t>
  </si>
  <si>
    <t>21/04/2025 NOT ALLOWED</t>
  </si>
  <si>
    <t>05/05/2025 NOT ALLOWED</t>
  </si>
  <si>
    <t>26/05/2025 NOT ALLOWED</t>
  </si>
  <si>
    <t>25/08/2025 NOT ALLOWED</t>
  </si>
  <si>
    <t>25/12/2025 NOT ALLOWED</t>
  </si>
  <si>
    <t>26/12/2025 NOT ALLOWED</t>
  </si>
  <si>
    <t>01/01/2026 NOT ALLOWED</t>
  </si>
  <si>
    <t>Delivery Area</t>
  </si>
  <si>
    <t>Postcode Range</t>
  </si>
  <si>
    <t>Surcharge - Delivery Time</t>
  </si>
  <si>
    <t>Delivery Restrictions</t>
  </si>
  <si>
    <r>
      <t xml:space="preserve">Isle of Wight - </t>
    </r>
    <r>
      <rPr>
        <b/>
        <sz val="11"/>
        <color rgb="FF000000"/>
        <rFont val="Aptos Narrow"/>
        <family val="2"/>
      </rPr>
      <t>U2 48</t>
    </r>
  </si>
  <si>
    <t>PO30-41</t>
  </si>
  <si>
    <r>
      <t>£8.00</t>
    </r>
    <r>
      <rPr>
        <sz val="11"/>
        <color rgb="FF000000"/>
        <rFont val="Aptos Narrow"/>
        <family val="2"/>
      </rPr>
      <t xml:space="preserve"> - 3-5 Working days</t>
    </r>
  </si>
  <si>
    <t>No fresh, no next day, named day, Sat or Sun.</t>
  </si>
  <si>
    <r>
      <t xml:space="preserve">Isles of Scilly - </t>
    </r>
    <r>
      <rPr>
        <b/>
        <sz val="11"/>
        <color rgb="FF000000"/>
        <rFont val="Aptos Narrow"/>
        <family val="2"/>
      </rPr>
      <t>DD 11</t>
    </r>
  </si>
  <si>
    <t>TR21-25</t>
  </si>
  <si>
    <r>
      <t>£9.00</t>
    </r>
    <r>
      <rPr>
        <sz val="11"/>
        <color rgb="FF000000"/>
        <rFont val="Aptos Narrow"/>
        <family val="2"/>
      </rPr>
      <t xml:space="preserve"> - 3-5 Working days</t>
    </r>
  </si>
  <si>
    <r>
      <t xml:space="preserve">Scottish Highlands &amp; Offshore Highlands -     </t>
    </r>
    <r>
      <rPr>
        <b/>
        <sz val="11"/>
        <color rgb="FF000000"/>
        <rFont val="Aptos Narrow"/>
        <family val="2"/>
      </rPr>
      <t>DD 11</t>
    </r>
  </si>
  <si>
    <t>AB30-63, IV1-99, KA27-28, KW1-99, PA20-99, PH15-99,</t>
  </si>
  <si>
    <r>
      <t>£9.00</t>
    </r>
    <r>
      <rPr>
        <sz val="11"/>
        <color rgb="FF000000"/>
        <rFont val="Aptos Narrow"/>
        <family val="2"/>
      </rPr>
      <t xml:space="preserve"> - 3-7 Working days</t>
    </r>
  </si>
  <si>
    <t>FK17-99, TD15, HS, ZE</t>
  </si>
  <si>
    <r>
      <t xml:space="preserve">Scotland - </t>
    </r>
    <r>
      <rPr>
        <b/>
        <sz val="11"/>
        <color rgb="FF000000"/>
        <rFont val="Aptos Narrow"/>
        <family val="2"/>
      </rPr>
      <t>UK 1</t>
    </r>
  </si>
  <si>
    <t>DD8-10, G83-84</t>
  </si>
  <si>
    <r>
      <t xml:space="preserve">Isle of Man - </t>
    </r>
    <r>
      <rPr>
        <b/>
        <sz val="11"/>
        <color rgb="FF000000"/>
        <rFont val="Aptos Narrow"/>
        <family val="2"/>
      </rPr>
      <t>DD 11</t>
    </r>
  </si>
  <si>
    <t>IM1-99</t>
  </si>
  <si>
    <r>
      <t>£15.00</t>
    </r>
    <r>
      <rPr>
        <sz val="11"/>
        <color rgb="FF000000"/>
        <rFont val="Aptos Narrow"/>
        <family val="2"/>
      </rPr>
      <t xml:space="preserve"> - 3-5 Working days</t>
    </r>
  </si>
  <si>
    <r>
      <t xml:space="preserve">Channel Island - </t>
    </r>
    <r>
      <rPr>
        <b/>
        <sz val="11"/>
        <color rgb="FF000000"/>
        <rFont val="Aptos Narrow"/>
        <family val="2"/>
      </rPr>
      <t>PA</t>
    </r>
  </si>
  <si>
    <t>JE1-3, GY1-9</t>
  </si>
  <si>
    <r>
      <t xml:space="preserve">South West Wales - </t>
    </r>
    <r>
      <rPr>
        <b/>
        <sz val="11"/>
        <color rgb="FF000000"/>
        <rFont val="Aptos Narrow"/>
        <family val="2"/>
      </rPr>
      <t>F1 A</t>
    </r>
  </si>
  <si>
    <t>SA20</t>
  </si>
  <si>
    <t>N/A</t>
  </si>
  <si>
    <t>No Sat or Sunday delivery.</t>
  </si>
  <si>
    <r>
      <t xml:space="preserve">West Wales - </t>
    </r>
    <r>
      <rPr>
        <b/>
        <sz val="11"/>
        <color rgb="FF000000"/>
        <rFont val="Aptos Narrow"/>
        <family val="2"/>
      </rPr>
      <t>F1 A</t>
    </r>
  </si>
  <si>
    <t>SY23-25</t>
  </si>
  <si>
    <r>
      <t xml:space="preserve">Cornwall - </t>
    </r>
    <r>
      <rPr>
        <b/>
        <sz val="11"/>
        <color rgb="FF000000"/>
        <rFont val="Aptos Narrow"/>
        <family val="2"/>
      </rPr>
      <t>F1 A</t>
    </r>
  </si>
  <si>
    <t>TR12, TR19</t>
  </si>
  <si>
    <r>
      <t xml:space="preserve">Northern Ireland - </t>
    </r>
    <r>
      <rPr>
        <b/>
        <sz val="11"/>
        <color rgb="FF000000"/>
        <rFont val="Aptos Narrow"/>
        <family val="2"/>
      </rPr>
      <t>U2 48</t>
    </r>
  </si>
  <si>
    <t>BT</t>
  </si>
  <si>
    <t xml:space="preserve">Full Name </t>
  </si>
  <si>
    <t>Ordering Customer Details</t>
  </si>
  <si>
    <t>Alcohol Free Carton</t>
  </si>
  <si>
    <t>Alcohol Free Gift Bag</t>
  </si>
  <si>
    <t>Boys Night In</t>
  </si>
  <si>
    <t>Childrens Christmas Sack</t>
  </si>
  <si>
    <t>Christmas Treats Tray</t>
  </si>
  <si>
    <t>Epicurean</t>
  </si>
  <si>
    <t>Love from Santa</t>
  </si>
  <si>
    <t>Mulled Wine &amp; Chocolate</t>
  </si>
  <si>
    <t>Season's Greetings Basket</t>
  </si>
  <si>
    <t>The Big Cheese</t>
  </si>
  <si>
    <t>The Holly</t>
  </si>
  <si>
    <t>Twelfth Night Carton</t>
  </si>
  <si>
    <t>We Three Kings</t>
  </si>
  <si>
    <t xml:space="preserve">Tea in the Garden </t>
  </si>
  <si>
    <t>82254TP</t>
  </si>
  <si>
    <t>82255TP</t>
  </si>
  <si>
    <t>82216TP</t>
  </si>
  <si>
    <t>84094TP</t>
  </si>
  <si>
    <t>82246TP</t>
  </si>
  <si>
    <t>84316TP</t>
  </si>
  <si>
    <t>82230TP</t>
  </si>
  <si>
    <t>82266TP</t>
  </si>
  <si>
    <t>83117TP</t>
  </si>
  <si>
    <t>82621TP</t>
  </si>
  <si>
    <t>82264TP</t>
  </si>
  <si>
    <t>83419TP</t>
  </si>
  <si>
    <t>83431TP</t>
  </si>
  <si>
    <t>82206TP</t>
  </si>
  <si>
    <t>82227TP</t>
  </si>
  <si>
    <t>82213TP</t>
  </si>
  <si>
    <t>82238TP</t>
  </si>
  <si>
    <t>83420TP</t>
  </si>
  <si>
    <t>82200TP</t>
  </si>
  <si>
    <t>82257TP</t>
  </si>
  <si>
    <t>82202TP</t>
  </si>
  <si>
    <t>83707TP</t>
  </si>
  <si>
    <t>82251TP</t>
  </si>
  <si>
    <t>82262TP</t>
  </si>
  <si>
    <t>82628TP</t>
  </si>
  <si>
    <t>81961TP</t>
  </si>
  <si>
    <t>83421TP</t>
  </si>
  <si>
    <t>82217TP</t>
  </si>
  <si>
    <t>83711TP</t>
  </si>
  <si>
    <t>83444TP</t>
  </si>
  <si>
    <t>83047TP</t>
  </si>
  <si>
    <t>83046TP</t>
  </si>
  <si>
    <t>82201TP</t>
  </si>
  <si>
    <t>83048TP</t>
  </si>
  <si>
    <t>82177TP</t>
  </si>
  <si>
    <t>82209TP</t>
  </si>
  <si>
    <t>83417TP</t>
  </si>
  <si>
    <t>82219TP</t>
  </si>
  <si>
    <t>83032TP</t>
  </si>
  <si>
    <t>82239TP</t>
  </si>
  <si>
    <t>83045TP</t>
  </si>
  <si>
    <t>82229TP</t>
  </si>
  <si>
    <t>82624TP</t>
  </si>
  <si>
    <t>82210TP</t>
  </si>
  <si>
    <t>82261TP</t>
  </si>
  <si>
    <t>81968TP</t>
  </si>
  <si>
    <t>82273TP</t>
  </si>
  <si>
    <t>82692TP</t>
  </si>
  <si>
    <t>82260TP</t>
  </si>
  <si>
    <t>82231TP</t>
  </si>
  <si>
    <t>82232TP</t>
  </si>
  <si>
    <t>83029TP</t>
  </si>
  <si>
    <t>82270TP</t>
  </si>
  <si>
    <t>82268TP</t>
  </si>
  <si>
    <t>82263TP</t>
  </si>
  <si>
    <t>82259TP</t>
  </si>
  <si>
    <t>82249TP</t>
  </si>
  <si>
    <t>82256TP</t>
  </si>
  <si>
    <t>82225TP</t>
  </si>
  <si>
    <t>82226TP</t>
  </si>
  <si>
    <t>82252TP</t>
  </si>
  <si>
    <t>82243TP</t>
  </si>
  <si>
    <t>82253TP</t>
  </si>
  <si>
    <t>84089TP</t>
  </si>
  <si>
    <t>82258TP</t>
  </si>
  <si>
    <t>82630TP</t>
  </si>
  <si>
    <t>82277TP</t>
  </si>
  <si>
    <t>81949TP</t>
  </si>
  <si>
    <t>83038TP</t>
  </si>
  <si>
    <t>84317TP</t>
  </si>
  <si>
    <t>83714TP</t>
  </si>
  <si>
    <t>83713TP</t>
  </si>
  <si>
    <t>Tea &amp; Biscuits</t>
  </si>
  <si>
    <t>In Time for Christmas (8th-23rd Dec)</t>
  </si>
  <si>
    <t>Early Window (1st-5th Dec)</t>
  </si>
  <si>
    <t>Middle Window (8th-12th Dec)</t>
  </si>
  <si>
    <t>Late Windown (15th-23rd 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</si>
</sst>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1"/>
      <name val="Brandon Text Medium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  <font>
      <sz val="11"/>
      <name val="Brandon Text Medium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8" fillId="0" borderId="0" applyNumberFormat="0" applyFill="0" applyBorder="0" applyAlignment="0" applyProtection="0"/>
    <xf numFmtId="0" fontId="17" fillId="0" borderId="0"/>
  </cellStyleXfs>
  <cellXfs count="44">
    <xf numFmtId="0" fontId="0" fillId="0" borderId="0" xfId="0"/>
    <xf numFmtId="0" fontId="2" fillId="0" borderId="0" xfId="1" applyProtection="1">
      <protection locked="0"/>
    </xf>
    <xf numFmtId="0" fontId="3" fillId="0" borderId="0" xfId="1" applyFont="1"/>
    <xf numFmtId="0" fontId="2" fillId="0" borderId="0" xfId="1"/>
    <xf numFmtId="0" fontId="2" fillId="0" borderId="0" xfId="1" applyAlignment="1" applyProtection="1">
      <alignment shrinkToFit="1"/>
      <protection locked="0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shrinkToFit="1"/>
    </xf>
    <xf numFmtId="0" fontId="6" fillId="0" borderId="0" xfId="1" applyFont="1"/>
    <xf numFmtId="0" fontId="7" fillId="0" borderId="0" xfId="1" applyFont="1"/>
    <xf numFmtId="14" fontId="2" fillId="0" borderId="0" xfId="1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left" indent="1"/>
    </xf>
    <xf numFmtId="0" fontId="2" fillId="0" borderId="0" xfId="1" applyAlignment="1" applyProtection="1">
      <alignment vertical="center"/>
      <protection locked="0"/>
    </xf>
    <xf numFmtId="0" fontId="2" fillId="2" borderId="0" xfId="1" applyFill="1" applyAlignment="1">
      <alignment vertical="center"/>
    </xf>
    <xf numFmtId="0" fontId="2" fillId="0" borderId="0" xfId="1" applyAlignment="1">
      <alignment vertical="center"/>
    </xf>
    <xf numFmtId="14" fontId="2" fillId="0" borderId="0" xfId="1" applyNumberFormat="1" applyAlignment="1" applyProtection="1">
      <alignment vertical="center"/>
      <protection locked="0"/>
    </xf>
    <xf numFmtId="0" fontId="2" fillId="0" borderId="0" xfId="1" applyAlignment="1" applyProtection="1">
      <alignment vertical="center" wrapText="1" shrinkToFit="1"/>
      <protection locked="0"/>
    </xf>
    <xf numFmtId="0" fontId="2" fillId="0" borderId="0" xfId="1" applyAlignment="1" applyProtection="1">
      <alignment horizontal="center" vertical="center"/>
      <protection locked="0"/>
    </xf>
    <xf numFmtId="0" fontId="8" fillId="0" borderId="0" xfId="1" applyFont="1" applyAlignment="1">
      <alignment horizontal="center" wrapText="1"/>
    </xf>
    <xf numFmtId="0" fontId="9" fillId="0" borderId="0" xfId="0" applyFont="1"/>
    <xf numFmtId="0" fontId="10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3" borderId="0" xfId="0" applyFill="1"/>
    <xf numFmtId="0" fontId="2" fillId="4" borderId="0" xfId="1" applyFill="1"/>
    <xf numFmtId="0" fontId="12" fillId="0" borderId="0" xfId="1" applyFont="1" applyAlignment="1" applyProtection="1">
      <alignment horizontal="center" vertical="center"/>
      <protection locked="0"/>
    </xf>
    <xf numFmtId="0" fontId="13" fillId="0" borderId="0" xfId="1" applyFont="1"/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/>
    </xf>
  </cellXfs>
  <cellStyles count="9">
    <cellStyle name="Hyperlink 2" xfId="7" xr:uid="{80A070BE-95C7-41C8-8DFC-F899703C8048}"/>
    <cellStyle name="Normal" xfId="0" builtinId="0"/>
    <cellStyle name="Normal 2" xfId="1" xr:uid="{00000000-0005-0000-0000-000001000000}"/>
    <cellStyle name="Normal 2 2" xfId="5" xr:uid="{29499820-C26A-4047-8521-F28E7A6FDC0F}"/>
    <cellStyle name="Normal 2 3" xfId="2" xr:uid="{3B5AB7A6-0367-448D-8D79-2FB4A9FF039C}"/>
    <cellStyle name="Normal 3" xfId="4" xr:uid="{FBD1A3B2-4C52-4473-AF27-B3F9F786681C}"/>
    <cellStyle name="Normal 4" xfId="6" xr:uid="{1A51C6E3-1E63-457D-BD9E-0DBEDED2DCB1}"/>
    <cellStyle name="Normal 5" xfId="3" xr:uid="{B7894F1E-3915-4F5A-9B53-18BC4C15309E}"/>
    <cellStyle name="Normal 6" xfId="8" xr:uid="{EFB293E4-1DD3-4C75-AB07-BAFB969BF49C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alignment horizontal="general" vertical="center" textRotation="0" wrapText="1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numFmt numFmtId="164" formatCode="m/d/yyyy"/>
      <alignment horizontal="general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</dxfs>
  <tableStyles count="0" defaultTableStyle="TableStyleMedium2" defaultPivotStyle="PivotStyleLight16"/>
  <colors>
    <mruColors>
      <color rgb="FF993366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0</xdr:rowOff>
    </xdr:from>
    <xdr:to>
      <xdr:col>15</xdr:col>
      <xdr:colOff>5911215</xdr:colOff>
      <xdr:row>1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28"/>
        <a:stretch/>
      </xdr:blipFill>
      <xdr:spPr bwMode="auto">
        <a:xfrm>
          <a:off x="3550920" y="0"/>
          <a:ext cx="23301960" cy="110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952500</xdr:colOff>
      <xdr:row>1</xdr:row>
      <xdr:rowOff>15240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4389120" cy="110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oForma\VH%202024\Master%20Proforma\Proforma%20X24%20MASTER.xlsm" TargetMode="External"/><Relationship Id="rId1" Type="http://schemas.openxmlformats.org/officeDocument/2006/relationships/externalLinkPath" Target="/ProForma/VH%202024/Master%20Proforma/Proforma%20X24%20MASTER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oForma\VH2025\Master%20Proforma\Proforma%20AYR25%20MASTER.xlsm" TargetMode="External"/><Relationship Id="rId1" Type="http://schemas.openxmlformats.org/officeDocument/2006/relationships/externalLinkPath" Target="/ProForma/VH2025/Master%20Proforma/Proforma%20AYR25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Specials"/>
      <sheetName val="2) ALL Products"/>
      <sheetName val="3) Product Discount Calculator"/>
      <sheetName val="4) Delivery Calculator"/>
      <sheetName val="5) Surcharges"/>
      <sheetName val="6) Inserts and Tags"/>
      <sheetName val="7) Ribbons"/>
      <sheetName val="8) Pallet Delivery Calculator"/>
      <sheetName val="9) Pro Forma"/>
      <sheetName val="No Ribbons"/>
      <sheetName val="No Tags"/>
      <sheetName val="PFID"/>
      <sheetName val="LowStockLines"/>
      <sheetName val="Agents"/>
      <sheetName val="Approval Matrix"/>
      <sheetName val="Pallet Prices"/>
      <sheetName val="Product Discounts"/>
      <sheetName val="No Crackers"/>
      <sheetName val="OOA Charges"/>
      <sheetName val="Mailbrain Product Data"/>
      <sheetName val="Product Info"/>
      <sheetName val="Pallet Configs"/>
      <sheetName val="Variable Tex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PIXEL.IO.2..</v>
          </cell>
          <cell r="B1" t="str">
            <v>Product Code........</v>
          </cell>
          <cell r="C1" t="str">
            <v>Retail Price</v>
          </cell>
          <cell r="D1" t="str">
            <v>Delivery Price</v>
          </cell>
          <cell r="E1" t="str">
            <v>VATRATE</v>
          </cell>
          <cell r="F1" t="str">
            <v>Fresh Item</v>
          </cell>
          <cell r="G1" t="str">
            <v>Nett...</v>
          </cell>
          <cell r="H1" t="str">
            <v>Short Description...</v>
          </cell>
        </row>
        <row r="3">
          <cell r="A3">
            <v>5682</v>
          </cell>
          <cell r="B3">
            <v>5682</v>
          </cell>
          <cell r="C3">
            <v>9.6</v>
          </cell>
          <cell r="D3">
            <v>0</v>
          </cell>
          <cell r="E3">
            <v>20</v>
          </cell>
          <cell r="G3">
            <v>3000</v>
          </cell>
          <cell r="H3" t="str">
            <v>KINGS BRUTON BSKT</v>
          </cell>
        </row>
        <row r="4">
          <cell r="A4">
            <v>1015100</v>
          </cell>
          <cell r="B4">
            <v>1015100</v>
          </cell>
          <cell r="C4">
            <v>4.8499999999999996</v>
          </cell>
          <cell r="D4">
            <v>0</v>
          </cell>
          <cell r="E4">
            <v>20</v>
          </cell>
          <cell r="H4" t="str">
            <v>SMALL WOODEN CRATE</v>
          </cell>
        </row>
        <row r="5">
          <cell r="A5">
            <v>1015192</v>
          </cell>
          <cell r="B5">
            <v>1015192</v>
          </cell>
          <cell r="C5">
            <v>7.16</v>
          </cell>
          <cell r="D5">
            <v>0</v>
          </cell>
          <cell r="E5">
            <v>20</v>
          </cell>
          <cell r="G5">
            <v>1000</v>
          </cell>
          <cell r="H5" t="str">
            <v>BLACK WIRE BASKET</v>
          </cell>
        </row>
        <row r="6">
          <cell r="A6">
            <v>1015223</v>
          </cell>
          <cell r="B6">
            <v>1015223</v>
          </cell>
          <cell r="C6">
            <v>6.12</v>
          </cell>
          <cell r="D6">
            <v>0</v>
          </cell>
          <cell r="E6">
            <v>20</v>
          </cell>
          <cell r="G6">
            <v>5000</v>
          </cell>
          <cell r="H6" t="str">
            <v>STORAGE BASKET</v>
          </cell>
        </row>
        <row r="7">
          <cell r="A7">
            <v>1017115</v>
          </cell>
          <cell r="B7">
            <v>1017115</v>
          </cell>
          <cell r="C7">
            <v>7.87</v>
          </cell>
          <cell r="D7">
            <v>0</v>
          </cell>
          <cell r="E7">
            <v>20</v>
          </cell>
          <cell r="G7">
            <v>1500</v>
          </cell>
          <cell r="H7" t="str">
            <v>WILLOW BROWN</v>
          </cell>
        </row>
        <row r="8">
          <cell r="A8">
            <v>24436801</v>
          </cell>
          <cell r="B8">
            <v>24436801</v>
          </cell>
          <cell r="E8">
            <v>20</v>
          </cell>
          <cell r="G8">
            <v>0</v>
          </cell>
          <cell r="H8" t="str">
            <v>STUDIO FFF W WINE</v>
          </cell>
        </row>
        <row r="9">
          <cell r="A9">
            <v>24436844</v>
          </cell>
          <cell r="B9">
            <v>24436844</v>
          </cell>
          <cell r="E9">
            <v>20</v>
          </cell>
          <cell r="G9">
            <v>0</v>
          </cell>
          <cell r="H9" t="str">
            <v>STUDIO FFF W LIQUEUR</v>
          </cell>
        </row>
        <row r="10">
          <cell r="A10">
            <v>24436887</v>
          </cell>
          <cell r="B10">
            <v>24436887</v>
          </cell>
          <cell r="E10">
            <v>20</v>
          </cell>
          <cell r="G10">
            <v>0</v>
          </cell>
          <cell r="H10" t="str">
            <v>STUDIO PP W WINE</v>
          </cell>
        </row>
        <row r="11">
          <cell r="A11">
            <v>24436895</v>
          </cell>
          <cell r="B11">
            <v>24436895</v>
          </cell>
          <cell r="E11">
            <v>20</v>
          </cell>
          <cell r="G11">
            <v>0</v>
          </cell>
          <cell r="H11" t="str">
            <v>STUDIO PP W LIQUEUR</v>
          </cell>
        </row>
        <row r="12">
          <cell r="A12">
            <v>24436925</v>
          </cell>
          <cell r="B12">
            <v>24436925</v>
          </cell>
          <cell r="E12">
            <v>20</v>
          </cell>
          <cell r="G12">
            <v>0</v>
          </cell>
          <cell r="H12" t="str">
            <v>STUDIO LPH W WINE</v>
          </cell>
        </row>
        <row r="13">
          <cell r="A13">
            <v>24436933</v>
          </cell>
          <cell r="B13">
            <v>24436933</v>
          </cell>
          <cell r="E13">
            <v>20</v>
          </cell>
          <cell r="G13">
            <v>0</v>
          </cell>
          <cell r="H13" t="str">
            <v>STUDIO LPH W LIQUEUR</v>
          </cell>
        </row>
        <row r="14">
          <cell r="A14" t="str">
            <v>2BB</v>
          </cell>
          <cell r="B14" t="str">
            <v>2BB</v>
          </cell>
          <cell r="E14">
            <v>20</v>
          </cell>
          <cell r="G14">
            <v>4000</v>
          </cell>
          <cell r="H14" t="str">
            <v>TWO BOTTLE BASKET</v>
          </cell>
        </row>
        <row r="15">
          <cell r="A15" t="str">
            <v>4BB</v>
          </cell>
          <cell r="B15" t="str">
            <v>4BB</v>
          </cell>
          <cell r="E15">
            <v>20</v>
          </cell>
          <cell r="G15">
            <v>7000</v>
          </cell>
          <cell r="H15" t="str">
            <v>FOUR BOTTLE BASKET</v>
          </cell>
        </row>
        <row r="16">
          <cell r="A16">
            <v>54690202</v>
          </cell>
          <cell r="B16">
            <v>54690202</v>
          </cell>
          <cell r="E16">
            <v>7.5</v>
          </cell>
          <cell r="F16">
            <v>1E-4</v>
          </cell>
          <cell r="G16">
            <v>5800</v>
          </cell>
          <cell r="H16" t="str">
            <v>Fresh Cheese Box</v>
          </cell>
        </row>
        <row r="17">
          <cell r="A17">
            <v>54690203</v>
          </cell>
          <cell r="B17">
            <v>54690203</v>
          </cell>
          <cell r="E17">
            <v>10</v>
          </cell>
          <cell r="F17">
            <v>1E-4</v>
          </cell>
          <cell r="G17">
            <v>2544</v>
          </cell>
          <cell r="H17" t="str">
            <v>Afternoon Tea Treat</v>
          </cell>
        </row>
        <row r="18">
          <cell r="A18" t="str">
            <v>6BB</v>
          </cell>
          <cell r="B18" t="str">
            <v>6BB</v>
          </cell>
          <cell r="E18">
            <v>20</v>
          </cell>
          <cell r="G18">
            <v>10000</v>
          </cell>
          <cell r="H18" t="str">
            <v>SIX BOTTLE BASKET</v>
          </cell>
        </row>
        <row r="19">
          <cell r="A19" t="str">
            <v>78370602</v>
          </cell>
          <cell r="B19" t="str">
            <v>78370602</v>
          </cell>
          <cell r="G19">
            <v>0</v>
          </cell>
          <cell r="H19" t="str">
            <v>VEGETARIAN HAMPER</v>
          </cell>
        </row>
        <row r="20">
          <cell r="A20">
            <v>79637</v>
          </cell>
          <cell r="B20">
            <v>79637</v>
          </cell>
          <cell r="C20">
            <v>15</v>
          </cell>
          <cell r="D20">
            <v>0</v>
          </cell>
          <cell r="E20">
            <v>20</v>
          </cell>
          <cell r="G20">
            <v>2000</v>
          </cell>
          <cell r="H20" t="str">
            <v>Summer Mix</v>
          </cell>
        </row>
        <row r="21">
          <cell r="A21">
            <v>79638</v>
          </cell>
          <cell r="B21">
            <v>79638</v>
          </cell>
          <cell r="C21">
            <v>32</v>
          </cell>
          <cell r="D21">
            <v>0</v>
          </cell>
          <cell r="E21">
            <v>20</v>
          </cell>
          <cell r="G21">
            <v>2000</v>
          </cell>
          <cell r="H21" t="str">
            <v>Cottage Garden</v>
          </cell>
        </row>
        <row r="22">
          <cell r="A22">
            <v>79639</v>
          </cell>
          <cell r="B22">
            <v>79639</v>
          </cell>
          <cell r="C22">
            <v>32</v>
          </cell>
          <cell r="D22">
            <v>0</v>
          </cell>
          <cell r="E22">
            <v>20</v>
          </cell>
          <cell r="G22">
            <v>2000</v>
          </cell>
          <cell r="H22" t="str">
            <v>Summer Breeze</v>
          </cell>
        </row>
        <row r="23">
          <cell r="A23">
            <v>79640</v>
          </cell>
          <cell r="B23">
            <v>79640</v>
          </cell>
          <cell r="C23">
            <v>21.53</v>
          </cell>
          <cell r="D23">
            <v>0</v>
          </cell>
          <cell r="E23">
            <v>20</v>
          </cell>
          <cell r="G23">
            <v>2000</v>
          </cell>
          <cell r="H23" t="str">
            <v>Fairtrade Mix Roses</v>
          </cell>
        </row>
        <row r="24">
          <cell r="A24">
            <v>79641</v>
          </cell>
          <cell r="B24">
            <v>79641</v>
          </cell>
          <cell r="C24">
            <v>22</v>
          </cell>
          <cell r="D24">
            <v>0</v>
          </cell>
          <cell r="E24">
            <v>20</v>
          </cell>
          <cell r="G24">
            <v>2000</v>
          </cell>
          <cell r="H24" t="str">
            <v>Fairtrade Pink Roses</v>
          </cell>
        </row>
        <row r="25">
          <cell r="A25">
            <v>79642</v>
          </cell>
          <cell r="B25">
            <v>79642</v>
          </cell>
          <cell r="C25">
            <v>20</v>
          </cell>
          <cell r="D25">
            <v>0</v>
          </cell>
          <cell r="E25">
            <v>20</v>
          </cell>
          <cell r="G25">
            <v>3000</v>
          </cell>
          <cell r="H25" t="str">
            <v>English Lilies</v>
          </cell>
        </row>
        <row r="26">
          <cell r="A26">
            <v>79643</v>
          </cell>
          <cell r="B26">
            <v>79643</v>
          </cell>
          <cell r="C26">
            <v>36.21</v>
          </cell>
          <cell r="D26">
            <v>0</v>
          </cell>
          <cell r="E26">
            <v>20</v>
          </cell>
          <cell r="G26">
            <v>3000</v>
          </cell>
          <cell r="H26" t="str">
            <v>Pure Romance</v>
          </cell>
        </row>
        <row r="27">
          <cell r="A27">
            <v>79644</v>
          </cell>
          <cell r="B27">
            <v>79644</v>
          </cell>
          <cell r="C27">
            <v>38</v>
          </cell>
          <cell r="D27">
            <v>0</v>
          </cell>
          <cell r="E27">
            <v>20</v>
          </cell>
          <cell r="G27">
            <v>3000</v>
          </cell>
          <cell r="H27" t="str">
            <v>Yellow &amp; Green</v>
          </cell>
        </row>
        <row r="28">
          <cell r="A28">
            <v>79645</v>
          </cell>
          <cell r="B28">
            <v>79645</v>
          </cell>
          <cell r="C28">
            <v>37</v>
          </cell>
          <cell r="D28">
            <v>0</v>
          </cell>
          <cell r="E28">
            <v>20</v>
          </cell>
          <cell r="G28">
            <v>3000</v>
          </cell>
          <cell r="H28" t="str">
            <v>Tutti Frutti</v>
          </cell>
        </row>
        <row r="29">
          <cell r="A29">
            <v>80999</v>
          </cell>
          <cell r="B29">
            <v>80999</v>
          </cell>
          <cell r="C29">
            <v>0</v>
          </cell>
          <cell r="D29">
            <v>0</v>
          </cell>
          <cell r="E29">
            <v>20</v>
          </cell>
          <cell r="H29" t="str">
            <v>Pending Specials</v>
          </cell>
        </row>
        <row r="30">
          <cell r="A30">
            <v>81240</v>
          </cell>
          <cell r="B30">
            <v>81240</v>
          </cell>
          <cell r="C30">
            <v>65</v>
          </cell>
          <cell r="D30">
            <v>8</v>
          </cell>
          <cell r="E30">
            <v>20</v>
          </cell>
          <cell r="G30">
            <v>2000</v>
          </cell>
          <cell r="H30" t="str">
            <v>Bottle of Bollinger</v>
          </cell>
        </row>
        <row r="31">
          <cell r="A31">
            <v>81949</v>
          </cell>
          <cell r="B31">
            <v>81949</v>
          </cell>
          <cell r="C31">
            <v>175</v>
          </cell>
          <cell r="D31">
            <v>10</v>
          </cell>
          <cell r="E31">
            <v>20</v>
          </cell>
          <cell r="G31">
            <v>17000</v>
          </cell>
          <cell r="H31" t="str">
            <v>Twelve Wines Wicker</v>
          </cell>
        </row>
        <row r="32">
          <cell r="A32">
            <v>81961</v>
          </cell>
          <cell r="B32">
            <v>81961</v>
          </cell>
          <cell r="C32">
            <v>34.99</v>
          </cell>
          <cell r="D32">
            <v>7.5</v>
          </cell>
          <cell r="E32">
            <v>3</v>
          </cell>
          <cell r="G32">
            <v>4800</v>
          </cell>
          <cell r="H32" t="str">
            <v>Festive Family Fayre</v>
          </cell>
        </row>
        <row r="33">
          <cell r="A33">
            <v>81968</v>
          </cell>
          <cell r="B33">
            <v>81968</v>
          </cell>
          <cell r="C33">
            <v>50</v>
          </cell>
          <cell r="D33">
            <v>7.5</v>
          </cell>
          <cell r="E33">
            <v>3.5</v>
          </cell>
          <cell r="G33">
            <v>6600</v>
          </cell>
          <cell r="H33" t="str">
            <v>Plentiful Pantry</v>
          </cell>
        </row>
        <row r="34">
          <cell r="A34">
            <v>81988</v>
          </cell>
          <cell r="B34">
            <v>81988</v>
          </cell>
          <cell r="C34">
            <v>22.5</v>
          </cell>
          <cell r="D34">
            <v>7.5</v>
          </cell>
          <cell r="E34">
            <v>20</v>
          </cell>
          <cell r="G34">
            <v>1000</v>
          </cell>
          <cell r="H34" t="str">
            <v>Tear and Share</v>
          </cell>
        </row>
        <row r="35">
          <cell r="A35">
            <v>82179</v>
          </cell>
          <cell r="B35">
            <v>82179</v>
          </cell>
          <cell r="C35">
            <v>300</v>
          </cell>
          <cell r="D35">
            <v>10</v>
          </cell>
          <cell r="E35">
            <v>20</v>
          </cell>
          <cell r="G35">
            <v>18200</v>
          </cell>
          <cell r="H35" t="str">
            <v>Directors Choice</v>
          </cell>
        </row>
        <row r="36">
          <cell r="A36">
            <v>82200</v>
          </cell>
          <cell r="B36">
            <v>82200</v>
          </cell>
          <cell r="C36">
            <v>19.989999999999998</v>
          </cell>
          <cell r="D36">
            <v>5</v>
          </cell>
          <cell r="E36">
            <v>13.5</v>
          </cell>
          <cell r="G36">
            <v>500</v>
          </cell>
          <cell r="H36" t="str">
            <v>Christmas Letterbox</v>
          </cell>
        </row>
        <row r="37">
          <cell r="A37">
            <v>82201</v>
          </cell>
          <cell r="B37">
            <v>82201</v>
          </cell>
          <cell r="C37">
            <v>19.989999999999998</v>
          </cell>
          <cell r="D37">
            <v>6.5</v>
          </cell>
          <cell r="E37">
            <v>7</v>
          </cell>
          <cell r="G37">
            <v>500</v>
          </cell>
          <cell r="H37" t="str">
            <v>Goodies Galore</v>
          </cell>
        </row>
        <row r="38">
          <cell r="A38">
            <v>82202</v>
          </cell>
          <cell r="B38">
            <v>82202</v>
          </cell>
          <cell r="C38">
            <v>24.99</v>
          </cell>
          <cell r="D38">
            <v>6.5</v>
          </cell>
          <cell r="E38">
            <v>6</v>
          </cell>
          <cell r="G38">
            <v>500</v>
          </cell>
          <cell r="H38" t="str">
            <v>Christmas to a Tea</v>
          </cell>
        </row>
        <row r="39">
          <cell r="A39">
            <v>82205</v>
          </cell>
          <cell r="B39">
            <v>82205</v>
          </cell>
          <cell r="C39">
            <v>11.25</v>
          </cell>
          <cell r="D39">
            <v>7</v>
          </cell>
          <cell r="E39">
            <v>11</v>
          </cell>
          <cell r="G39">
            <v>1700</v>
          </cell>
          <cell r="H39" t="str">
            <v>Snowy Christmas Sack</v>
          </cell>
        </row>
        <row r="40">
          <cell r="A40">
            <v>82206</v>
          </cell>
          <cell r="B40">
            <v>82206</v>
          </cell>
          <cell r="C40">
            <v>19.989999999999998</v>
          </cell>
          <cell r="D40">
            <v>6.5</v>
          </cell>
          <cell r="E40">
            <v>10</v>
          </cell>
          <cell r="G40">
            <v>500</v>
          </cell>
          <cell r="H40" t="str">
            <v>Chocoholics Choice</v>
          </cell>
        </row>
        <row r="41">
          <cell r="A41">
            <v>82207</v>
          </cell>
          <cell r="B41">
            <v>82207</v>
          </cell>
          <cell r="C41">
            <v>22.5</v>
          </cell>
          <cell r="D41">
            <v>6.5</v>
          </cell>
          <cell r="E41">
            <v>11</v>
          </cell>
          <cell r="G41">
            <v>500</v>
          </cell>
          <cell r="H41" t="str">
            <v>Festive Treats</v>
          </cell>
        </row>
        <row r="42">
          <cell r="A42">
            <v>82209</v>
          </cell>
          <cell r="B42">
            <v>82209</v>
          </cell>
          <cell r="C42">
            <v>24.99</v>
          </cell>
          <cell r="D42">
            <v>6.5</v>
          </cell>
          <cell r="E42">
            <v>15</v>
          </cell>
          <cell r="G42">
            <v>500</v>
          </cell>
          <cell r="H42" t="str">
            <v>JOLLY XMAS TREATS</v>
          </cell>
        </row>
        <row r="43">
          <cell r="A43">
            <v>82210</v>
          </cell>
          <cell r="B43">
            <v>82210</v>
          </cell>
          <cell r="C43">
            <v>29.99</v>
          </cell>
          <cell r="D43">
            <v>7.5</v>
          </cell>
          <cell r="E43">
            <v>10.5</v>
          </cell>
          <cell r="G43">
            <v>2400</v>
          </cell>
          <cell r="H43" t="str">
            <v>Night Bfr Christmas</v>
          </cell>
        </row>
        <row r="44">
          <cell r="A44">
            <v>82213</v>
          </cell>
          <cell r="B44">
            <v>82213</v>
          </cell>
          <cell r="C44">
            <v>29.99</v>
          </cell>
          <cell r="D44">
            <v>7.5</v>
          </cell>
          <cell r="E44">
            <v>10.5</v>
          </cell>
          <cell r="G44">
            <v>2500</v>
          </cell>
          <cell r="H44" t="str">
            <v>Christmas Carol</v>
          </cell>
        </row>
        <row r="45">
          <cell r="A45">
            <v>82216</v>
          </cell>
          <cell r="B45">
            <v>82216</v>
          </cell>
          <cell r="C45">
            <v>34.99</v>
          </cell>
          <cell r="D45">
            <v>7.5</v>
          </cell>
          <cell r="E45">
            <v>14</v>
          </cell>
          <cell r="G45">
            <v>2500</v>
          </cell>
          <cell r="H45" t="str">
            <v>Alcohol Free Tray</v>
          </cell>
        </row>
        <row r="46">
          <cell r="A46">
            <v>82217</v>
          </cell>
          <cell r="B46">
            <v>82217</v>
          </cell>
          <cell r="C46">
            <v>29.99</v>
          </cell>
          <cell r="D46">
            <v>7.5</v>
          </cell>
          <cell r="E46">
            <v>14</v>
          </cell>
          <cell r="G46">
            <v>1400</v>
          </cell>
          <cell r="H46" t="str">
            <v>For the Love of Choc</v>
          </cell>
        </row>
        <row r="47">
          <cell r="A47">
            <v>82219</v>
          </cell>
          <cell r="B47">
            <v>82219</v>
          </cell>
          <cell r="C47">
            <v>34.99</v>
          </cell>
          <cell r="D47">
            <v>7.5</v>
          </cell>
          <cell r="E47">
            <v>13.5</v>
          </cell>
          <cell r="G47">
            <v>2600</v>
          </cell>
          <cell r="H47" t="str">
            <v>Love From Santa</v>
          </cell>
        </row>
        <row r="48">
          <cell r="A48">
            <v>82224</v>
          </cell>
          <cell r="B48">
            <v>82224</v>
          </cell>
          <cell r="C48">
            <v>50</v>
          </cell>
          <cell r="D48">
            <v>7.5</v>
          </cell>
          <cell r="E48">
            <v>20</v>
          </cell>
          <cell r="G48">
            <v>1200</v>
          </cell>
          <cell r="H48" t="str">
            <v>Chocolatier Indulge</v>
          </cell>
        </row>
        <row r="49">
          <cell r="A49">
            <v>82225</v>
          </cell>
          <cell r="B49">
            <v>82225</v>
          </cell>
          <cell r="C49">
            <v>42.5</v>
          </cell>
          <cell r="D49">
            <v>7.5</v>
          </cell>
          <cell r="E49">
            <v>13</v>
          </cell>
          <cell r="G49">
            <v>2700</v>
          </cell>
          <cell r="H49" t="str">
            <v>STARRY STARRY BASKET</v>
          </cell>
        </row>
        <row r="50">
          <cell r="A50">
            <v>82226</v>
          </cell>
          <cell r="B50">
            <v>82226</v>
          </cell>
          <cell r="C50">
            <v>32.5</v>
          </cell>
          <cell r="D50">
            <v>7.5</v>
          </cell>
          <cell r="E50">
            <v>11</v>
          </cell>
          <cell r="G50">
            <v>2000</v>
          </cell>
          <cell r="H50" t="str">
            <v>Starry Starry Carton</v>
          </cell>
        </row>
        <row r="51">
          <cell r="A51">
            <v>82227</v>
          </cell>
          <cell r="B51">
            <v>82227</v>
          </cell>
          <cell r="C51">
            <v>50</v>
          </cell>
          <cell r="D51">
            <v>7.5</v>
          </cell>
          <cell r="E51">
            <v>12</v>
          </cell>
          <cell r="G51">
            <v>2000</v>
          </cell>
          <cell r="H51" t="str">
            <v>Chocolate Collection</v>
          </cell>
        </row>
        <row r="52">
          <cell r="A52">
            <v>82229</v>
          </cell>
          <cell r="B52">
            <v>82229</v>
          </cell>
          <cell r="C52">
            <v>60</v>
          </cell>
          <cell r="D52">
            <v>7.5</v>
          </cell>
          <cell r="E52">
            <v>15.5</v>
          </cell>
          <cell r="G52">
            <v>3400</v>
          </cell>
          <cell r="H52" t="str">
            <v>The Mistletoe</v>
          </cell>
        </row>
        <row r="53">
          <cell r="A53">
            <v>82230</v>
          </cell>
          <cell r="B53">
            <v>82230</v>
          </cell>
          <cell r="C53">
            <v>42.5</v>
          </cell>
          <cell r="D53">
            <v>7.5</v>
          </cell>
          <cell r="E53">
            <v>13</v>
          </cell>
          <cell r="G53">
            <v>3600</v>
          </cell>
          <cell r="H53" t="str">
            <v>Alcohol Free Treats</v>
          </cell>
        </row>
        <row r="54">
          <cell r="A54">
            <v>82231</v>
          </cell>
          <cell r="B54">
            <v>82231</v>
          </cell>
          <cell r="C54">
            <v>50</v>
          </cell>
          <cell r="D54">
            <v>7.5</v>
          </cell>
          <cell r="E54">
            <v>13.5</v>
          </cell>
          <cell r="G54">
            <v>3400</v>
          </cell>
          <cell r="H54" t="str">
            <v>Seasons Greeting BKT</v>
          </cell>
        </row>
        <row r="55">
          <cell r="A55">
            <v>82232</v>
          </cell>
          <cell r="B55">
            <v>82232</v>
          </cell>
          <cell r="C55">
            <v>39.99</v>
          </cell>
          <cell r="D55">
            <v>7.5</v>
          </cell>
          <cell r="E55">
            <v>11.5</v>
          </cell>
          <cell r="G55">
            <v>3000</v>
          </cell>
          <cell r="H55" t="str">
            <v>Seasons Greeting CTN</v>
          </cell>
        </row>
        <row r="56">
          <cell r="A56">
            <v>82237</v>
          </cell>
          <cell r="B56">
            <v>82237</v>
          </cell>
          <cell r="C56">
            <v>60</v>
          </cell>
          <cell r="D56">
            <v>7.5</v>
          </cell>
          <cell r="E56">
            <v>14.5</v>
          </cell>
          <cell r="G56">
            <v>4200</v>
          </cell>
          <cell r="H56" t="str">
            <v>Christmas Cracker BK</v>
          </cell>
        </row>
        <row r="57">
          <cell r="A57">
            <v>82238</v>
          </cell>
          <cell r="B57">
            <v>82238</v>
          </cell>
          <cell r="C57">
            <v>50</v>
          </cell>
          <cell r="D57">
            <v>7.5</v>
          </cell>
          <cell r="E57">
            <v>12</v>
          </cell>
          <cell r="G57">
            <v>3600</v>
          </cell>
          <cell r="H57" t="str">
            <v>Christmas Cracker CT</v>
          </cell>
        </row>
        <row r="58">
          <cell r="A58">
            <v>82239</v>
          </cell>
          <cell r="B58">
            <v>82239</v>
          </cell>
          <cell r="C58">
            <v>70</v>
          </cell>
          <cell r="D58">
            <v>8</v>
          </cell>
          <cell r="E58">
            <v>14</v>
          </cell>
          <cell r="G58">
            <v>5000</v>
          </cell>
          <cell r="H58" t="str">
            <v>Magic of Christmas</v>
          </cell>
        </row>
        <row r="59">
          <cell r="A59">
            <v>82243</v>
          </cell>
          <cell r="B59">
            <v>82243</v>
          </cell>
          <cell r="C59">
            <v>80</v>
          </cell>
          <cell r="D59">
            <v>8</v>
          </cell>
          <cell r="E59">
            <v>7</v>
          </cell>
          <cell r="F59">
            <v>1E-4</v>
          </cell>
          <cell r="G59">
            <v>4000</v>
          </cell>
          <cell r="H59" t="str">
            <v>The Cheese Lover</v>
          </cell>
        </row>
        <row r="60">
          <cell r="A60">
            <v>82244</v>
          </cell>
          <cell r="B60">
            <v>82244</v>
          </cell>
          <cell r="C60">
            <v>75</v>
          </cell>
          <cell r="D60">
            <v>8</v>
          </cell>
          <cell r="E60">
            <v>13</v>
          </cell>
          <cell r="G60">
            <v>4700</v>
          </cell>
          <cell r="H60" t="str">
            <v>SILENT NIGHT BASKET</v>
          </cell>
        </row>
        <row r="61">
          <cell r="A61">
            <v>82246</v>
          </cell>
          <cell r="B61">
            <v>82246</v>
          </cell>
          <cell r="C61">
            <v>75</v>
          </cell>
          <cell r="D61">
            <v>8</v>
          </cell>
          <cell r="E61">
            <v>11.5</v>
          </cell>
          <cell r="G61">
            <v>4600</v>
          </cell>
          <cell r="H61" t="str">
            <v>Alcohol Free Feast</v>
          </cell>
        </row>
        <row r="62">
          <cell r="A62">
            <v>82247</v>
          </cell>
          <cell r="B62">
            <v>82247</v>
          </cell>
          <cell r="C62">
            <v>125</v>
          </cell>
          <cell r="D62">
            <v>9</v>
          </cell>
          <cell r="E62">
            <v>15</v>
          </cell>
          <cell r="G62">
            <v>9000</v>
          </cell>
          <cell r="H62" t="str">
            <v>DECK THE HALLS</v>
          </cell>
        </row>
        <row r="63">
          <cell r="A63">
            <v>82249</v>
          </cell>
          <cell r="B63">
            <v>82249</v>
          </cell>
          <cell r="C63">
            <v>85</v>
          </cell>
          <cell r="D63">
            <v>8</v>
          </cell>
          <cell r="E63">
            <v>13</v>
          </cell>
          <cell r="G63">
            <v>5600</v>
          </cell>
          <cell r="H63" t="str">
            <v>Snowy Delights</v>
          </cell>
        </row>
        <row r="64">
          <cell r="A64">
            <v>82251</v>
          </cell>
          <cell r="B64">
            <v>82251</v>
          </cell>
          <cell r="C64">
            <v>100</v>
          </cell>
          <cell r="D64">
            <v>9</v>
          </cell>
          <cell r="E64">
            <v>6</v>
          </cell>
          <cell r="F64">
            <v>1E-4</v>
          </cell>
          <cell r="G64">
            <v>6500</v>
          </cell>
          <cell r="H64" t="str">
            <v>Cool Christmas</v>
          </cell>
        </row>
        <row r="65">
          <cell r="A65">
            <v>82252</v>
          </cell>
          <cell r="B65">
            <v>82252</v>
          </cell>
          <cell r="C65">
            <v>100</v>
          </cell>
          <cell r="D65">
            <v>8</v>
          </cell>
          <cell r="E65">
            <v>13</v>
          </cell>
          <cell r="G65">
            <v>6500</v>
          </cell>
          <cell r="H65" t="str">
            <v>Taste Christmas BKT</v>
          </cell>
        </row>
        <row r="66">
          <cell r="A66">
            <v>82253</v>
          </cell>
          <cell r="B66">
            <v>82253</v>
          </cell>
          <cell r="C66">
            <v>85</v>
          </cell>
          <cell r="D66">
            <v>8</v>
          </cell>
          <cell r="E66">
            <v>12</v>
          </cell>
          <cell r="G66">
            <v>5500</v>
          </cell>
          <cell r="H66" t="str">
            <v>Taste Christmas CTN</v>
          </cell>
        </row>
        <row r="67">
          <cell r="A67">
            <v>82254</v>
          </cell>
          <cell r="B67">
            <v>82254</v>
          </cell>
          <cell r="C67">
            <v>125</v>
          </cell>
          <cell r="D67">
            <v>9</v>
          </cell>
          <cell r="E67">
            <v>14.5</v>
          </cell>
          <cell r="G67">
            <v>6800</v>
          </cell>
          <cell r="H67" t="str">
            <v>A Touch of Class BKT</v>
          </cell>
        </row>
        <row r="68">
          <cell r="A68">
            <v>82255</v>
          </cell>
          <cell r="B68">
            <v>82255</v>
          </cell>
          <cell r="C68">
            <v>100</v>
          </cell>
          <cell r="D68">
            <v>9</v>
          </cell>
          <cell r="E68">
            <v>13</v>
          </cell>
          <cell r="G68">
            <v>5700</v>
          </cell>
          <cell r="H68" t="str">
            <v>A Touch of Class CTN</v>
          </cell>
        </row>
        <row r="69">
          <cell r="A69">
            <v>82256</v>
          </cell>
          <cell r="B69">
            <v>82256</v>
          </cell>
          <cell r="C69">
            <v>125</v>
          </cell>
          <cell r="D69">
            <v>9</v>
          </cell>
          <cell r="E69">
            <v>9.5</v>
          </cell>
          <cell r="F69">
            <v>1E-4</v>
          </cell>
          <cell r="G69">
            <v>8800</v>
          </cell>
          <cell r="H69" t="str">
            <v>Spirit of Christmas</v>
          </cell>
        </row>
        <row r="70">
          <cell r="A70">
            <v>82257</v>
          </cell>
          <cell r="B70">
            <v>82257</v>
          </cell>
          <cell r="C70">
            <v>150</v>
          </cell>
          <cell r="D70">
            <v>9</v>
          </cell>
          <cell r="E70">
            <v>13</v>
          </cell>
          <cell r="G70">
            <v>9000</v>
          </cell>
          <cell r="H70" t="str">
            <v>Christmas Tradition</v>
          </cell>
        </row>
        <row r="71">
          <cell r="A71">
            <v>82258</v>
          </cell>
          <cell r="B71">
            <v>82258</v>
          </cell>
          <cell r="C71">
            <v>200</v>
          </cell>
          <cell r="D71">
            <v>10</v>
          </cell>
          <cell r="E71">
            <v>15</v>
          </cell>
          <cell r="G71">
            <v>12600</v>
          </cell>
          <cell r="H71" t="str">
            <v>Twelfth Night</v>
          </cell>
        </row>
        <row r="72">
          <cell r="A72">
            <v>82259</v>
          </cell>
          <cell r="B72">
            <v>82259</v>
          </cell>
          <cell r="C72">
            <v>185</v>
          </cell>
          <cell r="D72">
            <v>10</v>
          </cell>
          <cell r="E72">
            <v>8</v>
          </cell>
          <cell r="F72">
            <v>1E-4</v>
          </cell>
          <cell r="G72">
            <v>12000</v>
          </cell>
          <cell r="H72" t="str">
            <v>The Snowflake</v>
          </cell>
        </row>
        <row r="73">
          <cell r="A73">
            <v>82260</v>
          </cell>
          <cell r="B73">
            <v>82260</v>
          </cell>
          <cell r="C73">
            <v>250</v>
          </cell>
          <cell r="D73">
            <v>10</v>
          </cell>
          <cell r="E73">
            <v>15.5</v>
          </cell>
          <cell r="G73">
            <v>16800</v>
          </cell>
          <cell r="H73" t="str">
            <v>Pure Indulgence</v>
          </cell>
        </row>
        <row r="74">
          <cell r="A74">
            <v>82261</v>
          </cell>
          <cell r="B74">
            <v>82261</v>
          </cell>
          <cell r="C74">
            <v>300</v>
          </cell>
          <cell r="D74">
            <v>15</v>
          </cell>
          <cell r="E74">
            <v>14</v>
          </cell>
          <cell r="G74">
            <v>15800</v>
          </cell>
          <cell r="H74" t="str">
            <v>Noel</v>
          </cell>
        </row>
        <row r="75">
          <cell r="A75">
            <v>82262</v>
          </cell>
          <cell r="B75">
            <v>82262</v>
          </cell>
          <cell r="C75">
            <v>400</v>
          </cell>
          <cell r="D75">
            <v>17.5</v>
          </cell>
          <cell r="E75">
            <v>10.5</v>
          </cell>
          <cell r="F75">
            <v>1E-4</v>
          </cell>
          <cell r="G75">
            <v>20000</v>
          </cell>
          <cell r="H75" t="str">
            <v>The Decadence</v>
          </cell>
        </row>
        <row r="76">
          <cell r="A76">
            <v>82263</v>
          </cell>
          <cell r="B76">
            <v>82263</v>
          </cell>
          <cell r="C76">
            <v>500</v>
          </cell>
          <cell r="D76">
            <v>20</v>
          </cell>
          <cell r="E76">
            <v>14</v>
          </cell>
          <cell r="G76">
            <v>25000</v>
          </cell>
          <cell r="H76" t="str">
            <v>Snowed In</v>
          </cell>
        </row>
        <row r="77">
          <cell r="A77">
            <v>82264</v>
          </cell>
          <cell r="B77">
            <v>82264</v>
          </cell>
          <cell r="C77">
            <v>750</v>
          </cell>
          <cell r="D77">
            <v>55</v>
          </cell>
          <cell r="E77">
            <v>13.5</v>
          </cell>
          <cell r="F77">
            <v>1E-4</v>
          </cell>
          <cell r="G77">
            <v>34000</v>
          </cell>
          <cell r="H77" t="str">
            <v>The Celebration</v>
          </cell>
        </row>
        <row r="78">
          <cell r="A78">
            <v>82265</v>
          </cell>
          <cell r="B78">
            <v>82265</v>
          </cell>
          <cell r="C78">
            <v>50</v>
          </cell>
          <cell r="D78">
            <v>7.5</v>
          </cell>
          <cell r="E78">
            <v>20</v>
          </cell>
          <cell r="G78">
            <v>2400</v>
          </cell>
          <cell r="H78" t="str">
            <v>Champagne + Chocs</v>
          </cell>
        </row>
        <row r="79">
          <cell r="A79">
            <v>82266</v>
          </cell>
          <cell r="B79">
            <v>82266</v>
          </cell>
          <cell r="C79">
            <v>85</v>
          </cell>
          <cell r="D79">
            <v>8</v>
          </cell>
          <cell r="E79">
            <v>20</v>
          </cell>
          <cell r="G79">
            <v>2300</v>
          </cell>
          <cell r="H79" t="str">
            <v>Bollinger + Chocs</v>
          </cell>
        </row>
        <row r="80">
          <cell r="A80">
            <v>82268</v>
          </cell>
          <cell r="B80">
            <v>82268</v>
          </cell>
          <cell r="C80">
            <v>70</v>
          </cell>
          <cell r="D80">
            <v>8</v>
          </cell>
          <cell r="E80">
            <v>20</v>
          </cell>
          <cell r="G80">
            <v>8000</v>
          </cell>
          <cell r="H80" t="str">
            <v>Six Wines in a Box</v>
          </cell>
        </row>
        <row r="81">
          <cell r="A81">
            <v>82270</v>
          </cell>
          <cell r="B81">
            <v>82270</v>
          </cell>
          <cell r="C81">
            <v>100</v>
          </cell>
          <cell r="D81">
            <v>9</v>
          </cell>
          <cell r="E81">
            <v>20</v>
          </cell>
          <cell r="G81">
            <v>20000</v>
          </cell>
          <cell r="H81" t="str">
            <v>Six Wines for Xmas</v>
          </cell>
        </row>
        <row r="82">
          <cell r="A82">
            <v>82271</v>
          </cell>
          <cell r="B82">
            <v>82271</v>
          </cell>
          <cell r="C82">
            <v>29.99</v>
          </cell>
          <cell r="D82">
            <v>7.5</v>
          </cell>
          <cell r="E82">
            <v>20</v>
          </cell>
          <cell r="G82">
            <v>2200</v>
          </cell>
          <cell r="H82" t="str">
            <v>Prosecco + Chocs</v>
          </cell>
        </row>
        <row r="83">
          <cell r="A83">
            <v>82272</v>
          </cell>
          <cell r="B83">
            <v>82272</v>
          </cell>
          <cell r="C83">
            <v>39.99</v>
          </cell>
          <cell r="D83">
            <v>7.5</v>
          </cell>
          <cell r="E83">
            <v>20</v>
          </cell>
          <cell r="G83">
            <v>2100</v>
          </cell>
          <cell r="H83" t="str">
            <v>Champagne Choice</v>
          </cell>
        </row>
        <row r="84">
          <cell r="A84">
            <v>82273</v>
          </cell>
          <cell r="B84">
            <v>82273</v>
          </cell>
          <cell r="C84">
            <v>39.99</v>
          </cell>
          <cell r="D84">
            <v>7.5</v>
          </cell>
          <cell r="E84">
            <v>20</v>
          </cell>
          <cell r="G84">
            <v>3800</v>
          </cell>
          <cell r="H84" t="str">
            <v>Port + Claret</v>
          </cell>
        </row>
        <row r="85">
          <cell r="A85">
            <v>82275</v>
          </cell>
          <cell r="B85">
            <v>82275</v>
          </cell>
          <cell r="C85">
            <v>39.99</v>
          </cell>
          <cell r="D85">
            <v>7.5</v>
          </cell>
          <cell r="E85">
            <v>15.5</v>
          </cell>
          <cell r="F85">
            <v>1E-4</v>
          </cell>
          <cell r="G85">
            <v>4000</v>
          </cell>
          <cell r="H85" t="str">
            <v>Classic Port Stilton</v>
          </cell>
        </row>
        <row r="86">
          <cell r="A86">
            <v>82277</v>
          </cell>
          <cell r="B86">
            <v>82277</v>
          </cell>
          <cell r="C86">
            <v>125</v>
          </cell>
          <cell r="D86">
            <v>9</v>
          </cell>
          <cell r="E86">
            <v>20</v>
          </cell>
          <cell r="G86">
            <v>16200</v>
          </cell>
          <cell r="H86" t="str">
            <v>Twelve Wines in Box</v>
          </cell>
        </row>
        <row r="87">
          <cell r="A87">
            <v>82280</v>
          </cell>
          <cell r="B87">
            <v>82280</v>
          </cell>
          <cell r="C87">
            <v>24.99</v>
          </cell>
          <cell r="D87">
            <v>7.5</v>
          </cell>
          <cell r="E87">
            <v>20</v>
          </cell>
          <cell r="G87">
            <v>2900</v>
          </cell>
          <cell r="H87" t="str">
            <v>Italian Wine Duo</v>
          </cell>
        </row>
        <row r="88">
          <cell r="A88">
            <v>82281</v>
          </cell>
          <cell r="B88">
            <v>82281</v>
          </cell>
          <cell r="C88">
            <v>39.99</v>
          </cell>
          <cell r="D88">
            <v>7.5</v>
          </cell>
          <cell r="E88">
            <v>20</v>
          </cell>
          <cell r="G88">
            <v>3900</v>
          </cell>
          <cell r="H88" t="str">
            <v>Triple Tipple</v>
          </cell>
        </row>
        <row r="89">
          <cell r="A89">
            <v>82287</v>
          </cell>
          <cell r="B89">
            <v>82287</v>
          </cell>
          <cell r="C89">
            <v>34.99</v>
          </cell>
          <cell r="D89">
            <v>7.5</v>
          </cell>
          <cell r="E89">
            <v>16</v>
          </cell>
          <cell r="G89">
            <v>2700</v>
          </cell>
          <cell r="H89" t="str">
            <v>CHOCOLATE INDULGENCE</v>
          </cell>
        </row>
        <row r="90">
          <cell r="A90">
            <v>82288</v>
          </cell>
          <cell r="B90">
            <v>82288</v>
          </cell>
          <cell r="C90">
            <v>60</v>
          </cell>
          <cell r="D90">
            <v>7.5</v>
          </cell>
          <cell r="E90">
            <v>8.5</v>
          </cell>
          <cell r="F90">
            <v>1E-4</v>
          </cell>
          <cell r="G90">
            <v>5500</v>
          </cell>
          <cell r="H90" t="str">
            <v>DELI DELIGHTS</v>
          </cell>
        </row>
        <row r="91">
          <cell r="A91">
            <v>82290</v>
          </cell>
          <cell r="B91">
            <v>82290</v>
          </cell>
          <cell r="C91">
            <v>27.5</v>
          </cell>
          <cell r="D91">
            <v>7.5</v>
          </cell>
          <cell r="E91">
            <v>12</v>
          </cell>
          <cell r="G91">
            <v>1600</v>
          </cell>
          <cell r="H91" t="str">
            <v>EASTER GIFT</v>
          </cell>
        </row>
        <row r="92">
          <cell r="A92">
            <v>82291</v>
          </cell>
          <cell r="B92">
            <v>82291</v>
          </cell>
          <cell r="C92">
            <v>32.5</v>
          </cell>
          <cell r="D92">
            <v>7.5</v>
          </cell>
          <cell r="E92">
            <v>17.5</v>
          </cell>
          <cell r="G92">
            <v>1201</v>
          </cell>
          <cell r="H92" t="str">
            <v>FATHER'S DAY GIFT</v>
          </cell>
        </row>
        <row r="93">
          <cell r="A93">
            <v>82295</v>
          </cell>
          <cell r="B93">
            <v>82295</v>
          </cell>
          <cell r="C93">
            <v>19.989999999999998</v>
          </cell>
          <cell r="D93">
            <v>7.5</v>
          </cell>
          <cell r="E93">
            <v>16</v>
          </cell>
          <cell r="G93">
            <v>1200</v>
          </cell>
          <cell r="H93" t="str">
            <v>LOVE CHOCOLATE</v>
          </cell>
        </row>
        <row r="94">
          <cell r="A94">
            <v>82296</v>
          </cell>
          <cell r="B94">
            <v>82296</v>
          </cell>
          <cell r="C94">
            <v>24.99</v>
          </cell>
          <cell r="D94">
            <v>7.5</v>
          </cell>
          <cell r="E94">
            <v>17</v>
          </cell>
          <cell r="G94">
            <v>2300</v>
          </cell>
          <cell r="H94" t="str">
            <v>Love You Gift</v>
          </cell>
        </row>
        <row r="95">
          <cell r="A95">
            <v>82298</v>
          </cell>
          <cell r="B95">
            <v>82298</v>
          </cell>
          <cell r="C95">
            <v>32.5</v>
          </cell>
          <cell r="D95">
            <v>7.5</v>
          </cell>
          <cell r="E95">
            <v>14</v>
          </cell>
          <cell r="G95">
            <v>1300</v>
          </cell>
          <cell r="H95" t="str">
            <v>MOTHER'S DAY GIFT</v>
          </cell>
        </row>
        <row r="96">
          <cell r="A96">
            <v>82299</v>
          </cell>
          <cell r="B96">
            <v>82299</v>
          </cell>
          <cell r="C96">
            <v>39.99</v>
          </cell>
          <cell r="D96">
            <v>7.5</v>
          </cell>
          <cell r="E96">
            <v>14</v>
          </cell>
          <cell r="G96">
            <v>3300</v>
          </cell>
          <cell r="H96" t="str">
            <v>ALCOHOL FREE TREATS</v>
          </cell>
        </row>
        <row r="97">
          <cell r="A97">
            <v>82300</v>
          </cell>
          <cell r="B97">
            <v>82300</v>
          </cell>
          <cell r="C97">
            <v>29.99</v>
          </cell>
          <cell r="D97">
            <v>7.5</v>
          </cell>
          <cell r="E97">
            <v>10.5</v>
          </cell>
          <cell r="G97">
            <v>1800</v>
          </cell>
          <cell r="H97" t="str">
            <v>TEA &amp; BUBBLES</v>
          </cell>
        </row>
        <row r="98">
          <cell r="A98" t="str">
            <v>82300MP</v>
          </cell>
          <cell r="B98" t="str">
            <v>82300MP</v>
          </cell>
          <cell r="C98">
            <v>21.64</v>
          </cell>
          <cell r="D98">
            <v>0</v>
          </cell>
          <cell r="E98">
            <v>9</v>
          </cell>
          <cell r="G98">
            <v>1950</v>
          </cell>
          <cell r="H98" t="str">
            <v>MP TEA AND BUBBLES</v>
          </cell>
        </row>
        <row r="99">
          <cell r="A99">
            <v>82301</v>
          </cell>
          <cell r="B99">
            <v>82301</v>
          </cell>
          <cell r="C99">
            <v>150</v>
          </cell>
          <cell r="D99">
            <v>9</v>
          </cell>
          <cell r="E99">
            <v>14</v>
          </cell>
          <cell r="G99">
            <v>11880</v>
          </cell>
          <cell r="H99" t="str">
            <v>THE BANQUET</v>
          </cell>
        </row>
        <row r="100">
          <cell r="A100">
            <v>82302</v>
          </cell>
          <cell r="B100">
            <v>82302</v>
          </cell>
          <cell r="C100">
            <v>29.99</v>
          </cell>
          <cell r="D100">
            <v>7.5</v>
          </cell>
          <cell r="E100">
            <v>11.5</v>
          </cell>
          <cell r="G100">
            <v>1906</v>
          </cell>
          <cell r="H100" t="str">
            <v>BOYS NIGHT IN</v>
          </cell>
        </row>
        <row r="101">
          <cell r="A101">
            <v>82303</v>
          </cell>
          <cell r="B101">
            <v>82303</v>
          </cell>
          <cell r="C101">
            <v>29.99</v>
          </cell>
          <cell r="D101">
            <v>7.5</v>
          </cell>
          <cell r="E101">
            <v>7</v>
          </cell>
          <cell r="G101">
            <v>5200</v>
          </cell>
          <cell r="H101" t="str">
            <v>THE BREAKFAST TRAY</v>
          </cell>
        </row>
        <row r="102">
          <cell r="A102">
            <v>82304</v>
          </cell>
          <cell r="B102">
            <v>82304</v>
          </cell>
          <cell r="C102">
            <v>34.99</v>
          </cell>
          <cell r="D102">
            <v>7.5</v>
          </cell>
          <cell r="E102">
            <v>6.5</v>
          </cell>
          <cell r="F102">
            <v>1E-4</v>
          </cell>
          <cell r="G102">
            <v>4100</v>
          </cell>
          <cell r="H102" t="str">
            <v>WINE &amp; CHEESE SLATE</v>
          </cell>
        </row>
        <row r="103">
          <cell r="A103">
            <v>82307</v>
          </cell>
          <cell r="B103">
            <v>82307</v>
          </cell>
          <cell r="C103">
            <v>100</v>
          </cell>
          <cell r="D103">
            <v>9</v>
          </cell>
          <cell r="E103">
            <v>13.5</v>
          </cell>
          <cell r="G103">
            <v>10000</v>
          </cell>
          <cell r="H103" t="str">
            <v>THE EXTRAVAGANCE</v>
          </cell>
        </row>
        <row r="104">
          <cell r="A104">
            <v>82308</v>
          </cell>
          <cell r="B104">
            <v>82308</v>
          </cell>
          <cell r="C104">
            <v>75</v>
          </cell>
          <cell r="D104">
            <v>8</v>
          </cell>
          <cell r="E104">
            <v>14</v>
          </cell>
          <cell r="G104">
            <v>6940</v>
          </cell>
          <cell r="H104" t="str">
            <v>THE INDULGENCE</v>
          </cell>
        </row>
        <row r="105">
          <cell r="A105">
            <v>82309</v>
          </cell>
          <cell r="B105">
            <v>82309</v>
          </cell>
          <cell r="C105">
            <v>50</v>
          </cell>
          <cell r="D105">
            <v>7.5</v>
          </cell>
          <cell r="E105">
            <v>14</v>
          </cell>
          <cell r="G105">
            <v>5040</v>
          </cell>
          <cell r="H105" t="str">
            <v>THE LUXURY</v>
          </cell>
        </row>
        <row r="106">
          <cell r="A106">
            <v>82312</v>
          </cell>
          <cell r="B106">
            <v>82312</v>
          </cell>
          <cell r="C106">
            <v>34.99</v>
          </cell>
          <cell r="D106">
            <v>7.5</v>
          </cell>
          <cell r="E106">
            <v>20</v>
          </cell>
          <cell r="G106">
            <v>2720</v>
          </cell>
          <cell r="H106" t="str">
            <v>TRAY OF DELIGHTS</v>
          </cell>
        </row>
        <row r="107">
          <cell r="A107">
            <v>82313</v>
          </cell>
          <cell r="B107">
            <v>82313</v>
          </cell>
          <cell r="C107">
            <v>34.99</v>
          </cell>
          <cell r="D107">
            <v>7.5</v>
          </cell>
          <cell r="E107">
            <v>15.5</v>
          </cell>
          <cell r="G107">
            <v>2300</v>
          </cell>
          <cell r="H107" t="str">
            <v>WHISKY LOVER'S GIFT</v>
          </cell>
        </row>
        <row r="108">
          <cell r="A108">
            <v>82600</v>
          </cell>
          <cell r="B108">
            <v>82600</v>
          </cell>
          <cell r="C108">
            <v>24.99</v>
          </cell>
          <cell r="D108">
            <v>7</v>
          </cell>
          <cell r="E108">
            <v>20</v>
          </cell>
          <cell r="G108">
            <v>2800</v>
          </cell>
          <cell r="H108" t="str">
            <v>FRENCH WINE DUO</v>
          </cell>
        </row>
        <row r="109">
          <cell r="A109">
            <v>82621</v>
          </cell>
          <cell r="B109">
            <v>82621</v>
          </cell>
          <cell r="C109">
            <v>29.99</v>
          </cell>
          <cell r="D109">
            <v>7.5</v>
          </cell>
          <cell r="E109">
            <v>14.5</v>
          </cell>
          <cell r="G109">
            <v>2800</v>
          </cell>
          <cell r="H109" t="str">
            <v>BOYS NIGHT IN</v>
          </cell>
        </row>
        <row r="110">
          <cell r="A110">
            <v>82624</v>
          </cell>
          <cell r="B110">
            <v>82624</v>
          </cell>
          <cell r="C110">
            <v>14.99</v>
          </cell>
          <cell r="D110">
            <v>7.5</v>
          </cell>
          <cell r="E110">
            <v>20</v>
          </cell>
          <cell r="G110">
            <v>1600</v>
          </cell>
          <cell r="H110" t="str">
            <v>MULLED WINE + CHOCS</v>
          </cell>
        </row>
        <row r="111">
          <cell r="A111">
            <v>82628</v>
          </cell>
          <cell r="B111">
            <v>82628</v>
          </cell>
          <cell r="C111">
            <v>1000</v>
          </cell>
          <cell r="D111">
            <v>55</v>
          </cell>
          <cell r="E111">
            <v>14</v>
          </cell>
          <cell r="F111">
            <v>1E-4</v>
          </cell>
          <cell r="G111">
            <v>36000</v>
          </cell>
          <cell r="H111" t="str">
            <v>THE EPICUREAN</v>
          </cell>
        </row>
        <row r="112">
          <cell r="A112">
            <v>82629</v>
          </cell>
          <cell r="B112">
            <v>82629</v>
          </cell>
          <cell r="C112">
            <v>29.99</v>
          </cell>
          <cell r="D112">
            <v>7</v>
          </cell>
          <cell r="E112">
            <v>18.5</v>
          </cell>
          <cell r="G112">
            <v>1700</v>
          </cell>
          <cell r="H112" t="str">
            <v>GIN + TREATS</v>
          </cell>
        </row>
        <row r="113">
          <cell r="A113">
            <v>82630</v>
          </cell>
          <cell r="B113">
            <v>82630</v>
          </cell>
          <cell r="C113">
            <v>180</v>
          </cell>
          <cell r="D113">
            <v>10</v>
          </cell>
          <cell r="E113">
            <v>14.5</v>
          </cell>
          <cell r="G113">
            <v>11200</v>
          </cell>
          <cell r="H113" t="str">
            <v>TWELFTH NIGHT CARTON</v>
          </cell>
        </row>
        <row r="114">
          <cell r="A114">
            <v>82631</v>
          </cell>
          <cell r="B114">
            <v>82631</v>
          </cell>
          <cell r="C114">
            <v>14.99</v>
          </cell>
          <cell r="D114">
            <v>6.5</v>
          </cell>
          <cell r="E114">
            <v>0</v>
          </cell>
          <cell r="G114">
            <v>500</v>
          </cell>
          <cell r="H114" t="str">
            <v>XMAS BISCUIT TIN</v>
          </cell>
        </row>
        <row r="115">
          <cell r="A115">
            <v>82639</v>
          </cell>
          <cell r="B115">
            <v>82639</v>
          </cell>
          <cell r="C115">
            <v>45</v>
          </cell>
          <cell r="D115">
            <v>7.5</v>
          </cell>
          <cell r="E115">
            <v>0</v>
          </cell>
          <cell r="F115">
            <v>1E-4</v>
          </cell>
          <cell r="G115">
            <v>1400</v>
          </cell>
          <cell r="H115" t="str">
            <v>SIDE SMOKED SALMON</v>
          </cell>
        </row>
        <row r="116">
          <cell r="A116">
            <v>82665</v>
          </cell>
          <cell r="B116">
            <v>82665</v>
          </cell>
          <cell r="C116">
            <v>17.5</v>
          </cell>
          <cell r="D116">
            <v>7</v>
          </cell>
          <cell r="E116">
            <v>6</v>
          </cell>
          <cell r="G116">
            <v>1390</v>
          </cell>
          <cell r="H116" t="str">
            <v>BOX OF TREATS</v>
          </cell>
        </row>
        <row r="117">
          <cell r="A117">
            <v>82666</v>
          </cell>
          <cell r="B117">
            <v>82666</v>
          </cell>
          <cell r="C117">
            <v>29.99</v>
          </cell>
          <cell r="D117">
            <v>7.5</v>
          </cell>
          <cell r="E117">
            <v>16.5</v>
          </cell>
          <cell r="G117">
            <v>2307</v>
          </cell>
          <cell r="H117" t="str">
            <v>BOX OF INDULGENCE</v>
          </cell>
        </row>
        <row r="118">
          <cell r="A118">
            <v>82667</v>
          </cell>
          <cell r="B118">
            <v>82667</v>
          </cell>
          <cell r="C118">
            <v>44.99</v>
          </cell>
          <cell r="D118">
            <v>7.5</v>
          </cell>
          <cell r="E118">
            <v>20</v>
          </cell>
          <cell r="G118">
            <v>2840</v>
          </cell>
          <cell r="H118" t="str">
            <v>Champagne + Chocs</v>
          </cell>
        </row>
        <row r="119">
          <cell r="A119">
            <v>82672</v>
          </cell>
          <cell r="B119">
            <v>82672</v>
          </cell>
          <cell r="C119">
            <v>29.99</v>
          </cell>
          <cell r="D119">
            <v>7.5</v>
          </cell>
          <cell r="E119">
            <v>11.5</v>
          </cell>
          <cell r="G119">
            <v>1094</v>
          </cell>
          <cell r="H119" t="str">
            <v>G&amp;W Free Goodies</v>
          </cell>
        </row>
        <row r="120">
          <cell r="A120">
            <v>82673</v>
          </cell>
          <cell r="B120">
            <v>82673</v>
          </cell>
          <cell r="C120">
            <v>24.99</v>
          </cell>
          <cell r="D120">
            <v>7.5</v>
          </cell>
          <cell r="E120">
            <v>3</v>
          </cell>
          <cell r="F120">
            <v>1E-4</v>
          </cell>
          <cell r="G120">
            <v>2600</v>
          </cell>
          <cell r="H120" t="str">
            <v>THE CHEESE BOX</v>
          </cell>
        </row>
        <row r="121">
          <cell r="A121">
            <v>82676</v>
          </cell>
          <cell r="B121">
            <v>82676</v>
          </cell>
          <cell r="C121">
            <v>29.99</v>
          </cell>
          <cell r="D121">
            <v>7.5</v>
          </cell>
          <cell r="E121">
            <v>7.5</v>
          </cell>
          <cell r="G121">
            <v>1410</v>
          </cell>
          <cell r="H121" t="str">
            <v>VERITABLY VEGAN</v>
          </cell>
        </row>
        <row r="122">
          <cell r="A122">
            <v>82678</v>
          </cell>
          <cell r="B122">
            <v>82678</v>
          </cell>
          <cell r="C122">
            <v>34.99</v>
          </cell>
          <cell r="D122">
            <v>7</v>
          </cell>
          <cell r="E122">
            <v>13</v>
          </cell>
          <cell r="G122">
            <v>3890</v>
          </cell>
          <cell r="H122" t="str">
            <v>SWEET TREATS BASKET</v>
          </cell>
        </row>
        <row r="123">
          <cell r="A123">
            <v>82680</v>
          </cell>
          <cell r="B123">
            <v>82680</v>
          </cell>
          <cell r="C123">
            <v>39.99</v>
          </cell>
          <cell r="D123">
            <v>7.5</v>
          </cell>
          <cell r="E123">
            <v>7</v>
          </cell>
          <cell r="F123">
            <v>1E-4</v>
          </cell>
          <cell r="G123">
            <v>4520</v>
          </cell>
          <cell r="H123" t="str">
            <v>CIDER &amp; CHEESE GIFT</v>
          </cell>
        </row>
        <row r="124">
          <cell r="A124">
            <v>82683</v>
          </cell>
          <cell r="B124">
            <v>82683</v>
          </cell>
          <cell r="C124">
            <v>17.5</v>
          </cell>
          <cell r="D124">
            <v>7</v>
          </cell>
          <cell r="E124">
            <v>20</v>
          </cell>
          <cell r="G124">
            <v>2200</v>
          </cell>
          <cell r="H124" t="str">
            <v>Rose + Chocolates</v>
          </cell>
        </row>
        <row r="125">
          <cell r="A125">
            <v>82684</v>
          </cell>
          <cell r="B125">
            <v>82684</v>
          </cell>
          <cell r="C125">
            <v>24.99</v>
          </cell>
          <cell r="D125">
            <v>7.5</v>
          </cell>
          <cell r="E125">
            <v>15.5</v>
          </cell>
          <cell r="G125">
            <v>1780</v>
          </cell>
          <cell r="H125" t="str">
            <v>DESERT ISLAND GIFT</v>
          </cell>
        </row>
        <row r="126">
          <cell r="A126">
            <v>82692</v>
          </cell>
          <cell r="B126">
            <v>82692</v>
          </cell>
          <cell r="C126">
            <v>24.99</v>
          </cell>
          <cell r="D126">
            <v>7.5</v>
          </cell>
          <cell r="E126">
            <v>20</v>
          </cell>
          <cell r="G126">
            <v>2000</v>
          </cell>
          <cell r="H126" t="str">
            <v>Prosecco &amp; Chocs</v>
          </cell>
        </row>
        <row r="127">
          <cell r="A127">
            <v>82693</v>
          </cell>
          <cell r="B127">
            <v>82693</v>
          </cell>
          <cell r="C127">
            <v>34.99</v>
          </cell>
          <cell r="D127">
            <v>7</v>
          </cell>
          <cell r="E127">
            <v>14.5</v>
          </cell>
          <cell r="F127">
            <v>1E-4</v>
          </cell>
          <cell r="G127">
            <v>2330</v>
          </cell>
          <cell r="H127" t="str">
            <v>Salmon + Chablis</v>
          </cell>
        </row>
        <row r="128">
          <cell r="A128">
            <v>82694</v>
          </cell>
          <cell r="B128">
            <v>82694</v>
          </cell>
          <cell r="C128">
            <v>34.99</v>
          </cell>
          <cell r="D128">
            <v>7</v>
          </cell>
          <cell r="E128">
            <v>12.5</v>
          </cell>
          <cell r="G128">
            <v>2430</v>
          </cell>
          <cell r="H128" t="str">
            <v>TEA TRAY GIFT</v>
          </cell>
        </row>
        <row r="129">
          <cell r="A129">
            <v>82695</v>
          </cell>
          <cell r="B129">
            <v>82695</v>
          </cell>
          <cell r="C129">
            <v>45</v>
          </cell>
          <cell r="D129">
            <v>7.5</v>
          </cell>
          <cell r="E129">
            <v>20</v>
          </cell>
          <cell r="G129">
            <v>1290</v>
          </cell>
          <cell r="H129" t="str">
            <v>CHASE VODKA IN TIN</v>
          </cell>
        </row>
        <row r="130">
          <cell r="A130">
            <v>82847</v>
          </cell>
          <cell r="B130">
            <v>82847</v>
          </cell>
          <cell r="C130">
            <v>17.5</v>
          </cell>
          <cell r="D130">
            <v>5</v>
          </cell>
          <cell r="E130">
            <v>15</v>
          </cell>
          <cell r="G130">
            <v>500</v>
          </cell>
          <cell r="H130" t="str">
            <v>DEL DELIGHTS LB GIFT</v>
          </cell>
        </row>
        <row r="131">
          <cell r="A131">
            <v>82849</v>
          </cell>
          <cell r="B131">
            <v>82849</v>
          </cell>
          <cell r="C131">
            <v>17.5</v>
          </cell>
          <cell r="D131">
            <v>5</v>
          </cell>
          <cell r="E131">
            <v>11</v>
          </cell>
          <cell r="G131">
            <v>500</v>
          </cell>
          <cell r="H131" t="str">
            <v>THE CHOC LB GIFT</v>
          </cell>
        </row>
        <row r="132">
          <cell r="A132">
            <v>82853</v>
          </cell>
          <cell r="B132">
            <v>82853</v>
          </cell>
          <cell r="C132">
            <v>120</v>
          </cell>
          <cell r="D132">
            <v>9</v>
          </cell>
          <cell r="E132">
            <v>20</v>
          </cell>
          <cell r="G132">
            <v>14730</v>
          </cell>
          <cell r="H132" t="str">
            <v>12 WINES IN A BOX</v>
          </cell>
        </row>
        <row r="133">
          <cell r="A133">
            <v>82854</v>
          </cell>
          <cell r="B133">
            <v>82854</v>
          </cell>
          <cell r="C133">
            <v>150</v>
          </cell>
          <cell r="D133">
            <v>9</v>
          </cell>
          <cell r="E133">
            <v>20</v>
          </cell>
          <cell r="G133">
            <v>15900</v>
          </cell>
          <cell r="H133" t="str">
            <v>12 WINES IN WICKER</v>
          </cell>
        </row>
        <row r="134">
          <cell r="A134">
            <v>83020</v>
          </cell>
          <cell r="B134">
            <v>83020</v>
          </cell>
          <cell r="C134">
            <v>39.99</v>
          </cell>
          <cell r="D134">
            <v>7</v>
          </cell>
          <cell r="E134">
            <v>20</v>
          </cell>
          <cell r="G134">
            <v>4800</v>
          </cell>
          <cell r="H134" t="str">
            <v>VEGAN WINE TRIO</v>
          </cell>
        </row>
        <row r="135">
          <cell r="A135">
            <v>83029</v>
          </cell>
          <cell r="B135">
            <v>83029</v>
          </cell>
          <cell r="C135">
            <v>60</v>
          </cell>
          <cell r="D135">
            <v>8</v>
          </cell>
          <cell r="E135">
            <v>12</v>
          </cell>
          <cell r="G135">
            <v>3300</v>
          </cell>
          <cell r="H135" t="str">
            <v>SILENT NIGHT CTN</v>
          </cell>
        </row>
        <row r="136">
          <cell r="A136">
            <v>83030</v>
          </cell>
          <cell r="B136">
            <v>83030</v>
          </cell>
          <cell r="C136">
            <v>14.99</v>
          </cell>
          <cell r="D136">
            <v>4.5</v>
          </cell>
          <cell r="E136">
            <v>15.5</v>
          </cell>
          <cell r="G136">
            <v>400</v>
          </cell>
          <cell r="H136" t="str">
            <v>CHOCOHOLIC LBOX GIFT</v>
          </cell>
        </row>
        <row r="137">
          <cell r="A137">
            <v>83032</v>
          </cell>
          <cell r="B137">
            <v>83032</v>
          </cell>
          <cell r="C137">
            <v>29.99</v>
          </cell>
          <cell r="D137">
            <v>7.5</v>
          </cell>
          <cell r="E137">
            <v>13</v>
          </cell>
          <cell r="G137">
            <v>2400</v>
          </cell>
          <cell r="H137" t="str">
            <v>LOVINGLY LOW SUGAR</v>
          </cell>
        </row>
        <row r="138">
          <cell r="A138">
            <v>83034</v>
          </cell>
          <cell r="B138">
            <v>83034</v>
          </cell>
          <cell r="C138">
            <v>24.99</v>
          </cell>
          <cell r="D138">
            <v>7.5</v>
          </cell>
          <cell r="E138">
            <v>20</v>
          </cell>
          <cell r="G138">
            <v>5500</v>
          </cell>
          <cell r="H138" t="str">
            <v>BEER LOVERS CASE</v>
          </cell>
        </row>
        <row r="139">
          <cell r="A139">
            <v>83035</v>
          </cell>
          <cell r="B139">
            <v>83035</v>
          </cell>
          <cell r="C139">
            <v>34.99</v>
          </cell>
          <cell r="D139">
            <v>7.5</v>
          </cell>
          <cell r="E139">
            <v>15</v>
          </cell>
          <cell r="G139">
            <v>2940</v>
          </cell>
          <cell r="H139" t="str">
            <v>LAVISHLY LOW SUGAR</v>
          </cell>
        </row>
        <row r="140">
          <cell r="A140">
            <v>83036</v>
          </cell>
          <cell r="B140">
            <v>83036</v>
          </cell>
          <cell r="C140">
            <v>21.25</v>
          </cell>
          <cell r="D140">
            <v>7</v>
          </cell>
          <cell r="E140">
            <v>11</v>
          </cell>
          <cell r="G140">
            <v>4200</v>
          </cell>
          <cell r="H140" t="str">
            <v>LOW SUGAR LUXURIES</v>
          </cell>
        </row>
        <row r="141">
          <cell r="A141">
            <v>83037</v>
          </cell>
          <cell r="B141">
            <v>83037</v>
          </cell>
          <cell r="C141">
            <v>60</v>
          </cell>
          <cell r="D141">
            <v>7</v>
          </cell>
          <cell r="E141">
            <v>12</v>
          </cell>
          <cell r="G141">
            <v>4900</v>
          </cell>
          <cell r="H141" t="str">
            <v>LAUDABLY LOW SUGAR</v>
          </cell>
        </row>
        <row r="142">
          <cell r="A142">
            <v>83038</v>
          </cell>
          <cell r="B142">
            <v>83038</v>
          </cell>
          <cell r="C142">
            <v>29.99</v>
          </cell>
          <cell r="D142">
            <v>7.5</v>
          </cell>
          <cell r="E142">
            <v>10.5</v>
          </cell>
          <cell r="G142">
            <v>1400</v>
          </cell>
          <cell r="H142" t="str">
            <v>VERITABLY VEGAN</v>
          </cell>
        </row>
        <row r="143">
          <cell r="A143">
            <v>83044</v>
          </cell>
          <cell r="B143">
            <v>83044</v>
          </cell>
          <cell r="C143">
            <v>27.99</v>
          </cell>
          <cell r="D143">
            <v>7.5</v>
          </cell>
          <cell r="E143">
            <v>15</v>
          </cell>
          <cell r="G143">
            <v>2020</v>
          </cell>
          <cell r="H143" t="str">
            <v>PROUDLY VEGAN</v>
          </cell>
        </row>
        <row r="144">
          <cell r="A144">
            <v>82051</v>
          </cell>
          <cell r="B144">
            <v>82051</v>
          </cell>
          <cell r="C144">
            <v>100</v>
          </cell>
          <cell r="D144">
            <v>9</v>
          </cell>
          <cell r="E144">
            <v>13.5</v>
          </cell>
          <cell r="G144">
            <v>5000</v>
          </cell>
          <cell r="H144" t="str">
            <v>FIRESIDE FEAST</v>
          </cell>
        </row>
        <row r="145">
          <cell r="A145">
            <v>83433</v>
          </cell>
          <cell r="B145">
            <v>83433</v>
          </cell>
          <cell r="C145">
            <v>60</v>
          </cell>
          <cell r="D145">
            <v>7.5</v>
          </cell>
          <cell r="E145">
            <v>20</v>
          </cell>
          <cell r="G145">
            <v>2950</v>
          </cell>
          <cell r="H145" t="str">
            <v>ENGLISH WINE DUO</v>
          </cell>
        </row>
        <row r="146">
          <cell r="A146">
            <v>83045</v>
          </cell>
          <cell r="B146">
            <v>83045</v>
          </cell>
          <cell r="C146">
            <v>50</v>
          </cell>
          <cell r="D146">
            <v>7.5</v>
          </cell>
          <cell r="E146">
            <v>8</v>
          </cell>
          <cell r="G146">
            <v>2800</v>
          </cell>
          <cell r="H146" t="str">
            <v>MARVELLOUSLY VEGAN</v>
          </cell>
        </row>
        <row r="147">
          <cell r="A147">
            <v>83046</v>
          </cell>
          <cell r="B147">
            <v>83046</v>
          </cell>
          <cell r="C147">
            <v>60</v>
          </cell>
          <cell r="D147">
            <v>7.5</v>
          </cell>
          <cell r="E147">
            <v>12.5</v>
          </cell>
          <cell r="G147">
            <v>3600</v>
          </cell>
          <cell r="H147" t="str">
            <v>G + W F Sensation</v>
          </cell>
        </row>
        <row r="148">
          <cell r="A148">
            <v>83047</v>
          </cell>
          <cell r="B148">
            <v>83047</v>
          </cell>
          <cell r="C148">
            <v>29.99</v>
          </cell>
          <cell r="D148">
            <v>7.5</v>
          </cell>
          <cell r="E148">
            <v>9</v>
          </cell>
          <cell r="G148">
            <v>1600</v>
          </cell>
          <cell r="H148" t="str">
            <v>Gluten + WF Goodies</v>
          </cell>
        </row>
        <row r="149">
          <cell r="A149">
            <v>83048</v>
          </cell>
          <cell r="B149">
            <v>83048</v>
          </cell>
          <cell r="C149">
            <v>42.5</v>
          </cell>
          <cell r="D149">
            <v>7.5</v>
          </cell>
          <cell r="E149">
            <v>9</v>
          </cell>
          <cell r="G149">
            <v>2400</v>
          </cell>
          <cell r="H149" t="str">
            <v>Gorgeously G + W F</v>
          </cell>
        </row>
        <row r="150">
          <cell r="A150">
            <v>83069</v>
          </cell>
          <cell r="B150">
            <v>83069</v>
          </cell>
          <cell r="C150">
            <v>44.95</v>
          </cell>
          <cell r="D150">
            <v>8</v>
          </cell>
          <cell r="E150">
            <v>20</v>
          </cell>
          <cell r="G150">
            <v>4200</v>
          </cell>
          <cell r="H150" t="str">
            <v>Fitted Picnic Basket</v>
          </cell>
        </row>
        <row r="151">
          <cell r="A151">
            <v>83077</v>
          </cell>
          <cell r="B151">
            <v>83077</v>
          </cell>
          <cell r="C151">
            <v>57.5</v>
          </cell>
          <cell r="D151">
            <v>7</v>
          </cell>
          <cell r="E151">
            <v>20</v>
          </cell>
          <cell r="G151">
            <v>1000</v>
          </cell>
          <cell r="H151" t="str">
            <v>Johnnie Walker Gold</v>
          </cell>
        </row>
        <row r="152">
          <cell r="A152">
            <v>83084</v>
          </cell>
          <cell r="B152">
            <v>83084</v>
          </cell>
          <cell r="C152">
            <v>34.99</v>
          </cell>
          <cell r="D152">
            <v>7.5</v>
          </cell>
          <cell r="E152">
            <v>16</v>
          </cell>
          <cell r="G152">
            <v>3900</v>
          </cell>
          <cell r="H152" t="str">
            <v>BEER &amp; TREATS BUCKET</v>
          </cell>
        </row>
        <row r="153">
          <cell r="A153">
            <v>83095</v>
          </cell>
          <cell r="B153">
            <v>83095</v>
          </cell>
          <cell r="C153">
            <v>24.99</v>
          </cell>
          <cell r="D153">
            <v>7.5</v>
          </cell>
          <cell r="E153">
            <v>15</v>
          </cell>
          <cell r="G153">
            <v>1500</v>
          </cell>
          <cell r="H153" t="str">
            <v>BIRTHDAY BOX</v>
          </cell>
        </row>
        <row r="154">
          <cell r="A154">
            <v>83096</v>
          </cell>
          <cell r="B154">
            <v>83096</v>
          </cell>
          <cell r="C154">
            <v>19.989999999999998</v>
          </cell>
          <cell r="D154">
            <v>7.5</v>
          </cell>
          <cell r="E154">
            <v>8.5</v>
          </cell>
          <cell r="G154">
            <v>1130</v>
          </cell>
          <cell r="H154" t="str">
            <v>TEA AND TREATS</v>
          </cell>
        </row>
        <row r="155">
          <cell r="A155">
            <v>83097</v>
          </cell>
          <cell r="B155">
            <v>83097</v>
          </cell>
          <cell r="C155">
            <v>29.99</v>
          </cell>
          <cell r="D155">
            <v>7</v>
          </cell>
          <cell r="E155">
            <v>16</v>
          </cell>
          <cell r="G155">
            <v>1800</v>
          </cell>
          <cell r="H155" t="str">
            <v>PINK GIN + TREATS</v>
          </cell>
        </row>
        <row r="156">
          <cell r="A156">
            <v>83098</v>
          </cell>
          <cell r="B156">
            <v>83098</v>
          </cell>
          <cell r="C156">
            <v>34.99</v>
          </cell>
          <cell r="D156">
            <v>7.5</v>
          </cell>
          <cell r="E156">
            <v>20</v>
          </cell>
          <cell r="G156">
            <v>2540</v>
          </cell>
          <cell r="H156" t="str">
            <v>PAMPER HAMPER</v>
          </cell>
        </row>
        <row r="157">
          <cell r="A157" t="str">
            <v>83098MP</v>
          </cell>
          <cell r="B157" t="str">
            <v>83098MP</v>
          </cell>
          <cell r="E157">
            <v>16</v>
          </cell>
          <cell r="G157">
            <v>1650</v>
          </cell>
          <cell r="H157" t="str">
            <v>FATHERS DAY HAMP MP</v>
          </cell>
        </row>
        <row r="158">
          <cell r="A158">
            <v>83099</v>
          </cell>
          <cell r="B158">
            <v>83099</v>
          </cell>
          <cell r="C158">
            <v>29.99</v>
          </cell>
          <cell r="D158">
            <v>7</v>
          </cell>
          <cell r="E158">
            <v>20</v>
          </cell>
          <cell r="G158">
            <v>4000</v>
          </cell>
          <cell r="H158" t="str">
            <v>TRIPLE TIPPLE</v>
          </cell>
        </row>
        <row r="159">
          <cell r="A159">
            <v>83100</v>
          </cell>
          <cell r="B159">
            <v>83100</v>
          </cell>
          <cell r="C159">
            <v>125</v>
          </cell>
          <cell r="D159">
            <v>7</v>
          </cell>
          <cell r="E159">
            <v>13.5</v>
          </cell>
          <cell r="F159">
            <v>1E-4</v>
          </cell>
          <cell r="G159">
            <v>9360</v>
          </cell>
          <cell r="H159" t="str">
            <v>PERFECT PICNIC</v>
          </cell>
        </row>
        <row r="160">
          <cell r="A160">
            <v>83101</v>
          </cell>
          <cell r="B160">
            <v>83101</v>
          </cell>
          <cell r="C160">
            <v>34.99</v>
          </cell>
          <cell r="D160">
            <v>7</v>
          </cell>
          <cell r="E160">
            <v>9</v>
          </cell>
          <cell r="G160">
            <v>2050</v>
          </cell>
          <cell r="H160" t="str">
            <v>GORGEOUSLY G AND WF</v>
          </cell>
        </row>
        <row r="161">
          <cell r="A161">
            <v>83102</v>
          </cell>
          <cell r="B161">
            <v>83102</v>
          </cell>
          <cell r="C161">
            <v>39.99</v>
          </cell>
          <cell r="D161">
            <v>7.5</v>
          </cell>
          <cell r="E161">
            <v>12</v>
          </cell>
          <cell r="G161">
            <v>2981</v>
          </cell>
          <cell r="H161" t="str">
            <v>PROUDLY VEGAN</v>
          </cell>
        </row>
        <row r="162">
          <cell r="A162">
            <v>83104</v>
          </cell>
          <cell r="B162">
            <v>83104</v>
          </cell>
          <cell r="C162">
            <v>24.99</v>
          </cell>
          <cell r="D162">
            <v>7.5</v>
          </cell>
          <cell r="E162">
            <v>15.5</v>
          </cell>
          <cell r="G162">
            <v>1600</v>
          </cell>
          <cell r="H162" t="str">
            <v>BIRTHDAY BLISS</v>
          </cell>
        </row>
        <row r="163">
          <cell r="A163">
            <v>83105</v>
          </cell>
          <cell r="B163">
            <v>83105</v>
          </cell>
          <cell r="C163">
            <v>22.5</v>
          </cell>
          <cell r="D163">
            <v>7.5</v>
          </cell>
          <cell r="E163">
            <v>10</v>
          </cell>
          <cell r="G163">
            <v>1130</v>
          </cell>
          <cell r="H163" t="str">
            <v>THANK YOU GIFT</v>
          </cell>
        </row>
        <row r="164">
          <cell r="A164">
            <v>83117</v>
          </cell>
          <cell r="B164">
            <v>83117</v>
          </cell>
          <cell r="C164">
            <v>19.989999999999998</v>
          </cell>
          <cell r="D164">
            <v>7.5</v>
          </cell>
          <cell r="E164">
            <v>20</v>
          </cell>
          <cell r="G164">
            <v>2200</v>
          </cell>
          <cell r="H164" t="str">
            <v>BOTTLE OF BUBBLY</v>
          </cell>
        </row>
        <row r="165">
          <cell r="A165">
            <v>83404</v>
          </cell>
          <cell r="B165">
            <v>83404</v>
          </cell>
          <cell r="C165">
            <v>39.99</v>
          </cell>
          <cell r="D165">
            <v>7</v>
          </cell>
          <cell r="E165">
            <v>20</v>
          </cell>
          <cell r="G165">
            <v>1750</v>
          </cell>
          <cell r="H165" t="str">
            <v>LYME BAY DRY GIN</v>
          </cell>
        </row>
        <row r="166">
          <cell r="A166">
            <v>83409</v>
          </cell>
          <cell r="B166">
            <v>83409</v>
          </cell>
          <cell r="C166">
            <v>29.99</v>
          </cell>
          <cell r="D166">
            <v>7.5</v>
          </cell>
          <cell r="E166">
            <v>10.5</v>
          </cell>
          <cell r="G166">
            <v>2800</v>
          </cell>
          <cell r="H166" t="str">
            <v>WINE + PATE</v>
          </cell>
        </row>
        <row r="167">
          <cell r="A167">
            <v>83415</v>
          </cell>
          <cell r="B167">
            <v>83415</v>
          </cell>
          <cell r="C167">
            <v>19.989999999999998</v>
          </cell>
          <cell r="D167">
            <v>7</v>
          </cell>
          <cell r="E167">
            <v>2.5</v>
          </cell>
          <cell r="F167">
            <v>1E-4</v>
          </cell>
          <cell r="G167">
            <v>2200</v>
          </cell>
          <cell r="H167" t="str">
            <v>CHEESE BOX</v>
          </cell>
        </row>
        <row r="168">
          <cell r="A168">
            <v>83416</v>
          </cell>
          <cell r="B168">
            <v>83416</v>
          </cell>
          <cell r="C168">
            <v>19.989999999999998</v>
          </cell>
          <cell r="D168">
            <v>7</v>
          </cell>
          <cell r="E168">
            <v>15</v>
          </cell>
          <cell r="G168">
            <v>2000</v>
          </cell>
          <cell r="H168" t="str">
            <v>WINTER WONDERLAND</v>
          </cell>
        </row>
        <row r="169">
          <cell r="A169">
            <v>83417</v>
          </cell>
          <cell r="B169">
            <v>83417</v>
          </cell>
          <cell r="C169">
            <v>29.99</v>
          </cell>
          <cell r="D169">
            <v>7.5</v>
          </cell>
          <cell r="E169">
            <v>3</v>
          </cell>
          <cell r="F169">
            <v>1E-4</v>
          </cell>
          <cell r="G169">
            <v>2000</v>
          </cell>
          <cell r="H169" t="str">
            <v>JUST SAY CHEESE</v>
          </cell>
        </row>
        <row r="170">
          <cell r="A170">
            <v>83419</v>
          </cell>
          <cell r="B170">
            <v>83419</v>
          </cell>
          <cell r="C170">
            <v>50</v>
          </cell>
          <cell r="D170">
            <v>7.5</v>
          </cell>
          <cell r="E170">
            <v>8</v>
          </cell>
          <cell r="F170">
            <v>1E-4</v>
          </cell>
          <cell r="G170">
            <v>3600</v>
          </cell>
          <cell r="H170" t="str">
            <v>CHEESE &amp; WINE TRAY</v>
          </cell>
        </row>
        <row r="171">
          <cell r="A171">
            <v>83420</v>
          </cell>
          <cell r="B171">
            <v>83420</v>
          </cell>
          <cell r="C171">
            <v>29.99</v>
          </cell>
          <cell r="D171">
            <v>7.5</v>
          </cell>
          <cell r="E171">
            <v>5.5</v>
          </cell>
          <cell r="G171">
            <v>1600</v>
          </cell>
          <cell r="H171" t="str">
            <v>CHRISTMAS DELIGHTS</v>
          </cell>
        </row>
        <row r="172">
          <cell r="A172">
            <v>83421</v>
          </cell>
          <cell r="B172">
            <v>83421</v>
          </cell>
          <cell r="C172">
            <v>50</v>
          </cell>
          <cell r="D172">
            <v>7.5</v>
          </cell>
          <cell r="E172">
            <v>14</v>
          </cell>
          <cell r="G172">
            <v>2800</v>
          </cell>
          <cell r="H172" t="str">
            <v>FESTIVE FIZZ</v>
          </cell>
        </row>
        <row r="173">
          <cell r="A173">
            <v>83424</v>
          </cell>
          <cell r="B173">
            <v>83424</v>
          </cell>
          <cell r="C173">
            <v>19.989999999999998</v>
          </cell>
          <cell r="D173">
            <v>7</v>
          </cell>
          <cell r="E173">
            <v>20</v>
          </cell>
          <cell r="G173">
            <v>1900</v>
          </cell>
          <cell r="H173" t="str">
            <v>PINK PROSECCO</v>
          </cell>
        </row>
        <row r="174">
          <cell r="A174">
            <v>83426</v>
          </cell>
          <cell r="B174">
            <v>83426</v>
          </cell>
          <cell r="C174">
            <v>60</v>
          </cell>
          <cell r="D174">
            <v>7</v>
          </cell>
          <cell r="E174">
            <v>20</v>
          </cell>
          <cell r="G174">
            <v>2000</v>
          </cell>
          <cell r="H174" t="str">
            <v>PREMIUM WINE DUO</v>
          </cell>
        </row>
        <row r="175">
          <cell r="A175">
            <v>83428</v>
          </cell>
          <cell r="B175">
            <v>83428</v>
          </cell>
          <cell r="C175">
            <v>24.99</v>
          </cell>
          <cell r="D175">
            <v>6.5</v>
          </cell>
          <cell r="E175">
            <v>9.5</v>
          </cell>
          <cell r="G175">
            <v>500</v>
          </cell>
          <cell r="H175" t="str">
            <v>GINGERBREAD GIFT</v>
          </cell>
        </row>
        <row r="176">
          <cell r="A176">
            <v>83429</v>
          </cell>
          <cell r="B176">
            <v>83429</v>
          </cell>
          <cell r="C176">
            <v>39.99</v>
          </cell>
          <cell r="D176">
            <v>7.5</v>
          </cell>
          <cell r="E176">
            <v>20</v>
          </cell>
          <cell r="G176">
            <v>1300</v>
          </cell>
          <cell r="H176" t="str">
            <v>WINTER WELLNESS</v>
          </cell>
        </row>
        <row r="177">
          <cell r="A177">
            <v>83430</v>
          </cell>
          <cell r="B177">
            <v>83430</v>
          </cell>
          <cell r="C177">
            <v>19.989999999999998</v>
          </cell>
          <cell r="D177">
            <v>7</v>
          </cell>
          <cell r="E177">
            <v>6.5</v>
          </cell>
          <cell r="F177">
            <v>1E-4</v>
          </cell>
          <cell r="G177">
            <v>2850</v>
          </cell>
          <cell r="H177" t="str">
            <v>CHRISTMAS BREAKFAST</v>
          </cell>
        </row>
        <row r="178">
          <cell r="A178">
            <v>83431</v>
          </cell>
          <cell r="B178">
            <v>83431</v>
          </cell>
          <cell r="C178">
            <v>24.99</v>
          </cell>
          <cell r="D178">
            <v>6.5</v>
          </cell>
          <cell r="E178">
            <v>10</v>
          </cell>
          <cell r="G178">
            <v>500</v>
          </cell>
          <cell r="H178" t="str">
            <v>TREATS FROM SANTA</v>
          </cell>
        </row>
        <row r="179">
          <cell r="A179">
            <v>83436</v>
          </cell>
          <cell r="B179">
            <v>83436</v>
          </cell>
          <cell r="C179">
            <v>29.99</v>
          </cell>
          <cell r="D179">
            <v>7.5</v>
          </cell>
          <cell r="E179">
            <v>20</v>
          </cell>
          <cell r="G179">
            <v>2000</v>
          </cell>
          <cell r="H179" t="str">
            <v>CHAMPAGNE CHOICE</v>
          </cell>
        </row>
        <row r="180">
          <cell r="A180">
            <v>83443</v>
          </cell>
          <cell r="B180">
            <v>83443</v>
          </cell>
          <cell r="C180">
            <v>24.99</v>
          </cell>
          <cell r="D180">
            <v>7</v>
          </cell>
          <cell r="E180">
            <v>20</v>
          </cell>
          <cell r="G180">
            <v>2800</v>
          </cell>
          <cell r="H180" t="str">
            <v>NEW WORLD WINE DUO</v>
          </cell>
        </row>
        <row r="181">
          <cell r="A181">
            <v>83444</v>
          </cell>
          <cell r="B181">
            <v>83444</v>
          </cell>
          <cell r="C181">
            <v>60</v>
          </cell>
          <cell r="D181">
            <v>8</v>
          </cell>
          <cell r="E181">
            <v>20</v>
          </cell>
          <cell r="G181">
            <v>6000</v>
          </cell>
          <cell r="H181" t="str">
            <v>FOUR WINES IN WICKER</v>
          </cell>
        </row>
        <row r="182">
          <cell r="A182">
            <v>83445</v>
          </cell>
          <cell r="B182">
            <v>83445</v>
          </cell>
          <cell r="C182">
            <v>65</v>
          </cell>
          <cell r="D182">
            <v>8</v>
          </cell>
          <cell r="E182">
            <v>20</v>
          </cell>
          <cell r="G182">
            <v>8000</v>
          </cell>
          <cell r="H182" t="str">
            <v>SIX WINES IN A BOX</v>
          </cell>
        </row>
        <row r="183">
          <cell r="A183">
            <v>83447</v>
          </cell>
          <cell r="B183">
            <v>83447</v>
          </cell>
          <cell r="C183">
            <v>100</v>
          </cell>
          <cell r="D183">
            <v>8</v>
          </cell>
          <cell r="E183">
            <v>20</v>
          </cell>
          <cell r="G183">
            <v>9700</v>
          </cell>
          <cell r="H183" t="str">
            <v>SIX WINES IN WICKER</v>
          </cell>
        </row>
        <row r="184">
          <cell r="A184">
            <v>83469</v>
          </cell>
          <cell r="B184">
            <v>83469</v>
          </cell>
          <cell r="C184">
            <v>24.5</v>
          </cell>
          <cell r="D184">
            <v>0</v>
          </cell>
          <cell r="E184">
            <v>14</v>
          </cell>
          <cell r="G184">
            <v>2400</v>
          </cell>
          <cell r="H184" t="str">
            <v>MP GORGEOUSLY GWF</v>
          </cell>
        </row>
        <row r="185">
          <cell r="A185">
            <v>83471</v>
          </cell>
          <cell r="B185">
            <v>83471</v>
          </cell>
          <cell r="E185">
            <v>3.5</v>
          </cell>
          <cell r="F185">
            <v>1E-4</v>
          </cell>
          <cell r="G185">
            <v>1350</v>
          </cell>
          <cell r="H185" t="str">
            <v>BUNCHES CHEESE GIFT</v>
          </cell>
        </row>
        <row r="186">
          <cell r="A186">
            <v>83493</v>
          </cell>
          <cell r="B186">
            <v>83493</v>
          </cell>
          <cell r="C186">
            <v>29.99</v>
          </cell>
          <cell r="D186">
            <v>7.5</v>
          </cell>
          <cell r="E186">
            <v>18.5</v>
          </cell>
          <cell r="G186">
            <v>3000</v>
          </cell>
          <cell r="H186" t="str">
            <v>Girls Night In</v>
          </cell>
        </row>
        <row r="187">
          <cell r="A187">
            <v>83707</v>
          </cell>
          <cell r="B187">
            <v>83707</v>
          </cell>
          <cell r="C187">
            <v>34.99</v>
          </cell>
          <cell r="D187">
            <v>7.5</v>
          </cell>
          <cell r="E187">
            <v>19</v>
          </cell>
          <cell r="G187">
            <v>2300</v>
          </cell>
          <cell r="H187" t="str">
            <v>COCKTAIL LOVERS BAG</v>
          </cell>
        </row>
        <row r="188">
          <cell r="A188">
            <v>83708</v>
          </cell>
          <cell r="B188">
            <v>83708</v>
          </cell>
          <cell r="C188">
            <v>37.5</v>
          </cell>
          <cell r="D188">
            <v>8</v>
          </cell>
          <cell r="E188">
            <v>9.5</v>
          </cell>
          <cell r="F188">
            <v>1E-4</v>
          </cell>
          <cell r="G188">
            <v>3520</v>
          </cell>
          <cell r="H188" t="str">
            <v>POACHERS BASKET</v>
          </cell>
        </row>
        <row r="189">
          <cell r="A189">
            <v>83709</v>
          </cell>
          <cell r="B189">
            <v>83709</v>
          </cell>
          <cell r="C189">
            <v>14.99</v>
          </cell>
          <cell r="D189">
            <v>7</v>
          </cell>
          <cell r="E189">
            <v>20</v>
          </cell>
          <cell r="G189">
            <v>500</v>
          </cell>
          <cell r="H189" t="str">
            <v>RED WINE FOR XMAS</v>
          </cell>
        </row>
        <row r="190">
          <cell r="A190">
            <v>83710</v>
          </cell>
          <cell r="B190">
            <v>83710</v>
          </cell>
          <cell r="C190">
            <v>44.99</v>
          </cell>
          <cell r="D190">
            <v>7.5</v>
          </cell>
          <cell r="E190">
            <v>20</v>
          </cell>
          <cell r="G190">
            <v>4490</v>
          </cell>
          <cell r="H190" t="str">
            <v>WINE DUO IN WICKER</v>
          </cell>
        </row>
        <row r="191">
          <cell r="A191">
            <v>83711</v>
          </cell>
          <cell r="B191">
            <v>83711</v>
          </cell>
          <cell r="C191">
            <v>45</v>
          </cell>
          <cell r="D191">
            <v>7.5</v>
          </cell>
          <cell r="E191">
            <v>20</v>
          </cell>
          <cell r="G191">
            <v>5100</v>
          </cell>
          <cell r="H191" t="str">
            <v>FOUR WINES IN A BOX</v>
          </cell>
        </row>
        <row r="192">
          <cell r="A192">
            <v>83712</v>
          </cell>
          <cell r="B192">
            <v>83712</v>
          </cell>
          <cell r="C192">
            <v>50</v>
          </cell>
          <cell r="D192">
            <v>7.5</v>
          </cell>
          <cell r="E192">
            <v>15</v>
          </cell>
          <cell r="G192">
            <v>3000</v>
          </cell>
          <cell r="H192" t="str">
            <v>THE NUTCRACKER</v>
          </cell>
        </row>
        <row r="193">
          <cell r="A193">
            <v>83713</v>
          </cell>
          <cell r="B193">
            <v>83713</v>
          </cell>
          <cell r="C193">
            <v>39.99</v>
          </cell>
          <cell r="D193">
            <v>7.5</v>
          </cell>
          <cell r="E193">
            <v>12</v>
          </cell>
          <cell r="G193">
            <v>2700</v>
          </cell>
          <cell r="H193" t="str">
            <v>WINTER WONDERLAND</v>
          </cell>
        </row>
        <row r="194">
          <cell r="A194">
            <v>83714</v>
          </cell>
          <cell r="B194">
            <v>83714</v>
          </cell>
          <cell r="C194">
            <v>24.99</v>
          </cell>
          <cell r="D194">
            <v>7.5</v>
          </cell>
          <cell r="E194">
            <v>20</v>
          </cell>
          <cell r="G194">
            <v>2800</v>
          </cell>
          <cell r="H194" t="str">
            <v>WINE DUET</v>
          </cell>
        </row>
        <row r="195">
          <cell r="A195" t="str">
            <v>83731MP</v>
          </cell>
          <cell r="B195" t="str">
            <v>83731MP</v>
          </cell>
          <cell r="E195">
            <v>13</v>
          </cell>
          <cell r="G195">
            <v>1100</v>
          </cell>
          <cell r="H195" t="str">
            <v>CHOCOHOLIC HAMPER</v>
          </cell>
        </row>
        <row r="196">
          <cell r="A196" t="str">
            <v>83733MP</v>
          </cell>
          <cell r="B196" t="str">
            <v>83733MP</v>
          </cell>
          <cell r="E196">
            <v>14</v>
          </cell>
          <cell r="G196">
            <v>3100</v>
          </cell>
          <cell r="H196" t="str">
            <v>ALCOHOL FREE TRAY</v>
          </cell>
        </row>
        <row r="197">
          <cell r="A197" t="str">
            <v>83734MP</v>
          </cell>
          <cell r="B197" t="str">
            <v>83734MP</v>
          </cell>
          <cell r="E197">
            <v>18</v>
          </cell>
          <cell r="G197">
            <v>1800</v>
          </cell>
          <cell r="H197" t="str">
            <v>COCKTAIL LOVER</v>
          </cell>
        </row>
        <row r="198">
          <cell r="A198" t="str">
            <v>83736MP</v>
          </cell>
          <cell r="B198" t="str">
            <v>83736MP</v>
          </cell>
          <cell r="E198">
            <v>18</v>
          </cell>
          <cell r="G198">
            <v>2000</v>
          </cell>
          <cell r="H198" t="str">
            <v>GIRLS NIGHT IN</v>
          </cell>
        </row>
        <row r="199">
          <cell r="A199">
            <v>83740</v>
          </cell>
          <cell r="B199">
            <v>83740</v>
          </cell>
          <cell r="C199">
            <v>24.99</v>
          </cell>
          <cell r="D199">
            <v>7</v>
          </cell>
          <cell r="E199">
            <v>3</v>
          </cell>
          <cell r="G199">
            <v>2000</v>
          </cell>
          <cell r="H199" t="str">
            <v>BUNCHES TEA GIFT</v>
          </cell>
        </row>
        <row r="200">
          <cell r="A200">
            <v>83741</v>
          </cell>
          <cell r="B200">
            <v>83741</v>
          </cell>
          <cell r="C200">
            <v>22.5</v>
          </cell>
          <cell r="D200">
            <v>7</v>
          </cell>
          <cell r="E200">
            <v>3.5</v>
          </cell>
          <cell r="F200">
            <v>1E-4</v>
          </cell>
          <cell r="G200">
            <v>1350</v>
          </cell>
          <cell r="H200" t="str">
            <v>BUNCHES CHEESE GIFT</v>
          </cell>
        </row>
        <row r="201">
          <cell r="A201" t="str">
            <v>83746MP</v>
          </cell>
          <cell r="B201" t="str">
            <v>83746MP</v>
          </cell>
          <cell r="E201">
            <v>8.5</v>
          </cell>
          <cell r="G201">
            <v>1400</v>
          </cell>
          <cell r="H201" t="str">
            <v>MOTHERS DAY GIFT</v>
          </cell>
        </row>
        <row r="202">
          <cell r="A202" t="str">
            <v>83747MP</v>
          </cell>
          <cell r="B202" t="str">
            <v>83747MP</v>
          </cell>
          <cell r="E202">
            <v>12.5</v>
          </cell>
          <cell r="G202">
            <v>3300</v>
          </cell>
          <cell r="H202" t="str">
            <v>MOTHERS DAY JUTE</v>
          </cell>
        </row>
        <row r="203">
          <cell r="A203" t="str">
            <v>83748MP</v>
          </cell>
          <cell r="B203" t="str">
            <v>83748MP</v>
          </cell>
          <cell r="E203">
            <v>20</v>
          </cell>
          <cell r="G203">
            <v>950</v>
          </cell>
          <cell r="H203" t="str">
            <v>VALENTINE HAMPER</v>
          </cell>
        </row>
        <row r="204">
          <cell r="A204">
            <v>83827</v>
          </cell>
          <cell r="B204">
            <v>83827</v>
          </cell>
          <cell r="C204">
            <v>12.95</v>
          </cell>
          <cell r="D204">
            <v>7.5</v>
          </cell>
          <cell r="E204">
            <v>20</v>
          </cell>
          <cell r="G204">
            <v>2000</v>
          </cell>
          <cell r="H204" t="str">
            <v>12 LIDDED WILLOW</v>
          </cell>
        </row>
        <row r="205">
          <cell r="A205">
            <v>83828</v>
          </cell>
          <cell r="B205">
            <v>83828</v>
          </cell>
          <cell r="C205">
            <v>22.19</v>
          </cell>
          <cell r="D205">
            <v>0</v>
          </cell>
          <cell r="E205">
            <v>20</v>
          </cell>
          <cell r="G205">
            <v>3000</v>
          </cell>
          <cell r="H205" t="str">
            <v>16 LIDDED WILLOW</v>
          </cell>
        </row>
        <row r="206">
          <cell r="A206">
            <v>83829</v>
          </cell>
          <cell r="B206">
            <v>83829</v>
          </cell>
          <cell r="C206">
            <v>19.95</v>
          </cell>
          <cell r="D206">
            <v>7.5</v>
          </cell>
          <cell r="E206">
            <v>20</v>
          </cell>
          <cell r="G206">
            <v>4000</v>
          </cell>
          <cell r="H206" t="str">
            <v>18 LIDDED WILLOW</v>
          </cell>
        </row>
        <row r="207">
          <cell r="A207">
            <v>83830</v>
          </cell>
          <cell r="B207">
            <v>83830</v>
          </cell>
          <cell r="C207">
            <v>22.5</v>
          </cell>
          <cell r="D207">
            <v>7.5</v>
          </cell>
          <cell r="E207">
            <v>20</v>
          </cell>
          <cell r="G207">
            <v>5000</v>
          </cell>
          <cell r="H207" t="str">
            <v>MEDIUM ROUND LOG</v>
          </cell>
        </row>
        <row r="208">
          <cell r="A208">
            <v>83831</v>
          </cell>
          <cell r="B208">
            <v>83831</v>
          </cell>
          <cell r="E208">
            <v>20</v>
          </cell>
          <cell r="G208">
            <v>6000</v>
          </cell>
          <cell r="H208" t="str">
            <v>LARGE ROUND LOG</v>
          </cell>
        </row>
        <row r="209">
          <cell r="A209">
            <v>83887</v>
          </cell>
          <cell r="B209">
            <v>83887</v>
          </cell>
          <cell r="C209">
            <v>27.5</v>
          </cell>
          <cell r="D209">
            <v>7.5</v>
          </cell>
          <cell r="E209">
            <v>20</v>
          </cell>
          <cell r="G209">
            <v>4000</v>
          </cell>
          <cell r="H209" t="str">
            <v>MONTERAN WINE DUO</v>
          </cell>
        </row>
        <row r="210">
          <cell r="A210" t="str">
            <v>83888MP</v>
          </cell>
          <cell r="B210" t="str">
            <v>83888MP</v>
          </cell>
          <cell r="E210">
            <v>14</v>
          </cell>
          <cell r="G210">
            <v>1400</v>
          </cell>
          <cell r="H210" t="str">
            <v>MP BIRTHDAY BOX</v>
          </cell>
        </row>
        <row r="211">
          <cell r="A211" t="str">
            <v>83889MP</v>
          </cell>
          <cell r="B211" t="str">
            <v>83889MP</v>
          </cell>
          <cell r="C211">
            <v>16.579999999999998</v>
          </cell>
          <cell r="D211">
            <v>0</v>
          </cell>
          <cell r="E211">
            <v>14.5</v>
          </cell>
          <cell r="G211">
            <v>1400</v>
          </cell>
          <cell r="H211" t="str">
            <v>MP BIRTHDAY BLISS</v>
          </cell>
        </row>
        <row r="212">
          <cell r="A212" t="str">
            <v>83890MP</v>
          </cell>
          <cell r="B212" t="str">
            <v>83890MP</v>
          </cell>
          <cell r="E212">
            <v>16</v>
          </cell>
          <cell r="G212">
            <v>1500</v>
          </cell>
          <cell r="H212" t="str">
            <v>Desert Island Gift</v>
          </cell>
        </row>
        <row r="213">
          <cell r="A213" t="str">
            <v>83901MP</v>
          </cell>
          <cell r="B213" t="str">
            <v>83901MP</v>
          </cell>
          <cell r="E213">
            <v>8</v>
          </cell>
          <cell r="G213">
            <v>1300</v>
          </cell>
          <cell r="H213" t="str">
            <v>G&amp;W FREE GOODIES</v>
          </cell>
        </row>
        <row r="214">
          <cell r="A214" t="str">
            <v>83902MP</v>
          </cell>
          <cell r="B214" t="str">
            <v>83902MP</v>
          </cell>
          <cell r="E214">
            <v>17.5</v>
          </cell>
          <cell r="G214">
            <v>2600</v>
          </cell>
          <cell r="H214" t="str">
            <v>PROUDLY VEGAN HAMPER</v>
          </cell>
        </row>
        <row r="215">
          <cell r="A215" t="str">
            <v>83907MP</v>
          </cell>
          <cell r="B215" t="str">
            <v>83907MP</v>
          </cell>
          <cell r="C215">
            <v>21.69</v>
          </cell>
          <cell r="D215">
            <v>0</v>
          </cell>
          <cell r="E215">
            <v>15.5</v>
          </cell>
          <cell r="G215">
            <v>3000</v>
          </cell>
          <cell r="H215" t="str">
            <v>BOYS NIGHT IN MP</v>
          </cell>
        </row>
        <row r="216">
          <cell r="A216" t="str">
            <v>83908MP</v>
          </cell>
          <cell r="B216" t="str">
            <v>83908MP</v>
          </cell>
          <cell r="C216">
            <v>20.3</v>
          </cell>
          <cell r="D216">
            <v>0</v>
          </cell>
          <cell r="E216">
            <v>16</v>
          </cell>
          <cell r="G216">
            <v>1650</v>
          </cell>
          <cell r="H216" t="str">
            <v>FATHERS DAY HAMP MP</v>
          </cell>
        </row>
        <row r="217">
          <cell r="A217">
            <v>83916</v>
          </cell>
          <cell r="B217">
            <v>83916</v>
          </cell>
          <cell r="C217">
            <v>80</v>
          </cell>
          <cell r="D217">
            <v>8</v>
          </cell>
          <cell r="E217">
            <v>20</v>
          </cell>
          <cell r="G217">
            <v>8000</v>
          </cell>
          <cell r="H217" t="str">
            <v>SIX WINES SNOWFLAKE</v>
          </cell>
        </row>
        <row r="218">
          <cell r="A218">
            <v>83927</v>
          </cell>
          <cell r="B218">
            <v>83927</v>
          </cell>
          <cell r="C218">
            <v>17.5</v>
          </cell>
          <cell r="D218">
            <v>7</v>
          </cell>
          <cell r="E218">
            <v>20</v>
          </cell>
          <cell r="G218">
            <v>2200</v>
          </cell>
          <cell r="H218" t="str">
            <v>Monteran Merlot Box</v>
          </cell>
        </row>
        <row r="219">
          <cell r="A219">
            <v>83930</v>
          </cell>
          <cell r="B219">
            <v>83930</v>
          </cell>
          <cell r="C219">
            <v>29.95</v>
          </cell>
          <cell r="D219">
            <v>8.5</v>
          </cell>
          <cell r="E219">
            <v>20</v>
          </cell>
          <cell r="G219">
            <v>4000</v>
          </cell>
          <cell r="H219" t="str">
            <v>23' LIDDED BASKET</v>
          </cell>
        </row>
        <row r="220">
          <cell r="A220">
            <v>83931</v>
          </cell>
          <cell r="B220">
            <v>83931</v>
          </cell>
          <cell r="C220">
            <v>14.95</v>
          </cell>
          <cell r="D220">
            <v>7.5</v>
          </cell>
          <cell r="E220">
            <v>20</v>
          </cell>
          <cell r="G220">
            <v>4000</v>
          </cell>
          <cell r="H220" t="str">
            <v>ROUND HANDLED BASKET</v>
          </cell>
        </row>
        <row r="221">
          <cell r="A221">
            <v>83932</v>
          </cell>
          <cell r="B221">
            <v>83932</v>
          </cell>
          <cell r="C221">
            <v>16.5</v>
          </cell>
          <cell r="D221">
            <v>7.5</v>
          </cell>
          <cell r="E221">
            <v>20</v>
          </cell>
          <cell r="G221">
            <v>3000</v>
          </cell>
          <cell r="H221" t="str">
            <v>SMALL ROUND KUBU LOG</v>
          </cell>
        </row>
        <row r="222">
          <cell r="A222">
            <v>83933</v>
          </cell>
          <cell r="B222">
            <v>83933</v>
          </cell>
          <cell r="C222">
            <v>7.95</v>
          </cell>
          <cell r="D222">
            <v>7.5</v>
          </cell>
          <cell r="E222">
            <v>20</v>
          </cell>
          <cell r="G222">
            <v>3000</v>
          </cell>
          <cell r="H222" t="str">
            <v>WHITEWASH WOOD TRAY</v>
          </cell>
        </row>
        <row r="223">
          <cell r="A223">
            <v>83934</v>
          </cell>
          <cell r="B223">
            <v>83934</v>
          </cell>
          <cell r="C223">
            <v>12.95</v>
          </cell>
          <cell r="D223">
            <v>7.5</v>
          </cell>
          <cell r="E223">
            <v>20</v>
          </cell>
          <cell r="G223">
            <v>3000</v>
          </cell>
          <cell r="H223" t="str">
            <v>EXTRA SMALL KUBU BSK</v>
          </cell>
        </row>
        <row r="224">
          <cell r="A224" t="str">
            <v>83937MP</v>
          </cell>
          <cell r="B224" t="str">
            <v>83937MP</v>
          </cell>
          <cell r="C224">
            <v>14.07</v>
          </cell>
          <cell r="D224">
            <v>0</v>
          </cell>
          <cell r="E224">
            <v>9.5</v>
          </cell>
          <cell r="G224">
            <v>1400</v>
          </cell>
          <cell r="H224" t="str">
            <v>Moonpig Goodies</v>
          </cell>
        </row>
        <row r="225">
          <cell r="A225" t="str">
            <v>83938MP</v>
          </cell>
          <cell r="B225" t="str">
            <v>83938MP</v>
          </cell>
          <cell r="E225">
            <v>13.5</v>
          </cell>
          <cell r="G225">
            <v>1700</v>
          </cell>
          <cell r="H225" t="str">
            <v>MP DAD BOX</v>
          </cell>
        </row>
        <row r="226">
          <cell r="A226" t="str">
            <v>83939MP</v>
          </cell>
          <cell r="B226" t="str">
            <v>83939MP</v>
          </cell>
          <cell r="E226">
            <v>16</v>
          </cell>
          <cell r="G226">
            <v>1500</v>
          </cell>
          <cell r="H226" t="str">
            <v>MP MUM BOX</v>
          </cell>
        </row>
        <row r="227">
          <cell r="A227" t="str">
            <v>83940MP</v>
          </cell>
          <cell r="B227" t="str">
            <v>83940MP</v>
          </cell>
          <cell r="E227">
            <v>11.5</v>
          </cell>
          <cell r="G227">
            <v>850</v>
          </cell>
          <cell r="H227" t="str">
            <v>MP THANK YOU HAMPER</v>
          </cell>
        </row>
        <row r="228">
          <cell r="A228" t="str">
            <v>83941MP</v>
          </cell>
          <cell r="B228" t="str">
            <v>83941MP</v>
          </cell>
          <cell r="C228">
            <v>68.150000000000006</v>
          </cell>
          <cell r="D228">
            <v>0</v>
          </cell>
          <cell r="E228">
            <v>15.5</v>
          </cell>
          <cell r="G228">
            <v>6400</v>
          </cell>
          <cell r="H228" t="str">
            <v>MP TASTE OF XMAS BSK</v>
          </cell>
        </row>
        <row r="229">
          <cell r="A229">
            <v>83942</v>
          </cell>
          <cell r="B229">
            <v>83942</v>
          </cell>
          <cell r="C229">
            <v>120</v>
          </cell>
          <cell r="D229">
            <v>8</v>
          </cell>
          <cell r="E229">
            <v>20</v>
          </cell>
          <cell r="G229">
            <v>5000</v>
          </cell>
          <cell r="H229" t="str">
            <v>MAGNUM OF BOLLINGER</v>
          </cell>
        </row>
        <row r="230">
          <cell r="A230">
            <v>83950</v>
          </cell>
          <cell r="B230">
            <v>83950</v>
          </cell>
          <cell r="C230">
            <v>39.99</v>
          </cell>
          <cell r="D230">
            <v>7.5</v>
          </cell>
          <cell r="E230">
            <v>10</v>
          </cell>
          <cell r="F230">
            <v>0</v>
          </cell>
          <cell r="G230">
            <v>2170</v>
          </cell>
          <cell r="H230" t="str">
            <v>COFFEE AND CAKE</v>
          </cell>
        </row>
        <row r="231">
          <cell r="A231">
            <v>83951</v>
          </cell>
          <cell r="B231">
            <v>83951</v>
          </cell>
          <cell r="C231">
            <v>44.99</v>
          </cell>
          <cell r="D231">
            <v>7.5</v>
          </cell>
          <cell r="E231">
            <v>17</v>
          </cell>
          <cell r="G231">
            <v>2610</v>
          </cell>
          <cell r="H231" t="str">
            <v>LET'S CELEBRATE</v>
          </cell>
        </row>
        <row r="232">
          <cell r="A232">
            <v>83952</v>
          </cell>
          <cell r="B232">
            <v>83952</v>
          </cell>
          <cell r="C232">
            <v>200</v>
          </cell>
          <cell r="D232">
            <v>10</v>
          </cell>
          <cell r="E232">
            <v>14.5</v>
          </cell>
          <cell r="G232">
            <v>11610</v>
          </cell>
          <cell r="H232" t="str">
            <v>THE ULTIMATE</v>
          </cell>
        </row>
        <row r="233">
          <cell r="A233">
            <v>83962</v>
          </cell>
          <cell r="B233">
            <v>83962</v>
          </cell>
          <cell r="C233">
            <v>45.5</v>
          </cell>
          <cell r="D233">
            <v>7.5</v>
          </cell>
          <cell r="E233">
            <v>12.5</v>
          </cell>
          <cell r="G233">
            <v>4200</v>
          </cell>
          <cell r="H233" t="str">
            <v>SEASONAL SPARKLE</v>
          </cell>
        </row>
        <row r="234">
          <cell r="A234">
            <v>84013</v>
          </cell>
          <cell r="B234">
            <v>84013</v>
          </cell>
          <cell r="E234">
            <v>0</v>
          </cell>
          <cell r="G234">
            <v>1500</v>
          </cell>
          <cell r="H234" t="str">
            <v>DECORATED XMAS CAKE</v>
          </cell>
        </row>
        <row r="235">
          <cell r="A235">
            <v>84015</v>
          </cell>
          <cell r="B235">
            <v>84015</v>
          </cell>
          <cell r="C235">
            <v>56</v>
          </cell>
          <cell r="D235">
            <v>8</v>
          </cell>
          <cell r="E235">
            <v>15</v>
          </cell>
          <cell r="G235">
            <v>6100</v>
          </cell>
          <cell r="H235" t="str">
            <v>CHRISTMAS CHEER</v>
          </cell>
        </row>
        <row r="236">
          <cell r="A236">
            <v>84080</v>
          </cell>
          <cell r="B236">
            <v>84080</v>
          </cell>
          <cell r="C236">
            <v>19.95</v>
          </cell>
          <cell r="D236">
            <v>7.5</v>
          </cell>
          <cell r="E236">
            <v>20</v>
          </cell>
          <cell r="G236">
            <v>8000</v>
          </cell>
          <cell r="H236" t="str">
            <v>BLACK WIRE BSKT SET</v>
          </cell>
        </row>
        <row r="237">
          <cell r="A237">
            <v>84081</v>
          </cell>
          <cell r="B237">
            <v>84081</v>
          </cell>
          <cell r="C237">
            <v>29.95</v>
          </cell>
          <cell r="D237">
            <v>7.5</v>
          </cell>
          <cell r="E237">
            <v>20</v>
          </cell>
          <cell r="G237">
            <v>5000</v>
          </cell>
          <cell r="H237" t="str">
            <v>CROCO SUM APPLECATCH</v>
          </cell>
        </row>
        <row r="238">
          <cell r="A238">
            <v>84085</v>
          </cell>
          <cell r="B238">
            <v>84085</v>
          </cell>
          <cell r="C238">
            <v>24.99</v>
          </cell>
          <cell r="D238">
            <v>7.5</v>
          </cell>
          <cell r="E238">
            <v>12</v>
          </cell>
          <cell r="G238">
            <v>3000</v>
          </cell>
          <cell r="H238" t="str">
            <v>PERFECTLY PINK</v>
          </cell>
        </row>
        <row r="239">
          <cell r="A239">
            <v>84088</v>
          </cell>
          <cell r="B239">
            <v>84088</v>
          </cell>
          <cell r="C239">
            <v>19.989999999999998</v>
          </cell>
          <cell r="D239">
            <v>7.5</v>
          </cell>
          <cell r="E239">
            <v>16</v>
          </cell>
          <cell r="G239">
            <v>1500</v>
          </cell>
          <cell r="H239" t="str">
            <v>Tasty Treats Gift</v>
          </cell>
        </row>
        <row r="240">
          <cell r="A240">
            <v>84089</v>
          </cell>
          <cell r="B240">
            <v>84089</v>
          </cell>
          <cell r="C240">
            <v>2000</v>
          </cell>
          <cell r="D240">
            <v>0</v>
          </cell>
          <cell r="E240">
            <v>13.5</v>
          </cell>
          <cell r="F240">
            <v>1E-4</v>
          </cell>
          <cell r="G240">
            <v>58000</v>
          </cell>
          <cell r="H240" t="str">
            <v>THE UTOPIAN</v>
          </cell>
        </row>
        <row r="241">
          <cell r="A241">
            <v>84090</v>
          </cell>
          <cell r="B241">
            <v>84090</v>
          </cell>
          <cell r="C241">
            <v>24.99</v>
          </cell>
          <cell r="D241">
            <v>6.5</v>
          </cell>
          <cell r="E241">
            <v>14</v>
          </cell>
          <cell r="G241">
            <v>50</v>
          </cell>
          <cell r="H241" t="str">
            <v>CANDY CANE GIFT</v>
          </cell>
        </row>
        <row r="242">
          <cell r="A242">
            <v>84091</v>
          </cell>
          <cell r="B242">
            <v>84091</v>
          </cell>
          <cell r="C242">
            <v>150</v>
          </cell>
          <cell r="D242">
            <v>9</v>
          </cell>
          <cell r="E242">
            <v>12.5</v>
          </cell>
          <cell r="F242">
            <v>1E-4</v>
          </cell>
          <cell r="G242">
            <v>9000</v>
          </cell>
          <cell r="H242" t="str">
            <v>XMAS PICNIC BASKET</v>
          </cell>
        </row>
        <row r="243">
          <cell r="A243">
            <v>84092</v>
          </cell>
          <cell r="B243">
            <v>84092</v>
          </cell>
          <cell r="C243">
            <v>50</v>
          </cell>
          <cell r="D243">
            <v>7.5</v>
          </cell>
          <cell r="E243">
            <v>13.5</v>
          </cell>
          <cell r="G243">
            <v>2300</v>
          </cell>
          <cell r="H243" t="str">
            <v>XMAS SPARK AFTERNOON</v>
          </cell>
        </row>
        <row r="244">
          <cell r="A244">
            <v>84093</v>
          </cell>
          <cell r="B244">
            <v>84093</v>
          </cell>
          <cell r="C244">
            <v>100</v>
          </cell>
          <cell r="D244">
            <v>9</v>
          </cell>
          <cell r="E244">
            <v>7</v>
          </cell>
          <cell r="F244">
            <v>1E-4</v>
          </cell>
          <cell r="G244">
            <v>7800</v>
          </cell>
          <cell r="H244" t="str">
            <v>COUNTRYSIDE XMAS</v>
          </cell>
        </row>
        <row r="245">
          <cell r="A245">
            <v>84094</v>
          </cell>
          <cell r="B245">
            <v>84094</v>
          </cell>
          <cell r="C245">
            <v>125</v>
          </cell>
          <cell r="D245">
            <v>9</v>
          </cell>
          <cell r="E245">
            <v>12</v>
          </cell>
          <cell r="G245">
            <v>7100</v>
          </cell>
          <cell r="H245" t="str">
            <v>ALCOHOLFREE DELIGHTS</v>
          </cell>
        </row>
        <row r="246">
          <cell r="A246">
            <v>84095</v>
          </cell>
          <cell r="B246">
            <v>84095</v>
          </cell>
          <cell r="C246">
            <v>24.99</v>
          </cell>
          <cell r="D246">
            <v>6.5</v>
          </cell>
          <cell r="E246">
            <v>17</v>
          </cell>
          <cell r="G246">
            <v>500</v>
          </cell>
          <cell r="H246" t="str">
            <v>SALTED CARAMEL GIFT</v>
          </cell>
        </row>
        <row r="247">
          <cell r="A247">
            <v>84096</v>
          </cell>
          <cell r="B247">
            <v>84096</v>
          </cell>
          <cell r="C247">
            <v>50</v>
          </cell>
          <cell r="D247">
            <v>7.5</v>
          </cell>
          <cell r="E247">
            <v>13.5</v>
          </cell>
          <cell r="G247">
            <v>2400</v>
          </cell>
          <cell r="H247" t="str">
            <v>SPARK AFTERNOON TEA</v>
          </cell>
        </row>
        <row r="248">
          <cell r="A248">
            <v>84097</v>
          </cell>
          <cell r="B248">
            <v>84097</v>
          </cell>
          <cell r="C248">
            <v>65</v>
          </cell>
          <cell r="D248">
            <v>8</v>
          </cell>
          <cell r="E248">
            <v>8</v>
          </cell>
          <cell r="F248">
            <v>1E-4</v>
          </cell>
          <cell r="G248">
            <v>5000</v>
          </cell>
          <cell r="H248" t="str">
            <v>PLOUGHMANS BASKET</v>
          </cell>
        </row>
        <row r="249">
          <cell r="A249">
            <v>84098</v>
          </cell>
          <cell r="B249">
            <v>84098</v>
          </cell>
          <cell r="C249">
            <v>185</v>
          </cell>
          <cell r="D249">
            <v>10</v>
          </cell>
          <cell r="E249">
            <v>20</v>
          </cell>
          <cell r="G249">
            <v>17000</v>
          </cell>
          <cell r="H249" t="str">
            <v>TWELVE WINES IN KUBU</v>
          </cell>
        </row>
        <row r="250">
          <cell r="A250">
            <v>84099</v>
          </cell>
          <cell r="B250">
            <v>84099</v>
          </cell>
          <cell r="E250">
            <v>20</v>
          </cell>
          <cell r="G250">
            <v>3340</v>
          </cell>
          <cell r="H250" t="str">
            <v>WHITEWASH SET 7</v>
          </cell>
        </row>
        <row r="251">
          <cell r="A251">
            <v>84100</v>
          </cell>
          <cell r="B251">
            <v>84100</v>
          </cell>
          <cell r="E251">
            <v>20</v>
          </cell>
          <cell r="G251">
            <v>6050</v>
          </cell>
          <cell r="H251" t="str">
            <v>12INCH LIDDED SET 15</v>
          </cell>
        </row>
        <row r="252">
          <cell r="A252">
            <v>84101</v>
          </cell>
          <cell r="B252">
            <v>84101</v>
          </cell>
          <cell r="E252">
            <v>20</v>
          </cell>
          <cell r="G252">
            <v>2150</v>
          </cell>
          <cell r="H252" t="str">
            <v>12INCH LIDDED SET 4</v>
          </cell>
        </row>
        <row r="253">
          <cell r="A253">
            <v>84103</v>
          </cell>
          <cell r="B253">
            <v>84103</v>
          </cell>
          <cell r="C253">
            <v>24.99</v>
          </cell>
          <cell r="D253">
            <v>7.5</v>
          </cell>
          <cell r="E253">
            <v>0</v>
          </cell>
          <cell r="G253">
            <v>1500</v>
          </cell>
          <cell r="H253" t="str">
            <v>DECORATED XMAS CAKE</v>
          </cell>
        </row>
        <row r="254">
          <cell r="A254">
            <v>84104</v>
          </cell>
          <cell r="B254">
            <v>84104</v>
          </cell>
          <cell r="C254">
            <v>24.99</v>
          </cell>
          <cell r="D254">
            <v>7.5</v>
          </cell>
          <cell r="E254">
            <v>16</v>
          </cell>
          <cell r="G254">
            <v>2000</v>
          </cell>
          <cell r="H254" t="str">
            <v>BEER AND TREATS</v>
          </cell>
        </row>
        <row r="255">
          <cell r="A255" t="str">
            <v>BARD</v>
          </cell>
          <cell r="B255" t="str">
            <v>BARD</v>
          </cell>
          <cell r="C255">
            <v>0</v>
          </cell>
          <cell r="D255">
            <v>0</v>
          </cell>
          <cell r="E255">
            <v>20</v>
          </cell>
          <cell r="G255">
            <v>1500</v>
          </cell>
          <cell r="H255" t="str">
            <v>Redirect Parcel</v>
          </cell>
        </row>
        <row r="256">
          <cell r="A256" t="str">
            <v>BARV</v>
          </cell>
          <cell r="B256" t="str">
            <v>BARV</v>
          </cell>
          <cell r="E256">
            <v>20</v>
          </cell>
          <cell r="H256" t="str">
            <v>COLLECT + REDIRECT</v>
          </cell>
        </row>
        <row r="257">
          <cell r="A257" t="str">
            <v>CELEB</v>
          </cell>
          <cell r="B257" t="str">
            <v>CELEB</v>
          </cell>
          <cell r="G257">
            <v>5000</v>
          </cell>
          <cell r="H257" t="str">
            <v>CELEBRATION BOX</v>
          </cell>
        </row>
        <row r="258">
          <cell r="A258" t="str">
            <v>CHCH</v>
          </cell>
          <cell r="B258" t="str">
            <v>CHCH</v>
          </cell>
          <cell r="E258">
            <v>20</v>
          </cell>
          <cell r="G258">
            <v>2000</v>
          </cell>
          <cell r="H258" t="str">
            <v>CHAMPAGNE &amp; CHOCS</v>
          </cell>
        </row>
        <row r="259">
          <cell r="A259" t="str">
            <v>CLASS</v>
          </cell>
          <cell r="B259" t="str">
            <v>CLASS</v>
          </cell>
          <cell r="G259">
            <v>3000</v>
          </cell>
          <cell r="H259" t="str">
            <v>CLASSIC BOX</v>
          </cell>
        </row>
        <row r="260">
          <cell r="A260" t="str">
            <v>CLPT</v>
          </cell>
          <cell r="B260" t="str">
            <v>CLPT</v>
          </cell>
          <cell r="E260">
            <v>20</v>
          </cell>
          <cell r="G260">
            <v>2000</v>
          </cell>
          <cell r="H260" t="str">
            <v>CLARET &amp; PATE</v>
          </cell>
        </row>
        <row r="261">
          <cell r="A261" t="str">
            <v>CUVEE</v>
          </cell>
          <cell r="B261" t="str">
            <v>CUVEE</v>
          </cell>
          <cell r="E261">
            <v>20</v>
          </cell>
          <cell r="G261">
            <v>1000</v>
          </cell>
          <cell r="H261" t="str">
            <v>CUVEE SPEC. VINTAGE</v>
          </cell>
        </row>
        <row r="262">
          <cell r="A262" t="str">
            <v>DUMMY</v>
          </cell>
          <cell r="B262" t="str">
            <v>DUMMY</v>
          </cell>
          <cell r="C262">
            <v>0</v>
          </cell>
          <cell r="D262">
            <v>0</v>
          </cell>
          <cell r="E262">
            <v>20</v>
          </cell>
          <cell r="G262">
            <v>5000</v>
          </cell>
          <cell r="H262" t="str">
            <v>DUMMY PRODUCT</v>
          </cell>
        </row>
        <row r="263">
          <cell r="A263" t="str">
            <v>EXTR</v>
          </cell>
          <cell r="B263" t="str">
            <v>EXTR</v>
          </cell>
          <cell r="G263">
            <v>30000</v>
          </cell>
          <cell r="H263" t="str">
            <v>EXTRAVAGANZA</v>
          </cell>
        </row>
        <row r="264">
          <cell r="A264" t="str">
            <v>FEST</v>
          </cell>
          <cell r="B264" t="str">
            <v>FEST</v>
          </cell>
          <cell r="G264">
            <v>13000</v>
          </cell>
          <cell r="H264" t="str">
            <v>FESTIVE FEAST</v>
          </cell>
        </row>
        <row r="265">
          <cell r="A265" t="str">
            <v>FROG</v>
          </cell>
          <cell r="B265" t="str">
            <v>FROG</v>
          </cell>
          <cell r="E265">
            <v>20</v>
          </cell>
          <cell r="G265">
            <v>4000</v>
          </cell>
          <cell r="H265" t="str">
            <v>AUSTRALIA DUO</v>
          </cell>
        </row>
        <row r="266">
          <cell r="A266" t="str">
            <v>INDU</v>
          </cell>
          <cell r="B266" t="str">
            <v>INDU</v>
          </cell>
          <cell r="G266">
            <v>20000</v>
          </cell>
          <cell r="H266" t="str">
            <v>PURE INDULGENCE</v>
          </cell>
        </row>
        <row r="267">
          <cell r="A267" t="str">
            <v>K-TEST</v>
          </cell>
          <cell r="B267" t="str">
            <v>K-TEST</v>
          </cell>
          <cell r="E267">
            <v>15.18</v>
          </cell>
          <cell r="G267">
            <v>12400</v>
          </cell>
          <cell r="H267" t="str">
            <v>K-TEST</v>
          </cell>
        </row>
        <row r="268">
          <cell r="A268" t="str">
            <v>KRIS</v>
          </cell>
          <cell r="B268" t="str">
            <v>KRIS</v>
          </cell>
          <cell r="E268">
            <v>13.5</v>
          </cell>
          <cell r="F268">
            <v>1E-4</v>
          </cell>
          <cell r="G268">
            <v>0</v>
          </cell>
          <cell r="H268" t="str">
            <v>THE EPICUREAN</v>
          </cell>
        </row>
        <row r="269">
          <cell r="A269" t="str">
            <v>LABEL</v>
          </cell>
          <cell r="B269" t="str">
            <v>LABEL</v>
          </cell>
          <cell r="E269">
            <v>20</v>
          </cell>
          <cell r="G269">
            <v>0</v>
          </cell>
          <cell r="H269" t="str">
            <v>LABEL REPRINTING</v>
          </cell>
        </row>
        <row r="270">
          <cell r="A270" t="str">
            <v>LANCIEN</v>
          </cell>
          <cell r="B270" t="str">
            <v>LANCIEN</v>
          </cell>
          <cell r="E270">
            <v>20</v>
          </cell>
          <cell r="G270">
            <v>4000</v>
          </cell>
          <cell r="H270" t="str">
            <v>FRENCH DUO(CORBIERE)</v>
          </cell>
        </row>
        <row r="271">
          <cell r="A271" t="str">
            <v>NESTLEIRISH</v>
          </cell>
          <cell r="B271" t="str">
            <v>NESTLEIRISH</v>
          </cell>
          <cell r="C271">
            <v>49.48</v>
          </cell>
          <cell r="D271">
            <v>0</v>
          </cell>
          <cell r="E271">
            <v>20</v>
          </cell>
          <cell r="G271">
            <v>0</v>
          </cell>
          <cell r="H271" t="str">
            <v>NESTLE IRISH DEL</v>
          </cell>
        </row>
        <row r="272">
          <cell r="A272" t="str">
            <v>PALM</v>
          </cell>
          <cell r="B272" t="str">
            <v>PALM</v>
          </cell>
          <cell r="E272">
            <v>20</v>
          </cell>
          <cell r="G272">
            <v>1000</v>
          </cell>
          <cell r="H272" t="str">
            <v>PALMES D'OR 1995</v>
          </cell>
        </row>
        <row r="273">
          <cell r="A273" t="str">
            <v>PARO</v>
          </cell>
          <cell r="B273" t="str">
            <v>PARO</v>
          </cell>
          <cell r="E273">
            <v>20</v>
          </cell>
          <cell r="G273">
            <v>1000</v>
          </cell>
          <cell r="H273" t="str">
            <v>PALMES D'OR '97 ROSE</v>
          </cell>
        </row>
        <row r="274">
          <cell r="A274" t="str">
            <v>PR35</v>
          </cell>
          <cell r="B274" t="str">
            <v>PR35</v>
          </cell>
        </row>
        <row r="275">
          <cell r="A275" t="str">
            <v>REPAY0</v>
          </cell>
          <cell r="B275" t="str">
            <v>REPAY0</v>
          </cell>
          <cell r="C275">
            <v>0</v>
          </cell>
          <cell r="D275">
            <v>0</v>
          </cell>
          <cell r="E275">
            <v>0</v>
          </cell>
          <cell r="G275">
            <v>500</v>
          </cell>
          <cell r="H275" t="str">
            <v>REPAY AT VAT 0</v>
          </cell>
        </row>
        <row r="276">
          <cell r="A276" t="str">
            <v>REPAY0.5</v>
          </cell>
          <cell r="B276" t="str">
            <v>REPAY0.5</v>
          </cell>
          <cell r="C276">
            <v>0</v>
          </cell>
          <cell r="D276">
            <v>0</v>
          </cell>
          <cell r="E276">
            <v>0.5</v>
          </cell>
          <cell r="G276">
            <v>500</v>
          </cell>
          <cell r="H276" t="str">
            <v>REPAY AT VAT 0.5</v>
          </cell>
        </row>
        <row r="277">
          <cell r="A277" t="str">
            <v>REPAY1</v>
          </cell>
          <cell r="B277" t="str">
            <v>REPAY1</v>
          </cell>
          <cell r="C277">
            <v>0</v>
          </cell>
          <cell r="D277">
            <v>0</v>
          </cell>
          <cell r="E277">
            <v>1</v>
          </cell>
          <cell r="G277">
            <v>500</v>
          </cell>
          <cell r="H277" t="str">
            <v>REPAY AT VAT 1</v>
          </cell>
        </row>
        <row r="278">
          <cell r="A278" t="str">
            <v>REPAY1.5</v>
          </cell>
          <cell r="B278" t="str">
            <v>REPAY1.5</v>
          </cell>
          <cell r="C278">
            <v>0</v>
          </cell>
          <cell r="D278">
            <v>0</v>
          </cell>
          <cell r="E278">
            <v>1.5</v>
          </cell>
          <cell r="G278">
            <v>500</v>
          </cell>
          <cell r="H278" t="str">
            <v>REPAY AT VAT 1.5</v>
          </cell>
        </row>
        <row r="279">
          <cell r="A279" t="str">
            <v>REPAY10</v>
          </cell>
          <cell r="B279" t="str">
            <v>REPAY10</v>
          </cell>
          <cell r="C279">
            <v>0</v>
          </cell>
          <cell r="D279">
            <v>0</v>
          </cell>
          <cell r="E279">
            <v>10</v>
          </cell>
          <cell r="G279">
            <v>500</v>
          </cell>
          <cell r="H279" t="str">
            <v>REPAY AT VAT 10</v>
          </cell>
        </row>
        <row r="280">
          <cell r="A280" t="str">
            <v>REPAY10.5</v>
          </cell>
          <cell r="B280" t="str">
            <v>REPAY10.5</v>
          </cell>
          <cell r="C280">
            <v>0</v>
          </cell>
          <cell r="D280">
            <v>0</v>
          </cell>
          <cell r="E280">
            <v>10.5</v>
          </cell>
          <cell r="G280">
            <v>500</v>
          </cell>
          <cell r="H280" t="str">
            <v>REPAY AT VAT 10.5</v>
          </cell>
        </row>
        <row r="281">
          <cell r="A281" t="str">
            <v>REPAY11</v>
          </cell>
          <cell r="B281" t="str">
            <v>REPAY11</v>
          </cell>
          <cell r="C281">
            <v>0</v>
          </cell>
          <cell r="D281">
            <v>0</v>
          </cell>
          <cell r="E281">
            <v>11</v>
          </cell>
          <cell r="G281">
            <v>500</v>
          </cell>
          <cell r="H281" t="str">
            <v>REPAY AT VAT 11</v>
          </cell>
        </row>
        <row r="282">
          <cell r="A282" t="str">
            <v>REPAY11.5</v>
          </cell>
          <cell r="B282" t="str">
            <v>REPAY11.5</v>
          </cell>
          <cell r="C282">
            <v>0</v>
          </cell>
          <cell r="D282">
            <v>0</v>
          </cell>
          <cell r="E282">
            <v>11.5</v>
          </cell>
          <cell r="G282">
            <v>500</v>
          </cell>
          <cell r="H282" t="str">
            <v>REPAY AT VAT 11.5</v>
          </cell>
        </row>
        <row r="283">
          <cell r="A283" t="str">
            <v>REPAY12</v>
          </cell>
          <cell r="B283" t="str">
            <v>REPAY12</v>
          </cell>
          <cell r="C283">
            <v>0</v>
          </cell>
          <cell r="D283">
            <v>0</v>
          </cell>
          <cell r="E283">
            <v>12</v>
          </cell>
          <cell r="G283">
            <v>500</v>
          </cell>
          <cell r="H283" t="str">
            <v>REPAY AT VAT 12</v>
          </cell>
        </row>
        <row r="284">
          <cell r="A284" t="str">
            <v>REPAY12.5</v>
          </cell>
          <cell r="B284" t="str">
            <v>REPAY12.5</v>
          </cell>
          <cell r="C284">
            <v>0</v>
          </cell>
          <cell r="D284">
            <v>0</v>
          </cell>
          <cell r="E284">
            <v>12.5</v>
          </cell>
          <cell r="G284">
            <v>500</v>
          </cell>
          <cell r="H284" t="str">
            <v>REPAY AT VAT 12.5</v>
          </cell>
        </row>
        <row r="285">
          <cell r="A285" t="str">
            <v>REPAY13</v>
          </cell>
          <cell r="B285" t="str">
            <v>REPAY13</v>
          </cell>
          <cell r="C285">
            <v>0</v>
          </cell>
          <cell r="D285">
            <v>0</v>
          </cell>
          <cell r="E285">
            <v>13</v>
          </cell>
          <cell r="G285">
            <v>500</v>
          </cell>
          <cell r="H285" t="str">
            <v>REPAY AT VAT 13</v>
          </cell>
        </row>
        <row r="286">
          <cell r="A286" t="str">
            <v>REPAY13.5</v>
          </cell>
          <cell r="B286" t="str">
            <v>REPAY13.5</v>
          </cell>
          <cell r="C286">
            <v>0</v>
          </cell>
          <cell r="D286">
            <v>0</v>
          </cell>
          <cell r="E286">
            <v>13.5</v>
          </cell>
          <cell r="G286">
            <v>500</v>
          </cell>
          <cell r="H286" t="str">
            <v>REPAY AT VAT 13.5</v>
          </cell>
        </row>
        <row r="287">
          <cell r="A287" t="str">
            <v>REPAY14</v>
          </cell>
          <cell r="B287" t="str">
            <v>REPAY14</v>
          </cell>
          <cell r="C287">
            <v>0</v>
          </cell>
          <cell r="D287">
            <v>0</v>
          </cell>
          <cell r="E287">
            <v>14</v>
          </cell>
          <cell r="G287">
            <v>500</v>
          </cell>
          <cell r="H287" t="str">
            <v>REPAY AT VAT 14</v>
          </cell>
        </row>
        <row r="288">
          <cell r="A288" t="str">
            <v>REPAY14.5</v>
          </cell>
          <cell r="B288" t="str">
            <v>REPAY14.5</v>
          </cell>
          <cell r="C288">
            <v>0</v>
          </cell>
          <cell r="D288">
            <v>0</v>
          </cell>
          <cell r="E288">
            <v>14.5</v>
          </cell>
          <cell r="G288">
            <v>500</v>
          </cell>
          <cell r="H288" t="str">
            <v>REPAY AT VAT 14.5</v>
          </cell>
        </row>
        <row r="289">
          <cell r="A289" t="str">
            <v>REPAY15</v>
          </cell>
          <cell r="B289" t="str">
            <v>REPAY15</v>
          </cell>
          <cell r="C289">
            <v>0</v>
          </cell>
          <cell r="D289">
            <v>0</v>
          </cell>
          <cell r="E289">
            <v>15</v>
          </cell>
          <cell r="G289">
            <v>500</v>
          </cell>
          <cell r="H289" t="str">
            <v>REPAY AT VAT 15</v>
          </cell>
        </row>
        <row r="290">
          <cell r="A290" t="str">
            <v>REPAY15.5</v>
          </cell>
          <cell r="B290" t="str">
            <v>REPAY15.5</v>
          </cell>
          <cell r="C290">
            <v>0</v>
          </cell>
          <cell r="D290">
            <v>0</v>
          </cell>
          <cell r="E290">
            <v>15.5</v>
          </cell>
          <cell r="G290">
            <v>500</v>
          </cell>
          <cell r="H290" t="str">
            <v>REPAY AT VAT 15.5</v>
          </cell>
        </row>
        <row r="291">
          <cell r="A291" t="str">
            <v>REPAY16</v>
          </cell>
          <cell r="B291" t="str">
            <v>REPAY16</v>
          </cell>
          <cell r="C291">
            <v>0</v>
          </cell>
          <cell r="D291">
            <v>0</v>
          </cell>
          <cell r="E291">
            <v>16</v>
          </cell>
          <cell r="G291">
            <v>500</v>
          </cell>
          <cell r="H291" t="str">
            <v>REPAY AT VAT 16</v>
          </cell>
        </row>
        <row r="292">
          <cell r="A292" t="str">
            <v>REPAY16.5</v>
          </cell>
          <cell r="B292" t="str">
            <v>REPAY16.5</v>
          </cell>
          <cell r="C292">
            <v>0</v>
          </cell>
          <cell r="D292">
            <v>0</v>
          </cell>
          <cell r="E292">
            <v>16.5</v>
          </cell>
          <cell r="G292">
            <v>500</v>
          </cell>
          <cell r="H292" t="str">
            <v>REPAY AT VAT 16.5</v>
          </cell>
        </row>
        <row r="293">
          <cell r="A293" t="str">
            <v>REPAY17</v>
          </cell>
          <cell r="B293" t="str">
            <v>REPAY17</v>
          </cell>
          <cell r="C293">
            <v>0</v>
          </cell>
          <cell r="D293">
            <v>0</v>
          </cell>
          <cell r="E293">
            <v>17</v>
          </cell>
          <cell r="G293">
            <v>500</v>
          </cell>
          <cell r="H293" t="str">
            <v>REPAY AT VAT 17</v>
          </cell>
        </row>
        <row r="294">
          <cell r="A294" t="str">
            <v>REPAY17.5</v>
          </cell>
          <cell r="B294" t="str">
            <v>REPAY17.5</v>
          </cell>
          <cell r="C294">
            <v>0</v>
          </cell>
          <cell r="D294">
            <v>0</v>
          </cell>
          <cell r="E294">
            <v>17.5</v>
          </cell>
          <cell r="G294">
            <v>500</v>
          </cell>
          <cell r="H294" t="str">
            <v>REPAY AT VAT 17.5</v>
          </cell>
        </row>
        <row r="295">
          <cell r="A295" t="str">
            <v>REPAY18</v>
          </cell>
          <cell r="B295" t="str">
            <v>REPAY18</v>
          </cell>
          <cell r="C295">
            <v>0</v>
          </cell>
          <cell r="D295">
            <v>0</v>
          </cell>
          <cell r="E295">
            <v>18</v>
          </cell>
          <cell r="G295">
            <v>500</v>
          </cell>
          <cell r="H295" t="str">
            <v>REPAY AT VAT 18</v>
          </cell>
        </row>
        <row r="296">
          <cell r="A296" t="str">
            <v>REPAY18.5</v>
          </cell>
          <cell r="B296" t="str">
            <v>REPAY18.5</v>
          </cell>
          <cell r="C296">
            <v>0</v>
          </cell>
          <cell r="D296">
            <v>0</v>
          </cell>
          <cell r="E296">
            <v>18.5</v>
          </cell>
          <cell r="G296">
            <v>500</v>
          </cell>
          <cell r="H296" t="str">
            <v>REPAY AT VAT 18.5</v>
          </cell>
        </row>
        <row r="297">
          <cell r="A297" t="str">
            <v>REPAY19</v>
          </cell>
          <cell r="B297" t="str">
            <v>REPAY19</v>
          </cell>
          <cell r="C297">
            <v>0</v>
          </cell>
          <cell r="D297">
            <v>0</v>
          </cell>
          <cell r="E297">
            <v>19</v>
          </cell>
          <cell r="G297">
            <v>500</v>
          </cell>
          <cell r="H297" t="str">
            <v>REPAY AT VAT 19</v>
          </cell>
        </row>
        <row r="298">
          <cell r="A298" t="str">
            <v>REPAY19.5</v>
          </cell>
          <cell r="B298" t="str">
            <v>REPAY19.5</v>
          </cell>
          <cell r="C298">
            <v>0</v>
          </cell>
          <cell r="D298">
            <v>0</v>
          </cell>
          <cell r="E298">
            <v>19.5</v>
          </cell>
          <cell r="G298">
            <v>500</v>
          </cell>
          <cell r="H298" t="str">
            <v>REPAY AT VAT 19.5</v>
          </cell>
        </row>
        <row r="299">
          <cell r="A299" t="str">
            <v>REPAY2</v>
          </cell>
          <cell r="B299" t="str">
            <v>REPAY2</v>
          </cell>
          <cell r="C299">
            <v>0</v>
          </cell>
          <cell r="D299">
            <v>0</v>
          </cell>
          <cell r="E299">
            <v>2</v>
          </cell>
          <cell r="G299">
            <v>500</v>
          </cell>
          <cell r="H299" t="str">
            <v>REPAY AT VAT 2</v>
          </cell>
        </row>
        <row r="300">
          <cell r="A300" t="str">
            <v>REPAY2.5</v>
          </cell>
          <cell r="B300" t="str">
            <v>REPAY2.5</v>
          </cell>
          <cell r="C300">
            <v>0</v>
          </cell>
          <cell r="D300">
            <v>0</v>
          </cell>
          <cell r="E300">
            <v>2.5</v>
          </cell>
          <cell r="G300">
            <v>500</v>
          </cell>
          <cell r="H300" t="str">
            <v>REPAY AT VAT 2.5</v>
          </cell>
        </row>
        <row r="301">
          <cell r="A301" t="str">
            <v>REPAY20</v>
          </cell>
          <cell r="B301" t="str">
            <v>REPAY20</v>
          </cell>
          <cell r="C301">
            <v>0</v>
          </cell>
          <cell r="D301">
            <v>0</v>
          </cell>
          <cell r="E301">
            <v>20</v>
          </cell>
          <cell r="G301">
            <v>2000</v>
          </cell>
          <cell r="H301" t="str">
            <v>REPAY AT VAT 20</v>
          </cell>
        </row>
        <row r="302">
          <cell r="A302" t="str">
            <v>REPAY3</v>
          </cell>
          <cell r="B302" t="str">
            <v>REPAY3</v>
          </cell>
          <cell r="C302">
            <v>0</v>
          </cell>
          <cell r="D302">
            <v>0</v>
          </cell>
          <cell r="E302">
            <v>3</v>
          </cell>
          <cell r="G302">
            <v>500</v>
          </cell>
          <cell r="H302" t="str">
            <v>REPAY AT VAT 3</v>
          </cell>
        </row>
        <row r="303">
          <cell r="A303" t="str">
            <v>REPAY3.5</v>
          </cell>
          <cell r="B303" t="str">
            <v>REPAY3.5</v>
          </cell>
          <cell r="C303">
            <v>0</v>
          </cell>
          <cell r="D303">
            <v>0</v>
          </cell>
          <cell r="E303">
            <v>3.5</v>
          </cell>
          <cell r="G303">
            <v>500</v>
          </cell>
          <cell r="H303" t="str">
            <v>REPAY AT VAT 3.5</v>
          </cell>
        </row>
        <row r="304">
          <cell r="A304" t="str">
            <v>REPAY4</v>
          </cell>
          <cell r="B304" t="str">
            <v>REPAY4</v>
          </cell>
          <cell r="C304">
            <v>0</v>
          </cell>
          <cell r="D304">
            <v>0</v>
          </cell>
          <cell r="E304">
            <v>4</v>
          </cell>
          <cell r="G304">
            <v>500</v>
          </cell>
          <cell r="H304" t="str">
            <v>REPAY AT VAT 4</v>
          </cell>
        </row>
        <row r="305">
          <cell r="A305" t="str">
            <v>REPAY4.5</v>
          </cell>
          <cell r="B305" t="str">
            <v>REPAY4.5</v>
          </cell>
          <cell r="C305">
            <v>0</v>
          </cell>
          <cell r="D305">
            <v>0</v>
          </cell>
          <cell r="E305">
            <v>4.5</v>
          </cell>
          <cell r="G305">
            <v>500</v>
          </cell>
          <cell r="H305" t="str">
            <v>REPAY AT VAT 4.5</v>
          </cell>
        </row>
        <row r="306">
          <cell r="A306" t="str">
            <v>REPAY5</v>
          </cell>
          <cell r="B306" t="str">
            <v>REPAY5</v>
          </cell>
          <cell r="C306">
            <v>0</v>
          </cell>
          <cell r="D306">
            <v>0</v>
          </cell>
          <cell r="E306">
            <v>5</v>
          </cell>
          <cell r="G306">
            <v>500</v>
          </cell>
          <cell r="H306" t="str">
            <v>REPAY AT VAT 5</v>
          </cell>
        </row>
        <row r="307">
          <cell r="A307" t="str">
            <v>REPAY5.5</v>
          </cell>
          <cell r="B307" t="str">
            <v>REPAY5.5</v>
          </cell>
          <cell r="C307">
            <v>0</v>
          </cell>
          <cell r="D307">
            <v>0</v>
          </cell>
          <cell r="E307">
            <v>5.5</v>
          </cell>
          <cell r="G307">
            <v>500</v>
          </cell>
          <cell r="H307" t="str">
            <v>REPAY AT VAT 5.5</v>
          </cell>
        </row>
        <row r="308">
          <cell r="A308" t="str">
            <v>REPAY6</v>
          </cell>
          <cell r="B308" t="str">
            <v>REPAY6</v>
          </cell>
          <cell r="C308">
            <v>0</v>
          </cell>
          <cell r="D308">
            <v>0</v>
          </cell>
          <cell r="E308">
            <v>6</v>
          </cell>
          <cell r="G308">
            <v>500</v>
          </cell>
          <cell r="H308" t="str">
            <v>REPAY AT VAT 6</v>
          </cell>
        </row>
        <row r="309">
          <cell r="A309" t="str">
            <v>REPAY6.5</v>
          </cell>
          <cell r="B309" t="str">
            <v>REPAY6.5</v>
          </cell>
          <cell r="C309">
            <v>0</v>
          </cell>
          <cell r="D309">
            <v>0</v>
          </cell>
          <cell r="E309">
            <v>6.5</v>
          </cell>
          <cell r="G309">
            <v>500</v>
          </cell>
          <cell r="H309" t="str">
            <v>REPAY AT VAT 6.5</v>
          </cell>
        </row>
        <row r="310">
          <cell r="A310" t="str">
            <v>REPAY7</v>
          </cell>
          <cell r="B310" t="str">
            <v>REPAY7</v>
          </cell>
          <cell r="C310">
            <v>0</v>
          </cell>
          <cell r="D310">
            <v>0</v>
          </cell>
          <cell r="E310">
            <v>7</v>
          </cell>
          <cell r="G310">
            <v>500</v>
          </cell>
          <cell r="H310" t="str">
            <v>REPAY AT VAT 7</v>
          </cell>
        </row>
        <row r="311">
          <cell r="A311" t="str">
            <v>REPAY7.5</v>
          </cell>
          <cell r="B311" t="str">
            <v>REPAY7.5</v>
          </cell>
          <cell r="C311">
            <v>0</v>
          </cell>
          <cell r="D311">
            <v>0</v>
          </cell>
          <cell r="E311">
            <v>7.5</v>
          </cell>
          <cell r="G311">
            <v>500</v>
          </cell>
          <cell r="H311" t="str">
            <v>REPAY AT VAT 7.5</v>
          </cell>
        </row>
        <row r="312">
          <cell r="A312" t="str">
            <v>REPAY8</v>
          </cell>
          <cell r="B312" t="str">
            <v>REPAY8</v>
          </cell>
          <cell r="C312">
            <v>0</v>
          </cell>
          <cell r="D312">
            <v>0</v>
          </cell>
          <cell r="E312">
            <v>8</v>
          </cell>
          <cell r="G312">
            <v>500</v>
          </cell>
          <cell r="H312" t="str">
            <v>REPAY AT VAT 8</v>
          </cell>
        </row>
        <row r="313">
          <cell r="A313" t="str">
            <v>REPAY8.5</v>
          </cell>
          <cell r="B313" t="str">
            <v>REPAY8.5</v>
          </cell>
          <cell r="C313">
            <v>0</v>
          </cell>
          <cell r="D313">
            <v>0</v>
          </cell>
          <cell r="E313">
            <v>8.5</v>
          </cell>
          <cell r="G313">
            <v>500</v>
          </cell>
          <cell r="H313" t="str">
            <v>REPAY AT VAT 8.5</v>
          </cell>
        </row>
        <row r="314">
          <cell r="A314" t="str">
            <v>REPAY9</v>
          </cell>
          <cell r="B314" t="str">
            <v>REPAY9</v>
          </cell>
          <cell r="C314">
            <v>0</v>
          </cell>
          <cell r="D314">
            <v>0</v>
          </cell>
          <cell r="E314">
            <v>9</v>
          </cell>
          <cell r="G314">
            <v>500</v>
          </cell>
          <cell r="H314" t="str">
            <v>REPAY AT VAT 9</v>
          </cell>
        </row>
        <row r="315">
          <cell r="A315" t="str">
            <v>REPAY9.5</v>
          </cell>
          <cell r="B315" t="str">
            <v>REPAY9.5</v>
          </cell>
          <cell r="C315">
            <v>0</v>
          </cell>
          <cell r="D315">
            <v>0</v>
          </cell>
          <cell r="E315">
            <v>9.5</v>
          </cell>
          <cell r="G315">
            <v>500</v>
          </cell>
          <cell r="H315" t="str">
            <v>REPAY AT VAT 9.5</v>
          </cell>
        </row>
        <row r="316">
          <cell r="A316" t="str">
            <v>RESERVE</v>
          </cell>
          <cell r="B316" t="str">
            <v>RESERVE</v>
          </cell>
          <cell r="E316">
            <v>20</v>
          </cell>
          <cell r="G316">
            <v>1000</v>
          </cell>
          <cell r="H316" t="str">
            <v>CHAMPAGNE TIN</v>
          </cell>
        </row>
        <row r="317">
          <cell r="A317" t="str">
            <v>RIBB</v>
          </cell>
          <cell r="B317" t="str">
            <v>RIBB</v>
          </cell>
          <cell r="C317">
            <v>0</v>
          </cell>
          <cell r="D317">
            <v>0</v>
          </cell>
          <cell r="E317">
            <v>20</v>
          </cell>
          <cell r="G317">
            <v>20</v>
          </cell>
          <cell r="H317" t="str">
            <v>Printed Ribbon</v>
          </cell>
        </row>
        <row r="318">
          <cell r="A318" t="str">
            <v>ROSE</v>
          </cell>
          <cell r="B318" t="str">
            <v>ROSE</v>
          </cell>
          <cell r="E318">
            <v>20</v>
          </cell>
          <cell r="G318">
            <v>1000</v>
          </cell>
          <cell r="H318" t="str">
            <v>ROSE CHAMPAGNE</v>
          </cell>
        </row>
        <row r="319">
          <cell r="A319" t="str">
            <v>SP008668</v>
          </cell>
          <cell r="B319" t="str">
            <v>SP008668</v>
          </cell>
          <cell r="C319">
            <v>0</v>
          </cell>
          <cell r="D319">
            <v>0</v>
          </cell>
          <cell r="E319">
            <v>20</v>
          </cell>
          <cell r="G319">
            <v>1000</v>
          </cell>
          <cell r="H319" t="str">
            <v>21 WICKER W STRAPS</v>
          </cell>
        </row>
        <row r="320">
          <cell r="A320" t="str">
            <v>SP15223</v>
          </cell>
          <cell r="B320" t="str">
            <v>SP15223</v>
          </cell>
          <cell r="C320">
            <v>7.87</v>
          </cell>
          <cell r="D320">
            <v>1.21</v>
          </cell>
          <cell r="E320">
            <v>20</v>
          </cell>
          <cell r="G320">
            <v>2500</v>
          </cell>
          <cell r="H320" t="str">
            <v>BROWN TAPERED BASKET</v>
          </cell>
        </row>
        <row r="321">
          <cell r="A321" t="str">
            <v>SP82330</v>
          </cell>
          <cell r="B321" t="str">
            <v>SP82330</v>
          </cell>
          <cell r="C321">
            <v>0</v>
          </cell>
          <cell r="D321">
            <v>0</v>
          </cell>
          <cell r="E321">
            <v>20</v>
          </cell>
          <cell r="G321">
            <v>3480</v>
          </cell>
          <cell r="H321" t="str">
            <v>CUST SERVS WINE DUO</v>
          </cell>
        </row>
        <row r="322">
          <cell r="A322" t="str">
            <v>SP83945</v>
          </cell>
          <cell r="B322" t="str">
            <v>SP83945</v>
          </cell>
          <cell r="C322">
            <v>24.99</v>
          </cell>
          <cell r="D322">
            <v>0</v>
          </cell>
          <cell r="E322">
            <v>0</v>
          </cell>
          <cell r="G322">
            <v>1610</v>
          </cell>
          <cell r="H322" t="str">
            <v>CANADA CAKE</v>
          </cell>
        </row>
        <row r="323">
          <cell r="A323" t="str">
            <v>SP84013</v>
          </cell>
          <cell r="B323" t="str">
            <v>SP84013</v>
          </cell>
          <cell r="C323">
            <v>45</v>
          </cell>
          <cell r="D323">
            <v>0</v>
          </cell>
          <cell r="E323">
            <v>13</v>
          </cell>
          <cell r="G323">
            <v>4240</v>
          </cell>
          <cell r="H323" t="str">
            <v>INITIAL VIP CARTON</v>
          </cell>
        </row>
        <row r="324">
          <cell r="A324" t="str">
            <v>SP84079</v>
          </cell>
          <cell r="B324" t="str">
            <v>SP84079</v>
          </cell>
          <cell r="C324">
            <v>48</v>
          </cell>
          <cell r="D324">
            <v>0</v>
          </cell>
          <cell r="E324">
            <v>16.5</v>
          </cell>
          <cell r="G324">
            <v>2230</v>
          </cell>
          <cell r="H324" t="str">
            <v>TOYOTA GIFT</v>
          </cell>
        </row>
        <row r="325">
          <cell r="A325" t="str">
            <v>SP84082</v>
          </cell>
          <cell r="B325" t="str">
            <v>SP84082</v>
          </cell>
          <cell r="C325">
            <v>35</v>
          </cell>
          <cell r="D325">
            <v>0</v>
          </cell>
          <cell r="E325">
            <v>12.5</v>
          </cell>
          <cell r="G325">
            <v>1630</v>
          </cell>
          <cell r="H325" t="str">
            <v>SP CHOCOLATE GIFT</v>
          </cell>
        </row>
        <row r="326">
          <cell r="A326" t="str">
            <v>SP84083</v>
          </cell>
          <cell r="B326" t="str">
            <v>SP84083</v>
          </cell>
          <cell r="C326">
            <v>35</v>
          </cell>
          <cell r="D326">
            <v>0</v>
          </cell>
          <cell r="E326">
            <v>13</v>
          </cell>
          <cell r="G326">
            <v>1650</v>
          </cell>
          <cell r="H326" t="str">
            <v>SP CHOC GIFT NO NUT</v>
          </cell>
        </row>
        <row r="327">
          <cell r="A327" t="str">
            <v>SP84084</v>
          </cell>
          <cell r="B327" t="str">
            <v>SP84084</v>
          </cell>
          <cell r="C327">
            <v>35</v>
          </cell>
          <cell r="D327">
            <v>0</v>
          </cell>
          <cell r="E327">
            <v>10</v>
          </cell>
          <cell r="G327">
            <v>1440</v>
          </cell>
          <cell r="H327" t="str">
            <v>SP VVEGAN GWF NONUT</v>
          </cell>
        </row>
        <row r="328">
          <cell r="A328" t="str">
            <v>SP84086</v>
          </cell>
          <cell r="B328" t="str">
            <v>SP84086</v>
          </cell>
          <cell r="C328">
            <v>24.74</v>
          </cell>
          <cell r="D328">
            <v>8.2899999999999991</v>
          </cell>
          <cell r="E328">
            <v>10.5</v>
          </cell>
          <cell r="G328">
            <v>1750</v>
          </cell>
          <cell r="H328" t="str">
            <v>NOVUNA</v>
          </cell>
        </row>
        <row r="329">
          <cell r="A329" t="str">
            <v>SP84087</v>
          </cell>
          <cell r="B329" t="str">
            <v>SP84087</v>
          </cell>
          <cell r="C329">
            <v>24.25</v>
          </cell>
          <cell r="D329">
            <v>7.5</v>
          </cell>
          <cell r="E329">
            <v>15</v>
          </cell>
          <cell r="G329">
            <v>2570</v>
          </cell>
          <cell r="H329" t="str">
            <v>EXXON BOX OF INDULGE</v>
          </cell>
        </row>
        <row r="330">
          <cell r="A330" t="str">
            <v>SP84102</v>
          </cell>
          <cell r="B330" t="str">
            <v>SP84102</v>
          </cell>
          <cell r="C330">
            <v>250</v>
          </cell>
          <cell r="D330">
            <v>0</v>
          </cell>
          <cell r="E330">
            <v>12.5</v>
          </cell>
          <cell r="G330">
            <v>11190</v>
          </cell>
          <cell r="H330" t="str">
            <v>DUMPTON SCHOOL</v>
          </cell>
        </row>
        <row r="331">
          <cell r="A331" t="str">
            <v>SPIR</v>
          </cell>
          <cell r="B331" t="str">
            <v>SPIR</v>
          </cell>
          <cell r="G331">
            <v>17000</v>
          </cell>
          <cell r="H331" t="str">
            <v>SPIRIT OF CHRISTMAS</v>
          </cell>
        </row>
        <row r="332">
          <cell r="A332" t="str">
            <v>STELL</v>
          </cell>
          <cell r="B332" t="str">
            <v>STELL</v>
          </cell>
          <cell r="E332">
            <v>20</v>
          </cell>
          <cell r="G332">
            <v>4000</v>
          </cell>
          <cell r="H332" t="str">
            <v>SOUTH AFRICAN DUO</v>
          </cell>
        </row>
        <row r="333">
          <cell r="A333" t="str">
            <v>TAGS</v>
          </cell>
          <cell r="B333" t="str">
            <v>TAGS</v>
          </cell>
          <cell r="C333">
            <v>0</v>
          </cell>
          <cell r="D333">
            <v>0</v>
          </cell>
          <cell r="E333">
            <v>20</v>
          </cell>
          <cell r="G333">
            <v>100</v>
          </cell>
          <cell r="H333" t="str">
            <v>Tags</v>
          </cell>
        </row>
        <row r="334">
          <cell r="A334" t="str">
            <v>TEMP</v>
          </cell>
          <cell r="B334" t="str">
            <v>TEMP</v>
          </cell>
          <cell r="G334">
            <v>9000</v>
          </cell>
          <cell r="H334" t="str">
            <v>TEMPTATION</v>
          </cell>
        </row>
        <row r="335">
          <cell r="A335" t="str">
            <v>TEST</v>
          </cell>
          <cell r="B335" t="str">
            <v>TEST</v>
          </cell>
          <cell r="C335">
            <v>0</v>
          </cell>
          <cell r="D335">
            <v>0</v>
          </cell>
          <cell r="E335">
            <v>20</v>
          </cell>
          <cell r="H335" t="str">
            <v>TEST PRODUCT</v>
          </cell>
        </row>
        <row r="336">
          <cell r="A336" t="str">
            <v>VERITE</v>
          </cell>
          <cell r="B336" t="str">
            <v>VERITE</v>
          </cell>
          <cell r="E336">
            <v>20</v>
          </cell>
          <cell r="G336">
            <v>4000</v>
          </cell>
          <cell r="H336" t="str">
            <v>FRENCH DUO (VERITEE)</v>
          </cell>
        </row>
        <row r="337">
          <cell r="A337" t="str">
            <v>VH77269IF</v>
          </cell>
          <cell r="B337" t="str">
            <v>VH77269IF</v>
          </cell>
          <cell r="E337">
            <v>13</v>
          </cell>
          <cell r="G337">
            <v>2040</v>
          </cell>
          <cell r="H337" t="str">
            <v>Delec Afternoon Tea</v>
          </cell>
        </row>
        <row r="338">
          <cell r="A338" t="str">
            <v>VH77271IF</v>
          </cell>
          <cell r="B338" t="str">
            <v>VH77271IF</v>
          </cell>
          <cell r="E338">
            <v>12</v>
          </cell>
          <cell r="G338">
            <v>1500</v>
          </cell>
          <cell r="H338" t="str">
            <v>Easter Basket</v>
          </cell>
        </row>
        <row r="339">
          <cell r="A339" t="str">
            <v>VH81988IF</v>
          </cell>
          <cell r="B339" t="str">
            <v>VH81988IF</v>
          </cell>
          <cell r="E339">
            <v>20</v>
          </cell>
          <cell r="G339">
            <v>1000</v>
          </cell>
          <cell r="H339" t="str">
            <v>Tear &amp; Share</v>
          </cell>
        </row>
        <row r="340">
          <cell r="A340" t="str">
            <v>VH82200IF</v>
          </cell>
          <cell r="B340" t="str">
            <v>VH82200IF</v>
          </cell>
          <cell r="E340">
            <v>9.5</v>
          </cell>
          <cell r="G340">
            <v>500</v>
          </cell>
          <cell r="H340" t="str">
            <v>XMAS LETTERBOX GIFT</v>
          </cell>
        </row>
        <row r="341">
          <cell r="A341" t="str">
            <v>VH82202IF</v>
          </cell>
          <cell r="B341" t="str">
            <v>VH82202IF</v>
          </cell>
          <cell r="E341">
            <v>8</v>
          </cell>
          <cell r="G341">
            <v>1300</v>
          </cell>
          <cell r="H341" t="str">
            <v>CHRISTMAS TO A TEA</v>
          </cell>
        </row>
        <row r="342">
          <cell r="A342" t="str">
            <v>VH82206IF</v>
          </cell>
          <cell r="B342" t="str">
            <v>VH82206IF</v>
          </cell>
          <cell r="E342">
            <v>10</v>
          </cell>
          <cell r="G342">
            <v>1300</v>
          </cell>
          <cell r="H342" t="str">
            <v>CHOCOHOLICS CHOICE</v>
          </cell>
        </row>
        <row r="343">
          <cell r="A343" t="str">
            <v>VH82207IF</v>
          </cell>
          <cell r="B343" t="str">
            <v>VH82207IF</v>
          </cell>
          <cell r="E343">
            <v>15</v>
          </cell>
          <cell r="G343">
            <v>1390</v>
          </cell>
          <cell r="H343" t="str">
            <v>FESTIVE TREATS</v>
          </cell>
        </row>
        <row r="344">
          <cell r="A344" t="str">
            <v>VH82209IF</v>
          </cell>
          <cell r="B344" t="str">
            <v>VH82209IF</v>
          </cell>
          <cell r="E344">
            <v>12</v>
          </cell>
          <cell r="G344">
            <v>1230</v>
          </cell>
          <cell r="H344" t="str">
            <v>JOLLY XMAS TREATS</v>
          </cell>
        </row>
        <row r="345">
          <cell r="A345" t="str">
            <v>VH82213IF</v>
          </cell>
          <cell r="B345" t="str">
            <v>VH82213IF</v>
          </cell>
          <cell r="E345">
            <v>13</v>
          </cell>
          <cell r="G345">
            <v>2650</v>
          </cell>
          <cell r="H345" t="str">
            <v>CHRISTMAS CAROL</v>
          </cell>
        </row>
        <row r="346">
          <cell r="A346" t="str">
            <v>VH82219IF</v>
          </cell>
          <cell r="B346" t="str">
            <v>VH82219IF</v>
          </cell>
          <cell r="E346">
            <v>14</v>
          </cell>
          <cell r="G346">
            <v>2300</v>
          </cell>
          <cell r="H346" t="str">
            <v>LOVE FROM SANTA</v>
          </cell>
        </row>
        <row r="347">
          <cell r="A347" t="str">
            <v>VH82225IF</v>
          </cell>
          <cell r="B347" t="str">
            <v>VH82225IF</v>
          </cell>
          <cell r="E347">
            <v>11.5</v>
          </cell>
          <cell r="G347">
            <v>3100</v>
          </cell>
          <cell r="H347" t="str">
            <v>STARRY STARRY NIGHT</v>
          </cell>
        </row>
        <row r="348">
          <cell r="A348" t="str">
            <v>VH82227IF</v>
          </cell>
          <cell r="B348" t="str">
            <v>VH82227IF</v>
          </cell>
          <cell r="E348">
            <v>12</v>
          </cell>
          <cell r="G348">
            <v>2260</v>
          </cell>
          <cell r="H348" t="str">
            <v>CHOCOLATE COLLECTION</v>
          </cell>
        </row>
        <row r="349">
          <cell r="A349" t="str">
            <v>VH82237IF</v>
          </cell>
          <cell r="B349" t="str">
            <v>VH82237IF</v>
          </cell>
          <cell r="E349">
            <v>12</v>
          </cell>
          <cell r="G349">
            <v>3960</v>
          </cell>
          <cell r="H349" t="str">
            <v>CHRISTMAS CRACKER BK</v>
          </cell>
        </row>
        <row r="350">
          <cell r="A350" t="str">
            <v>VH82244IF</v>
          </cell>
          <cell r="B350" t="str">
            <v>VH82244IF</v>
          </cell>
          <cell r="E350">
            <v>14.5</v>
          </cell>
          <cell r="G350">
            <v>5500</v>
          </cell>
          <cell r="H350" t="str">
            <v>SILENT NIGHT BASKET</v>
          </cell>
        </row>
        <row r="351">
          <cell r="A351" t="str">
            <v>VH82249IF</v>
          </cell>
          <cell r="B351" t="str">
            <v>VH82249IF</v>
          </cell>
          <cell r="E351">
            <v>14.5</v>
          </cell>
          <cell r="G351">
            <v>4120</v>
          </cell>
          <cell r="H351" t="str">
            <v>SNOWY DELIGHTS</v>
          </cell>
        </row>
        <row r="352">
          <cell r="A352" t="str">
            <v>VH82252IF</v>
          </cell>
          <cell r="B352" t="str">
            <v>VH82252IF</v>
          </cell>
          <cell r="E352">
            <v>15.5</v>
          </cell>
          <cell r="G352">
            <v>6400</v>
          </cell>
          <cell r="H352" t="str">
            <v>TASTE OF XMAS BASKET</v>
          </cell>
        </row>
        <row r="353">
          <cell r="A353" t="str">
            <v>VH82256IF</v>
          </cell>
          <cell r="B353" t="str">
            <v>VH82256IF</v>
          </cell>
          <cell r="E353">
            <v>10</v>
          </cell>
          <cell r="F353">
            <v>1E-4</v>
          </cell>
          <cell r="G353">
            <v>13500</v>
          </cell>
          <cell r="H353" t="str">
            <v>SPIRIT OF XMAS</v>
          </cell>
        </row>
        <row r="354">
          <cell r="A354" t="str">
            <v>VH82257IF</v>
          </cell>
          <cell r="B354" t="str">
            <v>VH82257IF</v>
          </cell>
          <cell r="E354">
            <v>14.5</v>
          </cell>
          <cell r="G354">
            <v>9500</v>
          </cell>
          <cell r="H354" t="str">
            <v>CHRISTMAS TRADITION</v>
          </cell>
        </row>
        <row r="355">
          <cell r="A355" t="str">
            <v>VH82258IF</v>
          </cell>
          <cell r="B355" t="str">
            <v>VH82258IF</v>
          </cell>
          <cell r="E355">
            <v>14.5</v>
          </cell>
          <cell r="G355">
            <v>13100</v>
          </cell>
          <cell r="H355" t="str">
            <v>TWELFTH NIGHT</v>
          </cell>
        </row>
        <row r="356">
          <cell r="A356" t="str">
            <v>VH82260IF</v>
          </cell>
          <cell r="B356" t="str">
            <v>VH82260IF</v>
          </cell>
          <cell r="E356">
            <v>15</v>
          </cell>
          <cell r="G356">
            <v>23940</v>
          </cell>
          <cell r="H356" t="str">
            <v>PURE INDULGENCE</v>
          </cell>
        </row>
        <row r="357">
          <cell r="A357" t="str">
            <v>VH82261IF</v>
          </cell>
          <cell r="B357" t="str">
            <v>VH82261IF</v>
          </cell>
          <cell r="E357">
            <v>14.5</v>
          </cell>
          <cell r="G357">
            <v>17220</v>
          </cell>
          <cell r="H357" t="str">
            <v>NOEL</v>
          </cell>
        </row>
        <row r="358">
          <cell r="A358" t="str">
            <v>VH82287IF</v>
          </cell>
          <cell r="B358" t="str">
            <v>VH82287IF</v>
          </cell>
          <cell r="E358">
            <v>15.5</v>
          </cell>
          <cell r="G358">
            <v>1800</v>
          </cell>
          <cell r="H358" t="str">
            <v>Chocolate Indulgence</v>
          </cell>
        </row>
        <row r="359">
          <cell r="A359" t="str">
            <v>VH82288IF</v>
          </cell>
          <cell r="B359" t="str">
            <v>VH82288IF</v>
          </cell>
          <cell r="E359">
            <v>9</v>
          </cell>
          <cell r="F359">
            <v>1E-4</v>
          </cell>
          <cell r="G359">
            <v>4100</v>
          </cell>
          <cell r="H359" t="str">
            <v>Deli Delights</v>
          </cell>
        </row>
        <row r="360">
          <cell r="A360" t="str">
            <v>VH82291IF</v>
          </cell>
          <cell r="B360" t="str">
            <v>VH82291IF</v>
          </cell>
          <cell r="E360">
            <v>17.5</v>
          </cell>
          <cell r="G360">
            <v>1650</v>
          </cell>
          <cell r="H360" t="str">
            <v>Fathers Day Gift</v>
          </cell>
        </row>
        <row r="361">
          <cell r="A361" t="str">
            <v>VH82295IF</v>
          </cell>
          <cell r="B361" t="str">
            <v>VH82295IF</v>
          </cell>
          <cell r="E361">
            <v>12</v>
          </cell>
          <cell r="G361">
            <v>1100</v>
          </cell>
          <cell r="H361" t="str">
            <v>Love Chocolate</v>
          </cell>
        </row>
        <row r="362">
          <cell r="A362" t="str">
            <v>VH82296IF</v>
          </cell>
          <cell r="B362" t="str">
            <v>VH82296IF</v>
          </cell>
          <cell r="E362">
            <v>20</v>
          </cell>
          <cell r="G362">
            <v>1750</v>
          </cell>
          <cell r="H362" t="str">
            <v>Love You Gift</v>
          </cell>
        </row>
        <row r="363">
          <cell r="A363" t="str">
            <v>VH82298IF</v>
          </cell>
          <cell r="B363" t="str">
            <v>VH82298IF</v>
          </cell>
          <cell r="E363">
            <v>14</v>
          </cell>
          <cell r="G363">
            <v>1620</v>
          </cell>
          <cell r="H363" t="str">
            <v>Mothers Day Gift</v>
          </cell>
        </row>
        <row r="364">
          <cell r="A364" t="str">
            <v>VH82299IF</v>
          </cell>
          <cell r="B364" t="str">
            <v>VH82299IF</v>
          </cell>
          <cell r="E364">
            <v>12</v>
          </cell>
          <cell r="G364">
            <v>2900</v>
          </cell>
          <cell r="H364" t="str">
            <v>Non-Alcoholic Treats</v>
          </cell>
        </row>
        <row r="365">
          <cell r="A365" t="str">
            <v>VH82300IF</v>
          </cell>
          <cell r="B365" t="str">
            <v>VH82300IF</v>
          </cell>
          <cell r="E365">
            <v>9</v>
          </cell>
          <cell r="G365">
            <v>1850</v>
          </cell>
          <cell r="H365" t="str">
            <v>Tea &amp; Bubbles</v>
          </cell>
        </row>
        <row r="366">
          <cell r="A366" t="str">
            <v>VH82301IF</v>
          </cell>
          <cell r="B366" t="str">
            <v>VH82301IF</v>
          </cell>
          <cell r="E366">
            <v>15</v>
          </cell>
          <cell r="G366">
            <v>10800</v>
          </cell>
          <cell r="H366" t="str">
            <v>The Banquet</v>
          </cell>
        </row>
        <row r="367">
          <cell r="A367" t="str">
            <v>VH82302IF</v>
          </cell>
          <cell r="B367" t="str">
            <v>VH82302IF</v>
          </cell>
          <cell r="E367">
            <v>15.5</v>
          </cell>
          <cell r="G367">
            <v>3000</v>
          </cell>
          <cell r="H367" t="str">
            <v>Boy's Night In</v>
          </cell>
        </row>
        <row r="368">
          <cell r="A368" t="str">
            <v>VH82303IF</v>
          </cell>
          <cell r="B368" t="str">
            <v>VH82303IF</v>
          </cell>
          <cell r="E368">
            <v>7.5</v>
          </cell>
          <cell r="F368">
            <v>1E-4</v>
          </cell>
          <cell r="G368">
            <v>2700</v>
          </cell>
          <cell r="H368" t="str">
            <v>LUX BREAKFAST TRAY</v>
          </cell>
        </row>
        <row r="369">
          <cell r="A369" t="str">
            <v>VH82304IF</v>
          </cell>
          <cell r="B369" t="str">
            <v>VH82304IF</v>
          </cell>
          <cell r="E369">
            <v>6.5</v>
          </cell>
          <cell r="F369">
            <v>1E-4</v>
          </cell>
          <cell r="G369">
            <v>3200</v>
          </cell>
          <cell r="H369" t="str">
            <v>Wine &amp; Cheese Slate</v>
          </cell>
        </row>
        <row r="370">
          <cell r="A370" t="str">
            <v>VH82307IF</v>
          </cell>
          <cell r="B370" t="str">
            <v>VH82307IF</v>
          </cell>
          <cell r="E370">
            <v>14.5</v>
          </cell>
          <cell r="G370">
            <v>7900</v>
          </cell>
          <cell r="H370" t="str">
            <v>The Extravagance</v>
          </cell>
        </row>
        <row r="371">
          <cell r="A371" t="str">
            <v>VH82308IF</v>
          </cell>
          <cell r="B371" t="str">
            <v>VH82308IF</v>
          </cell>
          <cell r="E371">
            <v>14</v>
          </cell>
          <cell r="G371">
            <v>6500</v>
          </cell>
          <cell r="H371" t="str">
            <v>The Indulgence</v>
          </cell>
        </row>
        <row r="372">
          <cell r="A372" t="str">
            <v>VH82309IF</v>
          </cell>
          <cell r="B372" t="str">
            <v>VH82309IF</v>
          </cell>
          <cell r="E372">
            <v>16</v>
          </cell>
          <cell r="G372">
            <v>3150</v>
          </cell>
          <cell r="H372" t="str">
            <v>The Luxury</v>
          </cell>
        </row>
        <row r="373">
          <cell r="A373" t="str">
            <v>VH82312IF</v>
          </cell>
          <cell r="B373" t="str">
            <v>VH82312IF</v>
          </cell>
          <cell r="E373">
            <v>15</v>
          </cell>
          <cell r="G373">
            <v>2400</v>
          </cell>
          <cell r="H373" t="str">
            <v>Tray of Delights</v>
          </cell>
        </row>
        <row r="374">
          <cell r="A374" t="str">
            <v>VH82666IF</v>
          </cell>
          <cell r="B374" t="str">
            <v>VH82666IF</v>
          </cell>
          <cell r="E374">
            <v>13.5</v>
          </cell>
          <cell r="G374">
            <v>2800</v>
          </cell>
          <cell r="H374" t="str">
            <v>Box of Indulgence</v>
          </cell>
        </row>
        <row r="375">
          <cell r="A375" t="str">
            <v>VH82672IF</v>
          </cell>
          <cell r="B375" t="str">
            <v>VH82672IF</v>
          </cell>
          <cell r="E375">
            <v>11.5</v>
          </cell>
          <cell r="G375">
            <v>1500</v>
          </cell>
          <cell r="H375" t="str">
            <v>Gluten &amp; Wheat Free</v>
          </cell>
        </row>
        <row r="376">
          <cell r="A376" t="str">
            <v>VH82673IF</v>
          </cell>
          <cell r="B376" t="str">
            <v>VH82673IF</v>
          </cell>
          <cell r="E376">
            <v>2</v>
          </cell>
          <cell r="F376">
            <v>1E-4</v>
          </cell>
          <cell r="G376">
            <v>2450</v>
          </cell>
          <cell r="H376" t="str">
            <v>Cheese Box</v>
          </cell>
        </row>
        <row r="377">
          <cell r="A377" t="str">
            <v>VH82676IF</v>
          </cell>
          <cell r="B377" t="str">
            <v>VH82676IF</v>
          </cell>
          <cell r="E377">
            <v>7.5</v>
          </cell>
          <cell r="G377">
            <v>950</v>
          </cell>
          <cell r="H377" t="str">
            <v>Veritably Vegan</v>
          </cell>
        </row>
        <row r="378">
          <cell r="A378" t="str">
            <v>VH82678IF</v>
          </cell>
          <cell r="B378" t="str">
            <v>VH82678IF</v>
          </cell>
          <cell r="E378">
            <v>13.5</v>
          </cell>
          <cell r="G378">
            <v>1900</v>
          </cell>
          <cell r="H378" t="str">
            <v>Sweet Treats Basket</v>
          </cell>
        </row>
        <row r="379">
          <cell r="A379" t="str">
            <v>VH82680IF</v>
          </cell>
          <cell r="B379" t="str">
            <v>VH82680IF</v>
          </cell>
          <cell r="E379">
            <v>7.5</v>
          </cell>
          <cell r="F379">
            <v>1E-4</v>
          </cell>
          <cell r="G379">
            <v>3600</v>
          </cell>
          <cell r="H379" t="str">
            <v>Cider &amp; Cheese Gift</v>
          </cell>
        </row>
        <row r="380">
          <cell r="A380" t="str">
            <v>VH82684IF</v>
          </cell>
          <cell r="B380" t="str">
            <v>VH82684IF</v>
          </cell>
          <cell r="E380">
            <v>15.5</v>
          </cell>
          <cell r="G380">
            <v>1500</v>
          </cell>
          <cell r="H380" t="str">
            <v>Desert Island Gift</v>
          </cell>
        </row>
        <row r="381">
          <cell r="A381" t="str">
            <v>VH82694IF</v>
          </cell>
          <cell r="B381" t="str">
            <v>VH82694IF</v>
          </cell>
          <cell r="E381">
            <v>12.5</v>
          </cell>
          <cell r="G381">
            <v>2000</v>
          </cell>
          <cell r="H381" t="str">
            <v>DELEC AFTERNOON TTRY</v>
          </cell>
        </row>
        <row r="382">
          <cell r="A382" t="str">
            <v>VH82847IF</v>
          </cell>
          <cell r="B382" t="str">
            <v>VH82847IF</v>
          </cell>
          <cell r="E382">
            <v>11</v>
          </cell>
          <cell r="G382">
            <v>500</v>
          </cell>
          <cell r="H382" t="str">
            <v>Delec Delights LB</v>
          </cell>
        </row>
        <row r="383">
          <cell r="A383" t="str">
            <v>VH83096IF</v>
          </cell>
          <cell r="B383" t="str">
            <v>VH83096IF</v>
          </cell>
          <cell r="E383">
            <v>10</v>
          </cell>
          <cell r="G383">
            <v>1200</v>
          </cell>
          <cell r="H383" t="str">
            <v>Tea &amp; Treats</v>
          </cell>
        </row>
        <row r="384">
          <cell r="A384" t="str">
            <v>VH83104IF</v>
          </cell>
          <cell r="B384" t="str">
            <v>VH83104IF</v>
          </cell>
          <cell r="E384">
            <v>15</v>
          </cell>
          <cell r="G384">
            <v>1600</v>
          </cell>
          <cell r="H384" t="str">
            <v>Birthday Bliss</v>
          </cell>
        </row>
        <row r="385">
          <cell r="A385" t="str">
            <v>VH83105IF</v>
          </cell>
          <cell r="B385" t="str">
            <v>VH83105IF</v>
          </cell>
          <cell r="E385">
            <v>11</v>
          </cell>
          <cell r="G385">
            <v>1200</v>
          </cell>
          <cell r="H385" t="str">
            <v>Thank You Gift</v>
          </cell>
        </row>
        <row r="386">
          <cell r="A386" t="str">
            <v>VH83419IF</v>
          </cell>
          <cell r="B386" t="str">
            <v>VH83419IF</v>
          </cell>
          <cell r="E386">
            <v>8.5</v>
          </cell>
          <cell r="F386">
            <v>1E-4</v>
          </cell>
          <cell r="G386">
            <v>3500</v>
          </cell>
          <cell r="H386" t="str">
            <v>CHEESE &amp; WINE TRAY</v>
          </cell>
        </row>
        <row r="387">
          <cell r="A387" t="str">
            <v>VH83421IF</v>
          </cell>
          <cell r="B387" t="str">
            <v>VH83421IF</v>
          </cell>
          <cell r="E387">
            <v>14.5</v>
          </cell>
          <cell r="G387">
            <v>3250</v>
          </cell>
          <cell r="H387" t="str">
            <v>FESTIVE FIZZ</v>
          </cell>
        </row>
        <row r="388">
          <cell r="A388" t="str">
            <v>VH83493IF</v>
          </cell>
          <cell r="B388" t="str">
            <v>VH83493IF</v>
          </cell>
          <cell r="E388">
            <v>17</v>
          </cell>
          <cell r="G388">
            <v>2700</v>
          </cell>
          <cell r="H388" t="str">
            <v>Girl's Night In</v>
          </cell>
        </row>
        <row r="389">
          <cell r="A389" t="str">
            <v>VH83713IF</v>
          </cell>
          <cell r="B389" t="str">
            <v>VH83713IF</v>
          </cell>
          <cell r="E389">
            <v>14.5</v>
          </cell>
          <cell r="G389">
            <v>3000</v>
          </cell>
          <cell r="H389" t="str">
            <v>WINTER WONDERS</v>
          </cell>
        </row>
        <row r="390">
          <cell r="A390" t="str">
            <v>VH84085IF</v>
          </cell>
          <cell r="B390" t="str">
            <v>VH84085IF</v>
          </cell>
          <cell r="E390">
            <v>12</v>
          </cell>
          <cell r="G390">
            <v>3000</v>
          </cell>
          <cell r="H390" t="str">
            <v>Perfectly Pink</v>
          </cell>
        </row>
        <row r="391">
          <cell r="A391" t="str">
            <v>VH84104IF</v>
          </cell>
          <cell r="B391" t="str">
            <v>VH84104IF</v>
          </cell>
          <cell r="E391">
            <v>16</v>
          </cell>
          <cell r="G391">
            <v>1650</v>
          </cell>
          <cell r="H391" t="str">
            <v>Beer &amp; Treats</v>
          </cell>
        </row>
        <row r="392">
          <cell r="A392" t="str">
            <v>WHITE</v>
          </cell>
          <cell r="B392" t="str">
            <v>WHITE</v>
          </cell>
          <cell r="C392">
            <v>0</v>
          </cell>
          <cell r="D392">
            <v>0</v>
          </cell>
          <cell r="E392">
            <v>20</v>
          </cell>
          <cell r="G392">
            <v>10000</v>
          </cell>
          <cell r="H392" t="str">
            <v>White Sheet</v>
          </cell>
        </row>
        <row r="393">
          <cell r="A393" t="str">
            <v>82207TAGINSRIB</v>
          </cell>
          <cell r="B393">
            <v>82207</v>
          </cell>
          <cell r="C393">
            <v>15.75</v>
          </cell>
          <cell r="D393">
            <v>7.5</v>
          </cell>
          <cell r="E393">
            <v>13.5</v>
          </cell>
          <cell r="G393">
            <v>1500</v>
          </cell>
          <cell r="H393" t="str">
            <v>Festive Treats</v>
          </cell>
        </row>
        <row r="394">
          <cell r="A394" t="str">
            <v>82207TAGRIB</v>
          </cell>
          <cell r="B394">
            <v>82207</v>
          </cell>
          <cell r="C394">
            <v>15.75</v>
          </cell>
          <cell r="D394">
            <v>7.5</v>
          </cell>
          <cell r="E394">
            <v>13.5</v>
          </cell>
          <cell r="G394">
            <v>1500</v>
          </cell>
          <cell r="H394" t="str">
            <v>Festive Treats</v>
          </cell>
        </row>
        <row r="395">
          <cell r="A395" t="str">
            <v>82209DG</v>
          </cell>
          <cell r="B395">
            <v>82209</v>
          </cell>
          <cell r="C395">
            <v>19.91</v>
          </cell>
          <cell r="D395">
            <v>0</v>
          </cell>
          <cell r="E395">
            <v>10.5</v>
          </cell>
          <cell r="G395">
            <v>1950</v>
          </cell>
          <cell r="H395" t="str">
            <v>JOLLY XMAS TREATS</v>
          </cell>
        </row>
        <row r="396">
          <cell r="A396" t="str">
            <v>82209INS</v>
          </cell>
          <cell r="B396">
            <v>82209</v>
          </cell>
          <cell r="C396">
            <v>27.5</v>
          </cell>
          <cell r="D396">
            <v>7.5</v>
          </cell>
          <cell r="E396">
            <v>10.5</v>
          </cell>
          <cell r="G396">
            <v>1950</v>
          </cell>
          <cell r="H396" t="str">
            <v>JOLLY XMAS TREATS</v>
          </cell>
        </row>
        <row r="397">
          <cell r="A397" t="str">
            <v>82209INSERT</v>
          </cell>
          <cell r="B397">
            <v>82209</v>
          </cell>
          <cell r="C397">
            <v>27.5</v>
          </cell>
          <cell r="D397">
            <v>7.5</v>
          </cell>
          <cell r="E397">
            <v>10.5</v>
          </cell>
          <cell r="G397">
            <v>1950</v>
          </cell>
          <cell r="H397" t="str">
            <v>JOLLY XMAS TREATS</v>
          </cell>
        </row>
        <row r="398">
          <cell r="A398" t="str">
            <v>82209INSRIB</v>
          </cell>
          <cell r="B398">
            <v>82209</v>
          </cell>
          <cell r="C398">
            <v>27.5</v>
          </cell>
          <cell r="D398">
            <v>7.5</v>
          </cell>
          <cell r="E398">
            <v>10.5</v>
          </cell>
          <cell r="G398">
            <v>1950</v>
          </cell>
          <cell r="H398" t="str">
            <v>JOLLY XMAS TREATS</v>
          </cell>
        </row>
        <row r="399">
          <cell r="A399" t="str">
            <v>82209INSTAG</v>
          </cell>
          <cell r="B399">
            <v>82209</v>
          </cell>
          <cell r="C399">
            <v>27.5</v>
          </cell>
          <cell r="D399">
            <v>7.5</v>
          </cell>
          <cell r="E399">
            <v>10.5</v>
          </cell>
          <cell r="G399">
            <v>1950</v>
          </cell>
          <cell r="H399" t="str">
            <v>JOLLY XMAS TREATS</v>
          </cell>
        </row>
        <row r="400">
          <cell r="A400" t="str">
            <v>82209RIB</v>
          </cell>
          <cell r="B400">
            <v>82209</v>
          </cell>
          <cell r="C400">
            <v>27.5</v>
          </cell>
          <cell r="D400">
            <v>7.5</v>
          </cell>
          <cell r="E400">
            <v>10.5</v>
          </cell>
          <cell r="G400">
            <v>1950</v>
          </cell>
          <cell r="H400" t="str">
            <v>JOLLY XMAS TREATS</v>
          </cell>
        </row>
        <row r="401">
          <cell r="A401" t="str">
            <v>82209RIBBON</v>
          </cell>
          <cell r="B401">
            <v>82209</v>
          </cell>
          <cell r="C401">
            <v>27.5</v>
          </cell>
          <cell r="D401">
            <v>7.5</v>
          </cell>
          <cell r="E401">
            <v>10.5</v>
          </cell>
          <cell r="G401">
            <v>1950</v>
          </cell>
          <cell r="H401" t="str">
            <v>JOLLY XMAS TREATS</v>
          </cell>
        </row>
        <row r="402">
          <cell r="A402" t="str">
            <v>82209RIBTAG</v>
          </cell>
          <cell r="B402">
            <v>82209</v>
          </cell>
          <cell r="C402">
            <v>27.5</v>
          </cell>
          <cell r="D402">
            <v>7.5</v>
          </cell>
          <cell r="E402">
            <v>10.5</v>
          </cell>
          <cell r="G402">
            <v>1950</v>
          </cell>
          <cell r="H402" t="str">
            <v>JOLLY XMAS TREATS</v>
          </cell>
        </row>
        <row r="403">
          <cell r="A403" t="str">
            <v>82209TAG</v>
          </cell>
          <cell r="B403">
            <v>82209</v>
          </cell>
          <cell r="C403">
            <v>27.5</v>
          </cell>
          <cell r="D403">
            <v>7.5</v>
          </cell>
          <cell r="E403">
            <v>10.5</v>
          </cell>
          <cell r="G403">
            <v>1950</v>
          </cell>
          <cell r="H403" t="str">
            <v>JOLLY XMAS TREATS</v>
          </cell>
        </row>
        <row r="404">
          <cell r="A404" t="str">
            <v>82209TAGINS</v>
          </cell>
          <cell r="B404">
            <v>82209</v>
          </cell>
          <cell r="C404">
            <v>27.5</v>
          </cell>
          <cell r="D404">
            <v>7.5</v>
          </cell>
          <cell r="E404">
            <v>10.5</v>
          </cell>
          <cell r="G404">
            <v>1950</v>
          </cell>
          <cell r="H404" t="str">
            <v>JOLLY XMAS TREATS</v>
          </cell>
        </row>
        <row r="405">
          <cell r="A405" t="str">
            <v>82209TAGINSRIB</v>
          </cell>
          <cell r="B405">
            <v>82209</v>
          </cell>
          <cell r="C405">
            <v>27.5</v>
          </cell>
          <cell r="D405">
            <v>7.5</v>
          </cell>
          <cell r="E405">
            <v>10.5</v>
          </cell>
          <cell r="G405">
            <v>1950</v>
          </cell>
          <cell r="H405" t="str">
            <v>JOLLY XMAS TREATS</v>
          </cell>
        </row>
        <row r="406">
          <cell r="A406" t="str">
            <v>82209TAGRIB</v>
          </cell>
          <cell r="B406">
            <v>82209</v>
          </cell>
          <cell r="C406">
            <v>27.5</v>
          </cell>
          <cell r="D406">
            <v>7.5</v>
          </cell>
          <cell r="E406">
            <v>10.5</v>
          </cell>
          <cell r="G406">
            <v>1950</v>
          </cell>
          <cell r="H406" t="str">
            <v>JOLLY XMAS TREATS</v>
          </cell>
        </row>
        <row r="407">
          <cell r="A407" t="str">
            <v>82210DG</v>
          </cell>
          <cell r="B407">
            <v>82210</v>
          </cell>
          <cell r="C407">
            <v>21.89</v>
          </cell>
          <cell r="D407">
            <v>0</v>
          </cell>
          <cell r="E407">
            <v>11.5</v>
          </cell>
          <cell r="G407">
            <v>2300</v>
          </cell>
          <cell r="H407" t="str">
            <v>Night Bfr Christmas</v>
          </cell>
        </row>
        <row r="408">
          <cell r="A408" t="str">
            <v>82210INS</v>
          </cell>
          <cell r="B408">
            <v>82210</v>
          </cell>
          <cell r="C408">
            <v>24.99</v>
          </cell>
          <cell r="D408">
            <v>7.5</v>
          </cell>
          <cell r="E408">
            <v>11.5</v>
          </cell>
          <cell r="G408">
            <v>2300</v>
          </cell>
          <cell r="H408" t="str">
            <v>Night Bfr Christmas</v>
          </cell>
        </row>
        <row r="409">
          <cell r="A409" t="str">
            <v>82210INSERT</v>
          </cell>
          <cell r="B409">
            <v>82210</v>
          </cell>
          <cell r="C409">
            <v>24.99</v>
          </cell>
          <cell r="D409">
            <v>7.5</v>
          </cell>
          <cell r="E409">
            <v>11.5</v>
          </cell>
          <cell r="G409">
            <v>2300</v>
          </cell>
          <cell r="H409" t="str">
            <v>Night Bfr Christmas</v>
          </cell>
        </row>
        <row r="410">
          <cell r="A410" t="str">
            <v>82210INSRIB</v>
          </cell>
          <cell r="B410">
            <v>82210</v>
          </cell>
          <cell r="C410">
            <v>24.99</v>
          </cell>
          <cell r="D410">
            <v>7.5</v>
          </cell>
          <cell r="E410">
            <v>11.5</v>
          </cell>
          <cell r="G410">
            <v>2300</v>
          </cell>
          <cell r="H410" t="str">
            <v>Night Bfr Christmas</v>
          </cell>
        </row>
        <row r="411">
          <cell r="A411" t="str">
            <v>82210INSTAG</v>
          </cell>
          <cell r="B411">
            <v>82210</v>
          </cell>
          <cell r="C411">
            <v>24.99</v>
          </cell>
          <cell r="D411">
            <v>7.5</v>
          </cell>
          <cell r="E411">
            <v>11.5</v>
          </cell>
          <cell r="G411">
            <v>2300</v>
          </cell>
          <cell r="H411" t="str">
            <v>Night Bfr Christmas</v>
          </cell>
        </row>
        <row r="412">
          <cell r="A412" t="str">
            <v>82210RIB</v>
          </cell>
          <cell r="B412">
            <v>82210</v>
          </cell>
          <cell r="C412">
            <v>24.99</v>
          </cell>
          <cell r="D412">
            <v>7.5</v>
          </cell>
          <cell r="E412">
            <v>11.5</v>
          </cell>
          <cell r="G412">
            <v>2300</v>
          </cell>
          <cell r="H412" t="str">
            <v>Night Bfr Christmas</v>
          </cell>
        </row>
        <row r="413">
          <cell r="A413" t="str">
            <v>82210RIBBON</v>
          </cell>
          <cell r="B413">
            <v>82210</v>
          </cell>
          <cell r="C413">
            <v>24.99</v>
          </cell>
          <cell r="D413">
            <v>7.5</v>
          </cell>
          <cell r="E413">
            <v>11.5</v>
          </cell>
          <cell r="G413">
            <v>2300</v>
          </cell>
          <cell r="H413" t="str">
            <v>Night Bfr Christmas</v>
          </cell>
        </row>
        <row r="414">
          <cell r="A414" t="str">
            <v>82210TAG</v>
          </cell>
          <cell r="B414">
            <v>82210</v>
          </cell>
          <cell r="C414">
            <v>24.99</v>
          </cell>
          <cell r="D414">
            <v>7.5</v>
          </cell>
          <cell r="E414">
            <v>11.5</v>
          </cell>
          <cell r="G414">
            <v>2300</v>
          </cell>
          <cell r="H414" t="str">
            <v>Night Bfr Christmas</v>
          </cell>
        </row>
        <row r="415">
          <cell r="A415" t="str">
            <v>82210TAGINS</v>
          </cell>
          <cell r="B415">
            <v>82210</v>
          </cell>
          <cell r="C415">
            <v>24.99</v>
          </cell>
          <cell r="D415">
            <v>7.5</v>
          </cell>
          <cell r="E415">
            <v>11.5</v>
          </cell>
          <cell r="G415">
            <v>2300</v>
          </cell>
          <cell r="H415" t="str">
            <v>Night Bfr Christmas</v>
          </cell>
        </row>
        <row r="416">
          <cell r="A416" t="str">
            <v>82210TAGINSRIB</v>
          </cell>
          <cell r="B416">
            <v>82210</v>
          </cell>
          <cell r="C416">
            <v>24.99</v>
          </cell>
          <cell r="D416">
            <v>7.5</v>
          </cell>
          <cell r="E416">
            <v>11.5</v>
          </cell>
          <cell r="G416">
            <v>2300</v>
          </cell>
          <cell r="H416" t="str">
            <v>Night Bfr Christmas</v>
          </cell>
        </row>
        <row r="417">
          <cell r="A417" t="str">
            <v>82210TAGRIB</v>
          </cell>
          <cell r="B417">
            <v>82210</v>
          </cell>
          <cell r="C417">
            <v>24.99</v>
          </cell>
          <cell r="D417">
            <v>7.5</v>
          </cell>
          <cell r="E417">
            <v>11.5</v>
          </cell>
          <cell r="G417">
            <v>2300</v>
          </cell>
          <cell r="H417" t="str">
            <v>Night Bfr Christmas</v>
          </cell>
        </row>
        <row r="418">
          <cell r="A418" t="str">
            <v>82213INS</v>
          </cell>
          <cell r="B418">
            <v>82213</v>
          </cell>
          <cell r="C418">
            <v>29.99</v>
          </cell>
          <cell r="D418">
            <v>7.5</v>
          </cell>
          <cell r="E418">
            <v>13</v>
          </cell>
          <cell r="G418">
            <v>2650</v>
          </cell>
          <cell r="H418" t="str">
            <v>Christmas Carol</v>
          </cell>
        </row>
        <row r="419">
          <cell r="A419" t="str">
            <v>82213INSERT</v>
          </cell>
          <cell r="B419">
            <v>82213</v>
          </cell>
          <cell r="C419">
            <v>29.99</v>
          </cell>
          <cell r="D419">
            <v>7.5</v>
          </cell>
          <cell r="E419">
            <v>13</v>
          </cell>
          <cell r="G419">
            <v>2650</v>
          </cell>
          <cell r="H419" t="str">
            <v>Christmas Carol</v>
          </cell>
        </row>
        <row r="420">
          <cell r="A420" t="str">
            <v>82213INSRIB</v>
          </cell>
          <cell r="B420">
            <v>82213</v>
          </cell>
          <cell r="C420">
            <v>29.99</v>
          </cell>
          <cell r="D420">
            <v>7.5</v>
          </cell>
          <cell r="E420">
            <v>13</v>
          </cell>
          <cell r="G420">
            <v>2650</v>
          </cell>
          <cell r="H420" t="str">
            <v>Christmas Carol</v>
          </cell>
        </row>
        <row r="421">
          <cell r="A421" t="str">
            <v>82213RIB</v>
          </cell>
          <cell r="B421">
            <v>82213</v>
          </cell>
          <cell r="C421">
            <v>29.99</v>
          </cell>
          <cell r="D421">
            <v>7.5</v>
          </cell>
          <cell r="E421">
            <v>13</v>
          </cell>
          <cell r="G421">
            <v>2650</v>
          </cell>
          <cell r="H421" t="str">
            <v>Christmas Carol</v>
          </cell>
        </row>
        <row r="422">
          <cell r="A422" t="str">
            <v>82213RIBBON</v>
          </cell>
          <cell r="B422">
            <v>82213</v>
          </cell>
          <cell r="C422">
            <v>29.99</v>
          </cell>
          <cell r="D422">
            <v>7.5</v>
          </cell>
          <cell r="E422">
            <v>13</v>
          </cell>
          <cell r="G422">
            <v>2650</v>
          </cell>
          <cell r="H422" t="str">
            <v>Christmas Carol</v>
          </cell>
        </row>
        <row r="423">
          <cell r="A423" t="str">
            <v>82213TAG</v>
          </cell>
          <cell r="B423">
            <v>82213</v>
          </cell>
          <cell r="C423">
            <v>29.99</v>
          </cell>
          <cell r="D423">
            <v>7.5</v>
          </cell>
          <cell r="E423">
            <v>13</v>
          </cell>
          <cell r="G423">
            <v>2650</v>
          </cell>
          <cell r="H423" t="str">
            <v>Christmas Carol</v>
          </cell>
        </row>
        <row r="424">
          <cell r="A424" t="str">
            <v>82213TAGINS</v>
          </cell>
          <cell r="B424">
            <v>82213</v>
          </cell>
          <cell r="C424">
            <v>29.99</v>
          </cell>
          <cell r="D424">
            <v>7.5</v>
          </cell>
          <cell r="E424">
            <v>13</v>
          </cell>
          <cell r="G424">
            <v>2650</v>
          </cell>
          <cell r="H424" t="str">
            <v>Christmas Carol</v>
          </cell>
        </row>
        <row r="425">
          <cell r="A425" t="str">
            <v>82213TAGINSRIB</v>
          </cell>
          <cell r="B425">
            <v>82213</v>
          </cell>
          <cell r="C425">
            <v>29.99</v>
          </cell>
          <cell r="D425">
            <v>7.5</v>
          </cell>
          <cell r="E425">
            <v>13</v>
          </cell>
          <cell r="G425">
            <v>2650</v>
          </cell>
          <cell r="H425" t="str">
            <v>Christmas Carol</v>
          </cell>
        </row>
        <row r="426">
          <cell r="A426" t="str">
            <v>82213TAGRIB</v>
          </cell>
          <cell r="B426">
            <v>82213</v>
          </cell>
          <cell r="C426">
            <v>29.99</v>
          </cell>
          <cell r="D426">
            <v>7.5</v>
          </cell>
          <cell r="E426">
            <v>13</v>
          </cell>
          <cell r="G426">
            <v>2650</v>
          </cell>
          <cell r="H426" t="str">
            <v>Christmas Carol</v>
          </cell>
        </row>
        <row r="427">
          <cell r="A427" t="str">
            <v>82216INS</v>
          </cell>
          <cell r="B427">
            <v>82216</v>
          </cell>
          <cell r="C427">
            <v>34.99</v>
          </cell>
          <cell r="D427">
            <v>7.5</v>
          </cell>
          <cell r="E427">
            <v>13.5</v>
          </cell>
          <cell r="G427">
            <v>4100</v>
          </cell>
          <cell r="H427" t="str">
            <v>Alcohol Free Tray</v>
          </cell>
        </row>
        <row r="428">
          <cell r="A428" t="str">
            <v>82216INSERT</v>
          </cell>
          <cell r="B428">
            <v>82216</v>
          </cell>
          <cell r="C428">
            <v>34.99</v>
          </cell>
          <cell r="D428">
            <v>7.5</v>
          </cell>
          <cell r="E428">
            <v>13.5</v>
          </cell>
          <cell r="G428">
            <v>4100</v>
          </cell>
          <cell r="H428" t="str">
            <v>Alcohol Free Tray</v>
          </cell>
        </row>
        <row r="429">
          <cell r="A429" t="str">
            <v>82216INSRIB</v>
          </cell>
          <cell r="B429">
            <v>82216</v>
          </cell>
          <cell r="C429">
            <v>34.99</v>
          </cell>
          <cell r="D429">
            <v>7.5</v>
          </cell>
          <cell r="E429">
            <v>13.5</v>
          </cell>
          <cell r="G429">
            <v>4100</v>
          </cell>
          <cell r="H429" t="str">
            <v>Alcohol Free Tray</v>
          </cell>
        </row>
        <row r="430">
          <cell r="A430" t="str">
            <v>82216RIB</v>
          </cell>
          <cell r="B430">
            <v>82216</v>
          </cell>
          <cell r="C430">
            <v>34.99</v>
          </cell>
          <cell r="D430">
            <v>7.5</v>
          </cell>
          <cell r="E430">
            <v>13.5</v>
          </cell>
          <cell r="G430">
            <v>4100</v>
          </cell>
          <cell r="H430" t="str">
            <v>Alcohol Free Tray</v>
          </cell>
        </row>
        <row r="431">
          <cell r="A431" t="str">
            <v>82216RIBBON</v>
          </cell>
          <cell r="B431">
            <v>82216</v>
          </cell>
          <cell r="C431">
            <v>34.99</v>
          </cell>
          <cell r="D431">
            <v>7.5</v>
          </cell>
          <cell r="E431">
            <v>13.5</v>
          </cell>
          <cell r="G431">
            <v>4100</v>
          </cell>
          <cell r="H431" t="str">
            <v>Alcohol Free Tray</v>
          </cell>
        </row>
        <row r="432">
          <cell r="A432" t="str">
            <v>82216TAG</v>
          </cell>
          <cell r="B432">
            <v>82216</v>
          </cell>
          <cell r="C432">
            <v>34.99</v>
          </cell>
          <cell r="D432">
            <v>7.5</v>
          </cell>
          <cell r="E432">
            <v>13.5</v>
          </cell>
          <cell r="G432">
            <v>4100</v>
          </cell>
          <cell r="H432" t="str">
            <v>Alcohol Free Tray</v>
          </cell>
        </row>
        <row r="433">
          <cell r="A433" t="str">
            <v>82216TAGINS</v>
          </cell>
          <cell r="B433">
            <v>82216</v>
          </cell>
          <cell r="C433">
            <v>34.99</v>
          </cell>
          <cell r="D433">
            <v>7.5</v>
          </cell>
          <cell r="E433">
            <v>13.5</v>
          </cell>
          <cell r="G433">
            <v>4100</v>
          </cell>
          <cell r="H433" t="str">
            <v>Alcohol Free Tray</v>
          </cell>
        </row>
        <row r="434">
          <cell r="A434" t="str">
            <v>82216TAGINSRIB</v>
          </cell>
          <cell r="B434">
            <v>82216</v>
          </cell>
          <cell r="C434">
            <v>34.99</v>
          </cell>
          <cell r="D434">
            <v>7.5</v>
          </cell>
          <cell r="E434">
            <v>13.5</v>
          </cell>
          <cell r="G434">
            <v>4100</v>
          </cell>
          <cell r="H434" t="str">
            <v>Alcohol Free Tray</v>
          </cell>
        </row>
        <row r="435">
          <cell r="A435" t="str">
            <v>82216TAGRIB</v>
          </cell>
          <cell r="B435">
            <v>82216</v>
          </cell>
          <cell r="C435">
            <v>34.99</v>
          </cell>
          <cell r="D435">
            <v>7.5</v>
          </cell>
          <cell r="E435">
            <v>13.5</v>
          </cell>
          <cell r="G435">
            <v>4100</v>
          </cell>
          <cell r="H435" t="str">
            <v>Alcohol Free Tray</v>
          </cell>
        </row>
        <row r="436">
          <cell r="A436" t="str">
            <v>82216VHCTAG</v>
          </cell>
          <cell r="B436">
            <v>82216</v>
          </cell>
          <cell r="C436">
            <v>17.489999999999998</v>
          </cell>
          <cell r="D436">
            <v>7</v>
          </cell>
          <cell r="E436">
            <v>13.5</v>
          </cell>
          <cell r="G436">
            <v>4100</v>
          </cell>
          <cell r="H436" t="str">
            <v>Alcohol Free Tray</v>
          </cell>
        </row>
        <row r="437">
          <cell r="A437" t="str">
            <v>82216VTAG</v>
          </cell>
          <cell r="B437">
            <v>82216</v>
          </cell>
          <cell r="C437">
            <v>17.489999999999998</v>
          </cell>
          <cell r="D437">
            <v>7</v>
          </cell>
          <cell r="E437">
            <v>13.5</v>
          </cell>
          <cell r="G437">
            <v>4100</v>
          </cell>
          <cell r="H437" t="str">
            <v>Alcohol Free Tray</v>
          </cell>
        </row>
        <row r="438">
          <cell r="A438" t="str">
            <v>82217DG</v>
          </cell>
          <cell r="B438">
            <v>82217</v>
          </cell>
          <cell r="C438">
            <v>20.68</v>
          </cell>
          <cell r="D438">
            <v>0</v>
          </cell>
          <cell r="E438">
            <v>16</v>
          </cell>
          <cell r="G438">
            <v>2300</v>
          </cell>
          <cell r="H438" t="str">
            <v>For the Love of Choc</v>
          </cell>
        </row>
        <row r="439">
          <cell r="A439" t="str">
            <v>82217INS</v>
          </cell>
          <cell r="B439">
            <v>82217</v>
          </cell>
          <cell r="C439">
            <v>15</v>
          </cell>
          <cell r="D439">
            <v>7.5</v>
          </cell>
          <cell r="E439">
            <v>16</v>
          </cell>
          <cell r="G439">
            <v>2300</v>
          </cell>
          <cell r="H439" t="str">
            <v>For the Love of Choc</v>
          </cell>
        </row>
        <row r="440">
          <cell r="A440" t="str">
            <v>82217INSERT</v>
          </cell>
          <cell r="B440">
            <v>82217</v>
          </cell>
          <cell r="C440">
            <v>15</v>
          </cell>
          <cell r="D440">
            <v>7.5</v>
          </cell>
          <cell r="E440">
            <v>16</v>
          </cell>
          <cell r="G440">
            <v>2300</v>
          </cell>
          <cell r="H440" t="str">
            <v>For the Love of Choc</v>
          </cell>
        </row>
        <row r="441">
          <cell r="A441" t="str">
            <v>82217INSRIB</v>
          </cell>
          <cell r="B441">
            <v>82217</v>
          </cell>
          <cell r="C441">
            <v>15</v>
          </cell>
          <cell r="D441">
            <v>7.5</v>
          </cell>
          <cell r="E441">
            <v>16</v>
          </cell>
          <cell r="G441">
            <v>2300</v>
          </cell>
          <cell r="H441" t="str">
            <v>For the Love of Choc</v>
          </cell>
        </row>
        <row r="442">
          <cell r="A442" t="str">
            <v>82217NV</v>
          </cell>
          <cell r="B442">
            <v>82217</v>
          </cell>
          <cell r="C442">
            <v>15</v>
          </cell>
          <cell r="D442">
            <v>7</v>
          </cell>
          <cell r="E442">
            <v>16</v>
          </cell>
          <cell r="G442">
            <v>2300</v>
          </cell>
          <cell r="H442" t="str">
            <v>For the Love of Choc</v>
          </cell>
        </row>
        <row r="443">
          <cell r="A443" t="str">
            <v>82217RIB</v>
          </cell>
          <cell r="B443">
            <v>82217</v>
          </cell>
          <cell r="C443">
            <v>15</v>
          </cell>
          <cell r="D443">
            <v>7.5</v>
          </cell>
          <cell r="E443">
            <v>16</v>
          </cell>
          <cell r="G443">
            <v>2300</v>
          </cell>
          <cell r="H443" t="str">
            <v>For the Love of Choc</v>
          </cell>
        </row>
        <row r="444">
          <cell r="A444" t="str">
            <v>82217RIBBON</v>
          </cell>
          <cell r="B444">
            <v>82217</v>
          </cell>
          <cell r="C444">
            <v>15</v>
          </cell>
          <cell r="D444">
            <v>7.5</v>
          </cell>
          <cell r="E444">
            <v>16</v>
          </cell>
          <cell r="G444">
            <v>2300</v>
          </cell>
          <cell r="H444" t="str">
            <v>For the Love of Choc</v>
          </cell>
        </row>
        <row r="445">
          <cell r="A445" t="str">
            <v>82217TAG</v>
          </cell>
          <cell r="B445">
            <v>82217</v>
          </cell>
          <cell r="C445">
            <v>15</v>
          </cell>
          <cell r="D445">
            <v>7.5</v>
          </cell>
          <cell r="E445">
            <v>16</v>
          </cell>
          <cell r="G445">
            <v>2300</v>
          </cell>
          <cell r="H445" t="str">
            <v>For the Love of Choc</v>
          </cell>
        </row>
        <row r="446">
          <cell r="A446" t="str">
            <v>82217TAGINS</v>
          </cell>
          <cell r="B446">
            <v>82217</v>
          </cell>
          <cell r="C446">
            <v>15</v>
          </cell>
          <cell r="D446">
            <v>7.5</v>
          </cell>
          <cell r="E446">
            <v>16</v>
          </cell>
          <cell r="G446">
            <v>2300</v>
          </cell>
          <cell r="H446" t="str">
            <v>For the Love of Choc</v>
          </cell>
        </row>
        <row r="447">
          <cell r="A447" t="str">
            <v>82217TAGINSRIB</v>
          </cell>
          <cell r="B447">
            <v>82217</v>
          </cell>
          <cell r="C447">
            <v>15</v>
          </cell>
          <cell r="D447">
            <v>7.5</v>
          </cell>
          <cell r="E447">
            <v>16</v>
          </cell>
          <cell r="G447">
            <v>2300</v>
          </cell>
          <cell r="H447" t="str">
            <v>For the Love of Choc</v>
          </cell>
        </row>
        <row r="448">
          <cell r="A448" t="str">
            <v>82217TAGRIB</v>
          </cell>
          <cell r="B448">
            <v>82217</v>
          </cell>
          <cell r="C448">
            <v>15</v>
          </cell>
          <cell r="D448">
            <v>7.5</v>
          </cell>
          <cell r="E448">
            <v>16</v>
          </cell>
          <cell r="G448">
            <v>2300</v>
          </cell>
          <cell r="H448" t="str">
            <v>For the Love of Choc</v>
          </cell>
        </row>
        <row r="449">
          <cell r="A449" t="str">
            <v>82217VHCRIB</v>
          </cell>
          <cell r="B449">
            <v>82217</v>
          </cell>
          <cell r="C449">
            <v>15</v>
          </cell>
          <cell r="D449">
            <v>7</v>
          </cell>
          <cell r="E449">
            <v>16</v>
          </cell>
          <cell r="G449">
            <v>2300</v>
          </cell>
          <cell r="H449" t="str">
            <v>For the Love of Choc</v>
          </cell>
        </row>
        <row r="450">
          <cell r="A450" t="str">
            <v>82217VRIB</v>
          </cell>
          <cell r="B450">
            <v>82217</v>
          </cell>
          <cell r="C450">
            <v>15</v>
          </cell>
          <cell r="D450">
            <v>7</v>
          </cell>
          <cell r="E450">
            <v>16</v>
          </cell>
          <cell r="G450">
            <v>2300</v>
          </cell>
          <cell r="H450" t="str">
            <v>For the Love of Choc</v>
          </cell>
        </row>
        <row r="451">
          <cell r="A451" t="str">
            <v>82217VRIBBON</v>
          </cell>
          <cell r="B451">
            <v>82217</v>
          </cell>
          <cell r="C451">
            <v>15</v>
          </cell>
          <cell r="D451">
            <v>7</v>
          </cell>
          <cell r="E451">
            <v>16</v>
          </cell>
          <cell r="G451">
            <v>2300</v>
          </cell>
          <cell r="H451" t="str">
            <v>For the Love of Choc</v>
          </cell>
        </row>
        <row r="452">
          <cell r="A452" t="str">
            <v>82219DG</v>
          </cell>
          <cell r="B452">
            <v>82219</v>
          </cell>
          <cell r="C452">
            <v>21.14</v>
          </cell>
          <cell r="D452">
            <v>0</v>
          </cell>
          <cell r="E452">
            <v>13.5</v>
          </cell>
          <cell r="G452">
            <v>2920</v>
          </cell>
          <cell r="H452" t="str">
            <v>Love From Santa</v>
          </cell>
        </row>
        <row r="453">
          <cell r="A453" t="str">
            <v>82219INS</v>
          </cell>
          <cell r="B453">
            <v>82219</v>
          </cell>
          <cell r="C453">
            <v>29.99</v>
          </cell>
          <cell r="D453">
            <v>7.5</v>
          </cell>
          <cell r="E453">
            <v>13.5</v>
          </cell>
          <cell r="G453">
            <v>2920</v>
          </cell>
          <cell r="H453" t="str">
            <v>Love From Santa</v>
          </cell>
        </row>
        <row r="454">
          <cell r="A454" t="str">
            <v>82219INSERT</v>
          </cell>
          <cell r="B454">
            <v>82219</v>
          </cell>
          <cell r="C454">
            <v>29.99</v>
          </cell>
          <cell r="D454">
            <v>7.5</v>
          </cell>
          <cell r="E454">
            <v>13.5</v>
          </cell>
          <cell r="G454">
            <v>2920</v>
          </cell>
          <cell r="H454" t="str">
            <v>Love From Santa</v>
          </cell>
        </row>
        <row r="455">
          <cell r="A455" t="str">
            <v>82219INSRIB</v>
          </cell>
          <cell r="B455">
            <v>82219</v>
          </cell>
          <cell r="C455">
            <v>29.99</v>
          </cell>
          <cell r="D455">
            <v>7.5</v>
          </cell>
          <cell r="E455">
            <v>13.5</v>
          </cell>
          <cell r="G455">
            <v>2920</v>
          </cell>
          <cell r="H455" t="str">
            <v>Love From Santa</v>
          </cell>
        </row>
        <row r="456">
          <cell r="A456" t="str">
            <v>82219RIB</v>
          </cell>
          <cell r="B456">
            <v>82219</v>
          </cell>
          <cell r="C456">
            <v>29.99</v>
          </cell>
          <cell r="D456">
            <v>7.5</v>
          </cell>
          <cell r="E456">
            <v>13.5</v>
          </cell>
          <cell r="G456">
            <v>2920</v>
          </cell>
          <cell r="H456" t="str">
            <v>Love From Santa</v>
          </cell>
        </row>
        <row r="457">
          <cell r="A457" t="str">
            <v>82219RIBBON</v>
          </cell>
          <cell r="B457">
            <v>82219</v>
          </cell>
          <cell r="C457">
            <v>29.99</v>
          </cell>
          <cell r="D457">
            <v>7.5</v>
          </cell>
          <cell r="E457">
            <v>13.5</v>
          </cell>
          <cell r="G457">
            <v>2920</v>
          </cell>
          <cell r="H457" t="str">
            <v>Love From Santa</v>
          </cell>
        </row>
        <row r="458">
          <cell r="A458" t="str">
            <v>82219TAG</v>
          </cell>
          <cell r="B458">
            <v>82219</v>
          </cell>
          <cell r="C458">
            <v>29.99</v>
          </cell>
          <cell r="D458">
            <v>7.5</v>
          </cell>
          <cell r="E458">
            <v>13.5</v>
          </cell>
          <cell r="G458">
            <v>2920</v>
          </cell>
          <cell r="H458" t="str">
            <v>Love From Santa</v>
          </cell>
        </row>
        <row r="459">
          <cell r="A459" t="str">
            <v>82219TAGINS</v>
          </cell>
          <cell r="B459">
            <v>82219</v>
          </cell>
          <cell r="C459">
            <v>29.99</v>
          </cell>
          <cell r="D459">
            <v>7.5</v>
          </cell>
          <cell r="E459">
            <v>13.5</v>
          </cell>
          <cell r="G459">
            <v>2920</v>
          </cell>
          <cell r="H459" t="str">
            <v>Love From Santa</v>
          </cell>
        </row>
        <row r="460">
          <cell r="A460" t="str">
            <v>82219TAGINSRIB</v>
          </cell>
          <cell r="B460">
            <v>82219</v>
          </cell>
          <cell r="C460">
            <v>29.99</v>
          </cell>
          <cell r="D460">
            <v>7.5</v>
          </cell>
          <cell r="E460">
            <v>13.5</v>
          </cell>
          <cell r="G460">
            <v>2920</v>
          </cell>
          <cell r="H460" t="str">
            <v>Love From Santa</v>
          </cell>
        </row>
        <row r="461">
          <cell r="A461" t="str">
            <v>82219TAGRIB</v>
          </cell>
          <cell r="B461">
            <v>82219</v>
          </cell>
          <cell r="C461">
            <v>29.99</v>
          </cell>
          <cell r="D461">
            <v>7.5</v>
          </cell>
          <cell r="E461">
            <v>13.5</v>
          </cell>
          <cell r="G461">
            <v>2920</v>
          </cell>
          <cell r="H461" t="str">
            <v>Love From Santa</v>
          </cell>
        </row>
        <row r="462">
          <cell r="A462" t="str">
            <v>82222DG</v>
          </cell>
          <cell r="B462">
            <v>82222</v>
          </cell>
          <cell r="C462">
            <v>20.99</v>
          </cell>
          <cell r="D462">
            <v>7</v>
          </cell>
          <cell r="E462">
            <v>20</v>
          </cell>
          <cell r="G462">
            <v>1260</v>
          </cell>
          <cell r="H462" t="str">
            <v>Ladies Indulgence</v>
          </cell>
        </row>
        <row r="463">
          <cell r="A463" t="str">
            <v>82222INS</v>
          </cell>
          <cell r="B463">
            <v>82222</v>
          </cell>
          <cell r="C463">
            <v>20.99</v>
          </cell>
          <cell r="D463">
            <v>7</v>
          </cell>
          <cell r="E463">
            <v>20</v>
          </cell>
          <cell r="G463">
            <v>1260</v>
          </cell>
          <cell r="H463" t="str">
            <v>Ladies Indulgence</v>
          </cell>
        </row>
        <row r="464">
          <cell r="A464" t="str">
            <v>82222INSERT</v>
          </cell>
          <cell r="B464">
            <v>82222</v>
          </cell>
          <cell r="C464">
            <v>20.99</v>
          </cell>
          <cell r="D464">
            <v>7</v>
          </cell>
          <cell r="E464">
            <v>20</v>
          </cell>
          <cell r="G464">
            <v>1260</v>
          </cell>
          <cell r="H464" t="str">
            <v>Ladies Indulgence</v>
          </cell>
        </row>
        <row r="465">
          <cell r="A465" t="str">
            <v>82222INSRIB</v>
          </cell>
          <cell r="B465">
            <v>82222</v>
          </cell>
          <cell r="C465">
            <v>20.99</v>
          </cell>
          <cell r="D465">
            <v>7</v>
          </cell>
          <cell r="E465">
            <v>20</v>
          </cell>
          <cell r="G465">
            <v>1260</v>
          </cell>
          <cell r="H465" t="str">
            <v>Ladies Indulgence</v>
          </cell>
        </row>
        <row r="466">
          <cell r="A466" t="str">
            <v>82222RIB</v>
          </cell>
          <cell r="B466">
            <v>82222</v>
          </cell>
          <cell r="C466">
            <v>20.99</v>
          </cell>
          <cell r="D466">
            <v>7</v>
          </cell>
          <cell r="E466">
            <v>20</v>
          </cell>
          <cell r="G466">
            <v>1260</v>
          </cell>
          <cell r="H466" t="str">
            <v>Ladies Indulgence</v>
          </cell>
        </row>
        <row r="467">
          <cell r="A467" t="str">
            <v>82222RIBBON</v>
          </cell>
          <cell r="B467">
            <v>82222</v>
          </cell>
          <cell r="C467">
            <v>20.99</v>
          </cell>
          <cell r="D467">
            <v>7</v>
          </cell>
          <cell r="E467">
            <v>20</v>
          </cell>
          <cell r="G467">
            <v>1260</v>
          </cell>
          <cell r="H467" t="str">
            <v>Ladies Indulgence</v>
          </cell>
        </row>
        <row r="468">
          <cell r="A468" t="str">
            <v>82222TAG</v>
          </cell>
          <cell r="B468">
            <v>82222</v>
          </cell>
          <cell r="C468">
            <v>20.99</v>
          </cell>
          <cell r="D468">
            <v>7</v>
          </cell>
          <cell r="E468">
            <v>20</v>
          </cell>
          <cell r="G468">
            <v>1260</v>
          </cell>
          <cell r="H468" t="str">
            <v>Ladies Indulgence</v>
          </cell>
        </row>
        <row r="469">
          <cell r="A469" t="str">
            <v>82222TAGINS</v>
          </cell>
          <cell r="B469">
            <v>82222</v>
          </cell>
          <cell r="C469">
            <v>20.99</v>
          </cell>
          <cell r="D469">
            <v>7</v>
          </cell>
          <cell r="E469">
            <v>20</v>
          </cell>
          <cell r="G469">
            <v>1260</v>
          </cell>
          <cell r="H469" t="str">
            <v>Ladies Indulgence</v>
          </cell>
        </row>
        <row r="470">
          <cell r="A470" t="str">
            <v>82222TAGINSRIB</v>
          </cell>
          <cell r="B470">
            <v>82222</v>
          </cell>
          <cell r="C470">
            <v>20.99</v>
          </cell>
          <cell r="D470">
            <v>7</v>
          </cell>
          <cell r="E470">
            <v>20</v>
          </cell>
          <cell r="G470">
            <v>1260</v>
          </cell>
          <cell r="H470" t="str">
            <v>Ladies Indulgence</v>
          </cell>
        </row>
        <row r="471">
          <cell r="A471" t="str">
            <v>82222TAGRIB</v>
          </cell>
          <cell r="B471">
            <v>82222</v>
          </cell>
          <cell r="C471">
            <v>20.99</v>
          </cell>
          <cell r="D471">
            <v>7</v>
          </cell>
          <cell r="E471">
            <v>20</v>
          </cell>
          <cell r="G471">
            <v>1260</v>
          </cell>
          <cell r="H471" t="str">
            <v>Ladies Indulgence</v>
          </cell>
        </row>
        <row r="472">
          <cell r="A472" t="str">
            <v>82224INS</v>
          </cell>
          <cell r="B472">
            <v>82224</v>
          </cell>
          <cell r="C472">
            <v>50</v>
          </cell>
          <cell r="D472">
            <v>7.5</v>
          </cell>
          <cell r="E472">
            <v>20</v>
          </cell>
          <cell r="G472">
            <v>2840</v>
          </cell>
          <cell r="H472" t="str">
            <v>Chocolatier Indulge</v>
          </cell>
        </row>
        <row r="473">
          <cell r="A473" t="str">
            <v>82224INSERT</v>
          </cell>
          <cell r="B473">
            <v>82224</v>
          </cell>
          <cell r="C473">
            <v>50</v>
          </cell>
          <cell r="D473">
            <v>7.5</v>
          </cell>
          <cell r="E473">
            <v>20</v>
          </cell>
          <cell r="G473">
            <v>2840</v>
          </cell>
          <cell r="H473" t="str">
            <v>Chocolatier Indulge</v>
          </cell>
        </row>
        <row r="474">
          <cell r="A474" t="str">
            <v>82224INSRIB</v>
          </cell>
          <cell r="B474">
            <v>82224</v>
          </cell>
          <cell r="C474">
            <v>50</v>
          </cell>
          <cell r="D474">
            <v>7.5</v>
          </cell>
          <cell r="E474">
            <v>20</v>
          </cell>
          <cell r="G474">
            <v>2840</v>
          </cell>
          <cell r="H474" t="str">
            <v>Chocolatier Indulge</v>
          </cell>
        </row>
        <row r="475">
          <cell r="A475" t="str">
            <v>82224RIB</v>
          </cell>
          <cell r="B475">
            <v>82224</v>
          </cell>
          <cell r="C475">
            <v>50</v>
          </cell>
          <cell r="D475">
            <v>7.5</v>
          </cell>
          <cell r="E475">
            <v>20</v>
          </cell>
          <cell r="G475">
            <v>2840</v>
          </cell>
          <cell r="H475" t="str">
            <v>Chocolatier Indulge</v>
          </cell>
        </row>
        <row r="476">
          <cell r="A476" t="str">
            <v>82224RIBBON</v>
          </cell>
          <cell r="B476">
            <v>82224</v>
          </cell>
          <cell r="C476">
            <v>50</v>
          </cell>
          <cell r="D476">
            <v>7.5</v>
          </cell>
          <cell r="E476">
            <v>20</v>
          </cell>
          <cell r="G476">
            <v>2840</v>
          </cell>
          <cell r="H476" t="str">
            <v>Chocolatier Indulge</v>
          </cell>
        </row>
        <row r="477">
          <cell r="A477" t="str">
            <v>82224TAG</v>
          </cell>
          <cell r="B477">
            <v>82224</v>
          </cell>
          <cell r="C477">
            <v>50</v>
          </cell>
          <cell r="D477">
            <v>7.5</v>
          </cell>
          <cell r="E477">
            <v>20</v>
          </cell>
          <cell r="G477">
            <v>2840</v>
          </cell>
          <cell r="H477" t="str">
            <v>Chocolatier Indulge</v>
          </cell>
        </row>
        <row r="478">
          <cell r="A478" t="str">
            <v>82224TAGINS</v>
          </cell>
          <cell r="B478">
            <v>82224</v>
          </cell>
          <cell r="C478">
            <v>50</v>
          </cell>
          <cell r="D478">
            <v>7.5</v>
          </cell>
          <cell r="E478">
            <v>20</v>
          </cell>
          <cell r="G478">
            <v>2840</v>
          </cell>
          <cell r="H478" t="str">
            <v>Chocolatier Indulge</v>
          </cell>
        </row>
        <row r="479">
          <cell r="A479" t="str">
            <v>82224TAGINSRIB</v>
          </cell>
          <cell r="B479">
            <v>82224</v>
          </cell>
          <cell r="C479">
            <v>50</v>
          </cell>
          <cell r="D479">
            <v>7.5</v>
          </cell>
          <cell r="E479">
            <v>20</v>
          </cell>
          <cell r="G479">
            <v>2840</v>
          </cell>
          <cell r="H479" t="str">
            <v>Chocolatier Indulge</v>
          </cell>
        </row>
        <row r="480">
          <cell r="A480" t="str">
            <v>82224TAGRIB</v>
          </cell>
          <cell r="B480">
            <v>82224</v>
          </cell>
          <cell r="C480">
            <v>50</v>
          </cell>
          <cell r="D480">
            <v>7.5</v>
          </cell>
          <cell r="E480">
            <v>20</v>
          </cell>
          <cell r="G480">
            <v>2840</v>
          </cell>
          <cell r="H480" t="str">
            <v>Chocolatier Indulge</v>
          </cell>
        </row>
        <row r="481">
          <cell r="A481" t="str">
            <v>82225DG</v>
          </cell>
          <cell r="B481">
            <v>82225</v>
          </cell>
          <cell r="C481">
            <v>30.84</v>
          </cell>
          <cell r="D481">
            <v>0</v>
          </cell>
          <cell r="E481">
            <v>11.5</v>
          </cell>
          <cell r="G481">
            <v>3500</v>
          </cell>
          <cell r="H481" t="str">
            <v>STARRY STARRY BASKET</v>
          </cell>
        </row>
        <row r="482">
          <cell r="A482" t="str">
            <v>82225INS</v>
          </cell>
          <cell r="B482">
            <v>82225</v>
          </cell>
          <cell r="C482">
            <v>42.99</v>
          </cell>
          <cell r="D482">
            <v>7.5</v>
          </cell>
          <cell r="E482">
            <v>11.5</v>
          </cell>
          <cell r="G482">
            <v>3500</v>
          </cell>
          <cell r="H482" t="str">
            <v>STARRY STARRY BASKET</v>
          </cell>
        </row>
        <row r="483">
          <cell r="A483" t="str">
            <v>82225INSERT</v>
          </cell>
          <cell r="B483">
            <v>82225</v>
          </cell>
          <cell r="C483">
            <v>42.99</v>
          </cell>
          <cell r="D483">
            <v>7.5</v>
          </cell>
          <cell r="E483">
            <v>11.5</v>
          </cell>
          <cell r="G483">
            <v>3500</v>
          </cell>
          <cell r="H483" t="str">
            <v>STARRY STARRY BASKET</v>
          </cell>
        </row>
        <row r="484">
          <cell r="A484" t="str">
            <v>82225INSRIB</v>
          </cell>
          <cell r="B484">
            <v>82225</v>
          </cell>
          <cell r="C484">
            <v>42.99</v>
          </cell>
          <cell r="D484">
            <v>7.5</v>
          </cell>
          <cell r="E484">
            <v>11.5</v>
          </cell>
          <cell r="G484">
            <v>3500</v>
          </cell>
          <cell r="H484" t="str">
            <v>STARRY STARRY BASKET</v>
          </cell>
        </row>
        <row r="485">
          <cell r="A485" t="str">
            <v>82225RIB</v>
          </cell>
          <cell r="B485">
            <v>82225</v>
          </cell>
          <cell r="C485">
            <v>42.99</v>
          </cell>
          <cell r="D485">
            <v>7.5</v>
          </cell>
          <cell r="E485">
            <v>11.5</v>
          </cell>
          <cell r="G485">
            <v>3500</v>
          </cell>
          <cell r="H485" t="str">
            <v>STARRY STARRY BASKET</v>
          </cell>
        </row>
        <row r="486">
          <cell r="A486" t="str">
            <v>82225RIBBON</v>
          </cell>
          <cell r="B486">
            <v>82225</v>
          </cell>
          <cell r="C486">
            <v>42.99</v>
          </cell>
          <cell r="D486">
            <v>7.5</v>
          </cell>
          <cell r="E486">
            <v>11.5</v>
          </cell>
          <cell r="G486">
            <v>3500</v>
          </cell>
          <cell r="H486" t="str">
            <v>STARRY STARRY BASKET</v>
          </cell>
        </row>
        <row r="487">
          <cell r="A487" t="str">
            <v>82225TAG</v>
          </cell>
          <cell r="B487">
            <v>82225</v>
          </cell>
          <cell r="C487">
            <v>42.99</v>
          </cell>
          <cell r="D487">
            <v>7.5</v>
          </cell>
          <cell r="E487">
            <v>11.5</v>
          </cell>
          <cell r="G487">
            <v>3500</v>
          </cell>
          <cell r="H487" t="str">
            <v>STARRY STARRY BASKET</v>
          </cell>
        </row>
        <row r="488">
          <cell r="A488" t="str">
            <v>82225TAGINS</v>
          </cell>
          <cell r="B488">
            <v>82225</v>
          </cell>
          <cell r="C488">
            <v>42.99</v>
          </cell>
          <cell r="D488">
            <v>7.5</v>
          </cell>
          <cell r="E488">
            <v>11.5</v>
          </cell>
          <cell r="G488">
            <v>3500</v>
          </cell>
          <cell r="H488" t="str">
            <v>STARRY STARRY BASKET</v>
          </cell>
        </row>
        <row r="489">
          <cell r="A489" t="str">
            <v>82225TAGINSRIB</v>
          </cell>
          <cell r="B489">
            <v>82225</v>
          </cell>
          <cell r="C489">
            <v>42.99</v>
          </cell>
          <cell r="D489">
            <v>7.5</v>
          </cell>
          <cell r="E489">
            <v>11.5</v>
          </cell>
          <cell r="G489">
            <v>3500</v>
          </cell>
          <cell r="H489" t="str">
            <v>STARRY STARRY BASKET</v>
          </cell>
        </row>
        <row r="490">
          <cell r="A490" t="str">
            <v>82225TAGRIB</v>
          </cell>
          <cell r="B490">
            <v>82225</v>
          </cell>
          <cell r="C490">
            <v>42.99</v>
          </cell>
          <cell r="D490">
            <v>7.5</v>
          </cell>
          <cell r="E490">
            <v>11.5</v>
          </cell>
          <cell r="G490">
            <v>3500</v>
          </cell>
          <cell r="H490" t="str">
            <v>STARRY STARRY BASKET</v>
          </cell>
        </row>
        <row r="491">
          <cell r="A491" t="str">
            <v>82225VHCTAG</v>
          </cell>
          <cell r="B491">
            <v>82225</v>
          </cell>
          <cell r="C491">
            <v>21.49</v>
          </cell>
          <cell r="D491">
            <v>7</v>
          </cell>
          <cell r="E491">
            <v>11.5</v>
          </cell>
          <cell r="G491">
            <v>3500</v>
          </cell>
          <cell r="H491" t="str">
            <v>STARRY STARRY BASKET</v>
          </cell>
        </row>
        <row r="492">
          <cell r="A492" t="str">
            <v>82225VTAG</v>
          </cell>
          <cell r="B492">
            <v>82225</v>
          </cell>
          <cell r="C492">
            <v>21.49</v>
          </cell>
          <cell r="D492">
            <v>7</v>
          </cell>
          <cell r="E492">
            <v>11.5</v>
          </cell>
          <cell r="G492">
            <v>3500</v>
          </cell>
          <cell r="H492" t="str">
            <v>STARRY STARRY BASKET</v>
          </cell>
        </row>
        <row r="493">
          <cell r="A493" t="str">
            <v>82226DG</v>
          </cell>
          <cell r="B493">
            <v>82226</v>
          </cell>
          <cell r="C493">
            <v>31.36</v>
          </cell>
          <cell r="D493">
            <v>0</v>
          </cell>
          <cell r="E493">
            <v>9.5</v>
          </cell>
          <cell r="G493">
            <v>3000</v>
          </cell>
          <cell r="H493" t="str">
            <v>Starry Starry Carton</v>
          </cell>
        </row>
        <row r="494">
          <cell r="A494" t="str">
            <v>82226INS</v>
          </cell>
          <cell r="B494">
            <v>82226</v>
          </cell>
          <cell r="C494">
            <v>37.5</v>
          </cell>
          <cell r="D494">
            <v>7.5</v>
          </cell>
          <cell r="E494">
            <v>9.5</v>
          </cell>
          <cell r="G494">
            <v>3000</v>
          </cell>
          <cell r="H494" t="str">
            <v>Starry Starry Carton</v>
          </cell>
        </row>
        <row r="495">
          <cell r="A495" t="str">
            <v>82226INSERT</v>
          </cell>
          <cell r="B495">
            <v>82226</v>
          </cell>
          <cell r="C495">
            <v>37.5</v>
          </cell>
          <cell r="D495">
            <v>7.5</v>
          </cell>
          <cell r="E495">
            <v>9.5</v>
          </cell>
          <cell r="G495">
            <v>3000</v>
          </cell>
          <cell r="H495" t="str">
            <v>Starry Starry Carton</v>
          </cell>
        </row>
        <row r="496">
          <cell r="A496" t="str">
            <v>82226INSRIB</v>
          </cell>
          <cell r="B496">
            <v>82226</v>
          </cell>
          <cell r="C496">
            <v>37.5</v>
          </cell>
          <cell r="D496">
            <v>7.5</v>
          </cell>
          <cell r="E496">
            <v>9.5</v>
          </cell>
          <cell r="G496">
            <v>3000</v>
          </cell>
          <cell r="H496" t="str">
            <v>Starry Starry Carton</v>
          </cell>
        </row>
        <row r="497">
          <cell r="A497" t="str">
            <v>82226NV</v>
          </cell>
          <cell r="B497">
            <v>82226</v>
          </cell>
          <cell r="C497">
            <v>32.5</v>
          </cell>
          <cell r="D497">
            <v>7</v>
          </cell>
          <cell r="E497">
            <v>9.5</v>
          </cell>
          <cell r="G497">
            <v>3000</v>
          </cell>
          <cell r="H497" t="str">
            <v>Starry Starry Carton</v>
          </cell>
        </row>
        <row r="498">
          <cell r="A498" t="str">
            <v>82226RIB</v>
          </cell>
          <cell r="B498">
            <v>82226</v>
          </cell>
          <cell r="C498">
            <v>37.5</v>
          </cell>
          <cell r="D498">
            <v>7.5</v>
          </cell>
          <cell r="E498">
            <v>9.5</v>
          </cell>
          <cell r="G498">
            <v>3000</v>
          </cell>
          <cell r="H498" t="str">
            <v>Starry Starry Carton</v>
          </cell>
        </row>
        <row r="499">
          <cell r="A499" t="str">
            <v>82226RIBBON</v>
          </cell>
          <cell r="B499">
            <v>82226</v>
          </cell>
          <cell r="C499">
            <v>37.5</v>
          </cell>
          <cell r="D499">
            <v>7.5</v>
          </cell>
          <cell r="E499">
            <v>9.5</v>
          </cell>
          <cell r="G499">
            <v>3000</v>
          </cell>
          <cell r="H499" t="str">
            <v>Starry Starry Carton</v>
          </cell>
        </row>
        <row r="500">
          <cell r="A500" t="str">
            <v>82226TAG</v>
          </cell>
          <cell r="B500">
            <v>82226</v>
          </cell>
          <cell r="C500">
            <v>37.5</v>
          </cell>
          <cell r="D500">
            <v>7.5</v>
          </cell>
          <cell r="E500">
            <v>9.5</v>
          </cell>
          <cell r="G500">
            <v>3000</v>
          </cell>
          <cell r="H500" t="str">
            <v>Starry Starry Carton</v>
          </cell>
        </row>
        <row r="501">
          <cell r="A501" t="str">
            <v>82226TAGINS</v>
          </cell>
          <cell r="B501">
            <v>82226</v>
          </cell>
          <cell r="C501">
            <v>37.5</v>
          </cell>
          <cell r="D501">
            <v>7.5</v>
          </cell>
          <cell r="E501">
            <v>9.5</v>
          </cell>
          <cell r="G501">
            <v>3000</v>
          </cell>
          <cell r="H501" t="str">
            <v>Starry Starry Carton</v>
          </cell>
        </row>
        <row r="502">
          <cell r="A502" t="str">
            <v>82226TAGINSRIB</v>
          </cell>
          <cell r="B502">
            <v>82226</v>
          </cell>
          <cell r="C502">
            <v>37.5</v>
          </cell>
          <cell r="D502">
            <v>7.5</v>
          </cell>
          <cell r="E502">
            <v>9.5</v>
          </cell>
          <cell r="G502">
            <v>3000</v>
          </cell>
          <cell r="H502" t="str">
            <v>Starry Starry Carton</v>
          </cell>
        </row>
        <row r="503">
          <cell r="A503" t="str">
            <v>82226TAGRIB</v>
          </cell>
          <cell r="B503">
            <v>82226</v>
          </cell>
          <cell r="C503">
            <v>37.5</v>
          </cell>
          <cell r="D503">
            <v>7.5</v>
          </cell>
          <cell r="E503">
            <v>9.5</v>
          </cell>
          <cell r="G503">
            <v>3000</v>
          </cell>
          <cell r="H503" t="str">
            <v>Starry Starry Carton</v>
          </cell>
        </row>
        <row r="504">
          <cell r="A504" t="str">
            <v>82227DG</v>
          </cell>
          <cell r="B504">
            <v>82227</v>
          </cell>
          <cell r="C504">
            <v>19.989999999999998</v>
          </cell>
          <cell r="D504">
            <v>7</v>
          </cell>
          <cell r="E504">
            <v>12</v>
          </cell>
          <cell r="G504">
            <v>2040</v>
          </cell>
          <cell r="H504" t="str">
            <v>Chocolate Collection</v>
          </cell>
        </row>
        <row r="505">
          <cell r="A505" t="str">
            <v>82227INS</v>
          </cell>
          <cell r="B505">
            <v>82227</v>
          </cell>
          <cell r="C505">
            <v>21.5</v>
          </cell>
          <cell r="D505">
            <v>7.5</v>
          </cell>
          <cell r="E505">
            <v>12</v>
          </cell>
          <cell r="G505">
            <v>2040</v>
          </cell>
          <cell r="H505" t="str">
            <v>Chocolate Collection</v>
          </cell>
        </row>
        <row r="506">
          <cell r="A506" t="str">
            <v>82227INSERT</v>
          </cell>
          <cell r="B506">
            <v>82227</v>
          </cell>
          <cell r="C506">
            <v>21.5</v>
          </cell>
          <cell r="D506">
            <v>7.5</v>
          </cell>
          <cell r="E506">
            <v>12</v>
          </cell>
          <cell r="G506">
            <v>2040</v>
          </cell>
          <cell r="H506" t="str">
            <v>Chocolate Collection</v>
          </cell>
        </row>
        <row r="507">
          <cell r="A507" t="str">
            <v>82227INSRIB</v>
          </cell>
          <cell r="B507">
            <v>82227</v>
          </cell>
          <cell r="C507">
            <v>21.5</v>
          </cell>
          <cell r="D507">
            <v>7.5</v>
          </cell>
          <cell r="E507">
            <v>12</v>
          </cell>
          <cell r="G507">
            <v>2040</v>
          </cell>
          <cell r="H507" t="str">
            <v>Chocolate Collection</v>
          </cell>
        </row>
        <row r="508">
          <cell r="A508" t="str">
            <v>82227NV</v>
          </cell>
          <cell r="B508">
            <v>82227</v>
          </cell>
          <cell r="C508">
            <v>19.989999999999998</v>
          </cell>
          <cell r="D508">
            <v>7</v>
          </cell>
          <cell r="E508">
            <v>12</v>
          </cell>
          <cell r="G508">
            <v>2040</v>
          </cell>
          <cell r="H508" t="str">
            <v>Chocolate Collection</v>
          </cell>
        </row>
        <row r="509">
          <cell r="A509" t="str">
            <v>82227RIB</v>
          </cell>
          <cell r="B509">
            <v>82227</v>
          </cell>
          <cell r="C509">
            <v>21.5</v>
          </cell>
          <cell r="D509">
            <v>7.5</v>
          </cell>
          <cell r="E509">
            <v>12</v>
          </cell>
          <cell r="G509">
            <v>2040</v>
          </cell>
          <cell r="H509" t="str">
            <v>Chocolate Collection</v>
          </cell>
        </row>
        <row r="510">
          <cell r="A510" t="str">
            <v>82227RIBBON</v>
          </cell>
          <cell r="B510">
            <v>82227</v>
          </cell>
          <cell r="C510">
            <v>21.5</v>
          </cell>
          <cell r="D510">
            <v>7.5</v>
          </cell>
          <cell r="E510">
            <v>12</v>
          </cell>
          <cell r="G510">
            <v>2040</v>
          </cell>
          <cell r="H510" t="str">
            <v>Chocolate Collection</v>
          </cell>
        </row>
        <row r="511">
          <cell r="A511" t="str">
            <v>82227TAG</v>
          </cell>
          <cell r="B511">
            <v>82227</v>
          </cell>
          <cell r="C511">
            <v>21.5</v>
          </cell>
          <cell r="D511">
            <v>7.5</v>
          </cell>
          <cell r="E511">
            <v>12</v>
          </cell>
          <cell r="G511">
            <v>2040</v>
          </cell>
          <cell r="H511" t="str">
            <v>Chocolate Collection</v>
          </cell>
        </row>
        <row r="512">
          <cell r="A512" t="str">
            <v>82227TAGINS</v>
          </cell>
          <cell r="B512">
            <v>82227</v>
          </cell>
          <cell r="C512">
            <v>21.5</v>
          </cell>
          <cell r="D512">
            <v>7.5</v>
          </cell>
          <cell r="E512">
            <v>12</v>
          </cell>
          <cell r="G512">
            <v>2040</v>
          </cell>
          <cell r="H512" t="str">
            <v>Chocolate Collection</v>
          </cell>
        </row>
        <row r="513">
          <cell r="A513" t="str">
            <v>82227TAGINSRIB</v>
          </cell>
          <cell r="B513">
            <v>82227</v>
          </cell>
          <cell r="C513">
            <v>21.5</v>
          </cell>
          <cell r="D513">
            <v>7.5</v>
          </cell>
          <cell r="E513">
            <v>12</v>
          </cell>
          <cell r="G513">
            <v>2040</v>
          </cell>
          <cell r="H513" t="str">
            <v>Chocolate Collection</v>
          </cell>
        </row>
        <row r="514">
          <cell r="A514" t="str">
            <v>82227TAGRIB</v>
          </cell>
          <cell r="B514">
            <v>82227</v>
          </cell>
          <cell r="C514">
            <v>21.5</v>
          </cell>
          <cell r="D514">
            <v>7.5</v>
          </cell>
          <cell r="E514">
            <v>12</v>
          </cell>
          <cell r="G514">
            <v>2040</v>
          </cell>
          <cell r="H514" t="str">
            <v>Chocolate Collection</v>
          </cell>
        </row>
        <row r="515">
          <cell r="A515" t="str">
            <v>82229DG</v>
          </cell>
          <cell r="B515">
            <v>82229</v>
          </cell>
          <cell r="C515">
            <v>48.79</v>
          </cell>
          <cell r="D515">
            <v>0</v>
          </cell>
          <cell r="E515">
            <v>16</v>
          </cell>
          <cell r="G515">
            <v>5200</v>
          </cell>
          <cell r="H515" t="str">
            <v>The Mistletoe</v>
          </cell>
        </row>
        <row r="516">
          <cell r="A516" t="str">
            <v>82229INS</v>
          </cell>
          <cell r="B516">
            <v>82229</v>
          </cell>
          <cell r="C516">
            <v>65</v>
          </cell>
          <cell r="D516">
            <v>7.5</v>
          </cell>
          <cell r="E516">
            <v>16</v>
          </cell>
          <cell r="G516">
            <v>5200</v>
          </cell>
          <cell r="H516" t="str">
            <v>The Mistletoe</v>
          </cell>
        </row>
        <row r="517">
          <cell r="A517" t="str">
            <v>82229INSERT</v>
          </cell>
          <cell r="B517">
            <v>82229</v>
          </cell>
          <cell r="C517">
            <v>65</v>
          </cell>
          <cell r="D517">
            <v>7.5</v>
          </cell>
          <cell r="E517">
            <v>16</v>
          </cell>
          <cell r="G517">
            <v>5200</v>
          </cell>
          <cell r="H517" t="str">
            <v>The Mistletoe</v>
          </cell>
        </row>
        <row r="518">
          <cell r="A518" t="str">
            <v>82229INSRIB</v>
          </cell>
          <cell r="B518">
            <v>82229</v>
          </cell>
          <cell r="C518">
            <v>65</v>
          </cell>
          <cell r="D518">
            <v>7.5</v>
          </cell>
          <cell r="E518">
            <v>16</v>
          </cell>
          <cell r="G518">
            <v>5200</v>
          </cell>
          <cell r="H518" t="str">
            <v>The Mistletoe</v>
          </cell>
        </row>
        <row r="519">
          <cell r="A519" t="str">
            <v>82229RIB</v>
          </cell>
          <cell r="B519">
            <v>82229</v>
          </cell>
          <cell r="C519">
            <v>65</v>
          </cell>
          <cell r="D519">
            <v>7.5</v>
          </cell>
          <cell r="E519">
            <v>16</v>
          </cell>
          <cell r="G519">
            <v>5200</v>
          </cell>
          <cell r="H519" t="str">
            <v>The Mistletoe</v>
          </cell>
        </row>
        <row r="520">
          <cell r="A520" t="str">
            <v>82229RIBBON</v>
          </cell>
          <cell r="B520">
            <v>82229</v>
          </cell>
          <cell r="C520">
            <v>65</v>
          </cell>
          <cell r="D520">
            <v>7.5</v>
          </cell>
          <cell r="E520">
            <v>16</v>
          </cell>
          <cell r="G520">
            <v>5200</v>
          </cell>
          <cell r="H520" t="str">
            <v>The Mistletoe</v>
          </cell>
        </row>
        <row r="521">
          <cell r="A521" t="str">
            <v>82229TAG</v>
          </cell>
          <cell r="B521">
            <v>82229</v>
          </cell>
          <cell r="C521">
            <v>65</v>
          </cell>
          <cell r="D521">
            <v>7.5</v>
          </cell>
          <cell r="E521">
            <v>16</v>
          </cell>
          <cell r="G521">
            <v>5200</v>
          </cell>
          <cell r="H521" t="str">
            <v>The Mistletoe</v>
          </cell>
        </row>
        <row r="522">
          <cell r="A522" t="str">
            <v>82229TAGINS</v>
          </cell>
          <cell r="B522">
            <v>82229</v>
          </cell>
          <cell r="C522">
            <v>65</v>
          </cell>
          <cell r="D522">
            <v>7.5</v>
          </cell>
          <cell r="E522">
            <v>16</v>
          </cell>
          <cell r="G522">
            <v>5200</v>
          </cell>
          <cell r="H522" t="str">
            <v>The Mistletoe</v>
          </cell>
        </row>
        <row r="523">
          <cell r="A523" t="str">
            <v>82229TAGINSRIB</v>
          </cell>
          <cell r="B523">
            <v>82229</v>
          </cell>
          <cell r="C523">
            <v>65</v>
          </cell>
          <cell r="D523">
            <v>7.5</v>
          </cell>
          <cell r="E523">
            <v>16</v>
          </cell>
          <cell r="G523">
            <v>5200</v>
          </cell>
          <cell r="H523" t="str">
            <v>The Mistletoe</v>
          </cell>
        </row>
        <row r="524">
          <cell r="A524" t="str">
            <v>82229TAGRIB</v>
          </cell>
          <cell r="B524">
            <v>82229</v>
          </cell>
          <cell r="C524">
            <v>65</v>
          </cell>
          <cell r="D524">
            <v>7.5</v>
          </cell>
          <cell r="E524">
            <v>16</v>
          </cell>
          <cell r="G524">
            <v>5200</v>
          </cell>
          <cell r="H524" t="str">
            <v>The Mistletoe</v>
          </cell>
        </row>
        <row r="525">
          <cell r="A525" t="str">
            <v>82230INS</v>
          </cell>
          <cell r="B525">
            <v>82230</v>
          </cell>
          <cell r="C525">
            <v>42.99</v>
          </cell>
          <cell r="D525">
            <v>7.5</v>
          </cell>
          <cell r="E525">
            <v>12</v>
          </cell>
          <cell r="G525">
            <v>2500</v>
          </cell>
          <cell r="H525" t="str">
            <v>Alcohol Free Treats</v>
          </cell>
        </row>
        <row r="526">
          <cell r="A526" t="str">
            <v>82230INSERT</v>
          </cell>
          <cell r="B526">
            <v>82230</v>
          </cell>
          <cell r="C526">
            <v>42.99</v>
          </cell>
          <cell r="D526">
            <v>7.5</v>
          </cell>
          <cell r="E526">
            <v>12</v>
          </cell>
          <cell r="G526">
            <v>2500</v>
          </cell>
          <cell r="H526" t="str">
            <v>Alcohol Free Treats</v>
          </cell>
        </row>
        <row r="527">
          <cell r="A527" t="str">
            <v>82230INSRIB</v>
          </cell>
          <cell r="B527">
            <v>82230</v>
          </cell>
          <cell r="C527">
            <v>42.99</v>
          </cell>
          <cell r="D527">
            <v>7.5</v>
          </cell>
          <cell r="E527">
            <v>12</v>
          </cell>
          <cell r="G527">
            <v>2500</v>
          </cell>
          <cell r="H527" t="str">
            <v>Alcohol Free Treats</v>
          </cell>
        </row>
        <row r="528">
          <cell r="A528" t="str">
            <v>82230RIB</v>
          </cell>
          <cell r="B528">
            <v>82230</v>
          </cell>
          <cell r="C528">
            <v>42.99</v>
          </cell>
          <cell r="D528">
            <v>7.5</v>
          </cell>
          <cell r="E528">
            <v>12</v>
          </cell>
          <cell r="G528">
            <v>2500</v>
          </cell>
          <cell r="H528" t="str">
            <v>Alcohol Free Treats</v>
          </cell>
        </row>
        <row r="529">
          <cell r="A529" t="str">
            <v>82230RIBBON</v>
          </cell>
          <cell r="B529">
            <v>82230</v>
          </cell>
          <cell r="C529">
            <v>42.99</v>
          </cell>
          <cell r="D529">
            <v>7.5</v>
          </cell>
          <cell r="E529">
            <v>12</v>
          </cell>
          <cell r="G529">
            <v>2500</v>
          </cell>
          <cell r="H529" t="str">
            <v>Alcohol Free Treats</v>
          </cell>
        </row>
        <row r="530">
          <cell r="A530" t="str">
            <v>82230TAG</v>
          </cell>
          <cell r="B530">
            <v>82230</v>
          </cell>
          <cell r="C530">
            <v>42.99</v>
          </cell>
          <cell r="D530">
            <v>7.5</v>
          </cell>
          <cell r="E530">
            <v>12</v>
          </cell>
          <cell r="G530">
            <v>2500</v>
          </cell>
          <cell r="H530" t="str">
            <v>Alcohol Free Treats</v>
          </cell>
        </row>
        <row r="531">
          <cell r="A531" t="str">
            <v>82230TAGINS</v>
          </cell>
          <cell r="B531">
            <v>82230</v>
          </cell>
          <cell r="C531">
            <v>42.99</v>
          </cell>
          <cell r="D531">
            <v>7.5</v>
          </cell>
          <cell r="E531">
            <v>12</v>
          </cell>
          <cell r="G531">
            <v>2500</v>
          </cell>
          <cell r="H531" t="str">
            <v>Alcohol Free Treats</v>
          </cell>
        </row>
        <row r="532">
          <cell r="A532" t="str">
            <v>82230TAGINSRIB</v>
          </cell>
          <cell r="B532">
            <v>82230</v>
          </cell>
          <cell r="C532">
            <v>42.99</v>
          </cell>
          <cell r="D532">
            <v>7.5</v>
          </cell>
          <cell r="E532">
            <v>12</v>
          </cell>
          <cell r="G532">
            <v>2500</v>
          </cell>
          <cell r="H532" t="str">
            <v>Alcohol Free Treats</v>
          </cell>
        </row>
        <row r="533">
          <cell r="A533" t="str">
            <v>82230TAGRIB</v>
          </cell>
          <cell r="B533">
            <v>82230</v>
          </cell>
          <cell r="C533">
            <v>42.99</v>
          </cell>
          <cell r="D533">
            <v>7.5</v>
          </cell>
          <cell r="E533">
            <v>12</v>
          </cell>
          <cell r="G533">
            <v>2500</v>
          </cell>
          <cell r="H533" t="str">
            <v>Alcohol Free Treats</v>
          </cell>
        </row>
        <row r="534">
          <cell r="A534" t="str">
            <v>82231DG</v>
          </cell>
          <cell r="B534">
            <v>82231</v>
          </cell>
          <cell r="C534">
            <v>35.869999999999997</v>
          </cell>
          <cell r="D534">
            <v>0</v>
          </cell>
          <cell r="E534">
            <v>11.5</v>
          </cell>
          <cell r="G534">
            <v>3800</v>
          </cell>
          <cell r="H534" t="str">
            <v>Seasons Greeting BKT</v>
          </cell>
        </row>
        <row r="535">
          <cell r="A535" t="str">
            <v>82231INS</v>
          </cell>
          <cell r="B535">
            <v>82231</v>
          </cell>
          <cell r="C535">
            <v>35</v>
          </cell>
          <cell r="D535">
            <v>7.5</v>
          </cell>
          <cell r="E535">
            <v>11.5</v>
          </cell>
          <cell r="G535">
            <v>3800</v>
          </cell>
          <cell r="H535" t="str">
            <v>Seasons Greeting BKT</v>
          </cell>
        </row>
        <row r="536">
          <cell r="A536" t="str">
            <v>82231INSERT</v>
          </cell>
          <cell r="B536">
            <v>82231</v>
          </cell>
          <cell r="C536">
            <v>35</v>
          </cell>
          <cell r="D536">
            <v>7.5</v>
          </cell>
          <cell r="E536">
            <v>11.5</v>
          </cell>
          <cell r="G536">
            <v>3800</v>
          </cell>
          <cell r="H536" t="str">
            <v>Seasons Greeting BKT</v>
          </cell>
        </row>
        <row r="537">
          <cell r="A537" t="str">
            <v>82231INSRIB</v>
          </cell>
          <cell r="B537">
            <v>82231</v>
          </cell>
          <cell r="C537">
            <v>35</v>
          </cell>
          <cell r="D537">
            <v>7.5</v>
          </cell>
          <cell r="E537">
            <v>11.5</v>
          </cell>
          <cell r="G537">
            <v>3800</v>
          </cell>
          <cell r="H537" t="str">
            <v>Seasons Greeting BKT</v>
          </cell>
        </row>
        <row r="538">
          <cell r="A538" t="str">
            <v>82231INSTAGRIB</v>
          </cell>
          <cell r="B538">
            <v>82231</v>
          </cell>
          <cell r="C538">
            <v>35</v>
          </cell>
          <cell r="D538">
            <v>7.5</v>
          </cell>
          <cell r="E538">
            <v>11.5</v>
          </cell>
          <cell r="G538">
            <v>3800</v>
          </cell>
          <cell r="H538" t="str">
            <v>Seasons Greeting BKT</v>
          </cell>
        </row>
        <row r="539">
          <cell r="A539" t="str">
            <v>82231RIB</v>
          </cell>
          <cell r="B539">
            <v>82231</v>
          </cell>
          <cell r="C539">
            <v>35</v>
          </cell>
          <cell r="D539">
            <v>7.5</v>
          </cell>
          <cell r="E539">
            <v>11.5</v>
          </cell>
          <cell r="G539">
            <v>3800</v>
          </cell>
          <cell r="H539" t="str">
            <v>Seasons Greeting BKT</v>
          </cell>
        </row>
        <row r="540">
          <cell r="A540" t="str">
            <v>82231RIBBON</v>
          </cell>
          <cell r="B540">
            <v>82231</v>
          </cell>
          <cell r="C540">
            <v>35</v>
          </cell>
          <cell r="D540">
            <v>7</v>
          </cell>
          <cell r="E540">
            <v>11.5</v>
          </cell>
          <cell r="G540">
            <v>3800</v>
          </cell>
          <cell r="H540" t="str">
            <v>Seasons Greeting BKT</v>
          </cell>
        </row>
        <row r="541">
          <cell r="A541" t="str">
            <v>82231TAG</v>
          </cell>
          <cell r="B541">
            <v>82231</v>
          </cell>
          <cell r="C541">
            <v>35</v>
          </cell>
          <cell r="D541">
            <v>7.5</v>
          </cell>
          <cell r="E541">
            <v>11.5</v>
          </cell>
          <cell r="G541">
            <v>3800</v>
          </cell>
          <cell r="H541" t="str">
            <v>Seasons Greeting BKT</v>
          </cell>
        </row>
        <row r="542">
          <cell r="A542" t="str">
            <v>82231TAGINS</v>
          </cell>
          <cell r="B542">
            <v>82231</v>
          </cell>
          <cell r="C542">
            <v>35</v>
          </cell>
          <cell r="D542">
            <v>7.5</v>
          </cell>
          <cell r="E542">
            <v>11.5</v>
          </cell>
          <cell r="G542">
            <v>3800</v>
          </cell>
          <cell r="H542" t="str">
            <v>Seasons Greeting BKT</v>
          </cell>
        </row>
        <row r="543">
          <cell r="A543" t="str">
            <v>82231TAGINSRIB</v>
          </cell>
          <cell r="B543">
            <v>82231</v>
          </cell>
          <cell r="C543">
            <v>35</v>
          </cell>
          <cell r="D543">
            <v>7.5</v>
          </cell>
          <cell r="E543">
            <v>11.5</v>
          </cell>
          <cell r="G543">
            <v>3800</v>
          </cell>
          <cell r="H543" t="str">
            <v>Seasons Greeting BKT</v>
          </cell>
        </row>
        <row r="544">
          <cell r="A544" t="str">
            <v>82231TAGRIB</v>
          </cell>
          <cell r="B544">
            <v>82231</v>
          </cell>
          <cell r="C544">
            <v>35</v>
          </cell>
          <cell r="D544">
            <v>7.5</v>
          </cell>
          <cell r="E544">
            <v>11.5</v>
          </cell>
          <cell r="G544">
            <v>3800</v>
          </cell>
          <cell r="H544" t="str">
            <v>Seasons Greeting BKT</v>
          </cell>
        </row>
        <row r="545">
          <cell r="A545" t="str">
            <v>82231VHCTAG</v>
          </cell>
          <cell r="B545">
            <v>82231</v>
          </cell>
          <cell r="C545">
            <v>35</v>
          </cell>
          <cell r="D545">
            <v>7</v>
          </cell>
          <cell r="E545">
            <v>11.5</v>
          </cell>
          <cell r="G545">
            <v>3800</v>
          </cell>
          <cell r="H545" t="str">
            <v>Seasons Greeting BKT</v>
          </cell>
        </row>
        <row r="546">
          <cell r="A546" t="str">
            <v>82231VTAG</v>
          </cell>
          <cell r="B546">
            <v>82231</v>
          </cell>
          <cell r="C546">
            <v>35</v>
          </cell>
          <cell r="D546">
            <v>7</v>
          </cell>
          <cell r="E546">
            <v>11.5</v>
          </cell>
          <cell r="G546">
            <v>3800</v>
          </cell>
          <cell r="H546" t="str">
            <v>Seasons Greeting BKT</v>
          </cell>
        </row>
        <row r="547">
          <cell r="A547" t="str">
            <v>82232INS</v>
          </cell>
          <cell r="B547">
            <v>82232</v>
          </cell>
          <cell r="C547">
            <v>42.99</v>
          </cell>
          <cell r="D547">
            <v>7.5</v>
          </cell>
          <cell r="E547">
            <v>9.5</v>
          </cell>
          <cell r="G547">
            <v>4500</v>
          </cell>
          <cell r="H547" t="str">
            <v>Seasons Greeting CTN</v>
          </cell>
        </row>
        <row r="548">
          <cell r="A548" t="str">
            <v>82232INSERT</v>
          </cell>
          <cell r="B548">
            <v>82232</v>
          </cell>
          <cell r="C548">
            <v>42.99</v>
          </cell>
          <cell r="D548">
            <v>7.5</v>
          </cell>
          <cell r="E548">
            <v>9.5</v>
          </cell>
          <cell r="G548">
            <v>4500</v>
          </cell>
          <cell r="H548" t="str">
            <v>Seasons Greeting CTN</v>
          </cell>
        </row>
        <row r="549">
          <cell r="A549" t="str">
            <v>82232INSRIB</v>
          </cell>
          <cell r="B549">
            <v>82232</v>
          </cell>
          <cell r="C549">
            <v>42.99</v>
          </cell>
          <cell r="D549">
            <v>7.5</v>
          </cell>
          <cell r="E549">
            <v>9.5</v>
          </cell>
          <cell r="G549">
            <v>4500</v>
          </cell>
          <cell r="H549" t="str">
            <v>Seasons Greeting CTN</v>
          </cell>
        </row>
        <row r="550">
          <cell r="A550" t="str">
            <v>82232RIB</v>
          </cell>
          <cell r="B550">
            <v>82232</v>
          </cell>
          <cell r="C550">
            <v>42.99</v>
          </cell>
          <cell r="D550">
            <v>7.5</v>
          </cell>
          <cell r="E550">
            <v>9.5</v>
          </cell>
          <cell r="G550">
            <v>4500</v>
          </cell>
          <cell r="H550" t="str">
            <v>Seasons Greeting CTN</v>
          </cell>
        </row>
        <row r="551">
          <cell r="A551" t="str">
            <v>82232RIBBON</v>
          </cell>
          <cell r="B551">
            <v>82232</v>
          </cell>
          <cell r="C551">
            <v>42.99</v>
          </cell>
          <cell r="D551">
            <v>7.5</v>
          </cell>
          <cell r="E551">
            <v>9.5</v>
          </cell>
          <cell r="G551">
            <v>4500</v>
          </cell>
          <cell r="H551" t="str">
            <v>Seasons Greeting CTN</v>
          </cell>
        </row>
        <row r="552">
          <cell r="A552" t="str">
            <v>82232TAG</v>
          </cell>
          <cell r="B552">
            <v>82232</v>
          </cell>
          <cell r="C552">
            <v>42.99</v>
          </cell>
          <cell r="D552">
            <v>7.5</v>
          </cell>
          <cell r="E552">
            <v>9.5</v>
          </cell>
          <cell r="G552">
            <v>4500</v>
          </cell>
          <cell r="H552" t="str">
            <v>Seasons Greeting CTN</v>
          </cell>
        </row>
        <row r="553">
          <cell r="A553" t="str">
            <v>82232TAGINS</v>
          </cell>
          <cell r="B553">
            <v>82232</v>
          </cell>
          <cell r="C553">
            <v>42.99</v>
          </cell>
          <cell r="D553">
            <v>7.5</v>
          </cell>
          <cell r="E553">
            <v>9.5</v>
          </cell>
          <cell r="G553">
            <v>4500</v>
          </cell>
          <cell r="H553" t="str">
            <v>Seasons Greeting CTN</v>
          </cell>
        </row>
        <row r="554">
          <cell r="A554" t="str">
            <v>82232TAGINSRIB</v>
          </cell>
          <cell r="B554">
            <v>82232</v>
          </cell>
          <cell r="C554">
            <v>42.99</v>
          </cell>
          <cell r="D554">
            <v>7.5</v>
          </cell>
          <cell r="E554">
            <v>9.5</v>
          </cell>
          <cell r="G554">
            <v>4500</v>
          </cell>
          <cell r="H554" t="str">
            <v>Seasons Greeting CTN</v>
          </cell>
        </row>
        <row r="555">
          <cell r="A555" t="str">
            <v>82232TAGRIB</v>
          </cell>
          <cell r="B555">
            <v>82232</v>
          </cell>
          <cell r="C555">
            <v>42.99</v>
          </cell>
          <cell r="D555">
            <v>7.5</v>
          </cell>
          <cell r="E555">
            <v>9.5</v>
          </cell>
          <cell r="G555">
            <v>4500</v>
          </cell>
          <cell r="H555" t="str">
            <v>Seasons Greeting CTN</v>
          </cell>
        </row>
        <row r="556">
          <cell r="A556" t="str">
            <v>82237DG</v>
          </cell>
          <cell r="B556">
            <v>82237</v>
          </cell>
          <cell r="C556">
            <v>42.86</v>
          </cell>
          <cell r="D556">
            <v>0</v>
          </cell>
          <cell r="E556">
            <v>12</v>
          </cell>
          <cell r="G556">
            <v>3600</v>
          </cell>
          <cell r="H556" t="str">
            <v>Christmas Cracker BK</v>
          </cell>
        </row>
        <row r="557">
          <cell r="A557" t="str">
            <v>82237GI</v>
          </cell>
          <cell r="B557">
            <v>82237</v>
          </cell>
          <cell r="C557">
            <v>49.5</v>
          </cell>
          <cell r="D557">
            <v>0</v>
          </cell>
          <cell r="E557">
            <v>12</v>
          </cell>
          <cell r="G557">
            <v>3600</v>
          </cell>
          <cell r="H557" t="str">
            <v>Christmas Cracker BK</v>
          </cell>
        </row>
        <row r="558">
          <cell r="A558" t="str">
            <v>82237INS</v>
          </cell>
          <cell r="B558">
            <v>82237</v>
          </cell>
          <cell r="C558">
            <v>42</v>
          </cell>
          <cell r="D558">
            <v>7.5</v>
          </cell>
          <cell r="E558">
            <v>12</v>
          </cell>
          <cell r="G558">
            <v>3600</v>
          </cell>
          <cell r="H558" t="str">
            <v>Christmas Cracker BK</v>
          </cell>
        </row>
        <row r="559">
          <cell r="A559" t="str">
            <v>82237INSERT</v>
          </cell>
          <cell r="B559">
            <v>82237</v>
          </cell>
          <cell r="C559">
            <v>42</v>
          </cell>
          <cell r="D559">
            <v>7.5</v>
          </cell>
          <cell r="E559">
            <v>12</v>
          </cell>
          <cell r="G559">
            <v>3600</v>
          </cell>
          <cell r="H559" t="str">
            <v>Christmas Cracker BK</v>
          </cell>
        </row>
        <row r="560">
          <cell r="A560" t="str">
            <v>82237INSRIB</v>
          </cell>
          <cell r="B560">
            <v>82237</v>
          </cell>
          <cell r="C560">
            <v>42</v>
          </cell>
          <cell r="D560">
            <v>7.5</v>
          </cell>
          <cell r="E560">
            <v>12</v>
          </cell>
          <cell r="G560">
            <v>3600</v>
          </cell>
          <cell r="H560" t="str">
            <v>Christmas Cracker BK</v>
          </cell>
        </row>
        <row r="561">
          <cell r="A561" t="str">
            <v>82237RIB</v>
          </cell>
          <cell r="B561">
            <v>82237</v>
          </cell>
          <cell r="C561">
            <v>42</v>
          </cell>
          <cell r="D561">
            <v>7.5</v>
          </cell>
          <cell r="E561">
            <v>12</v>
          </cell>
          <cell r="G561">
            <v>3600</v>
          </cell>
          <cell r="H561" t="str">
            <v>Christmas Cracker BK</v>
          </cell>
        </row>
        <row r="562">
          <cell r="A562" t="str">
            <v>82237RIBBON</v>
          </cell>
          <cell r="B562">
            <v>82237</v>
          </cell>
          <cell r="C562">
            <v>42</v>
          </cell>
          <cell r="D562">
            <v>7.5</v>
          </cell>
          <cell r="E562">
            <v>12</v>
          </cell>
          <cell r="G562">
            <v>3600</v>
          </cell>
          <cell r="H562" t="str">
            <v>Christmas Cracker BK</v>
          </cell>
        </row>
        <row r="563">
          <cell r="A563" t="str">
            <v>82237TAG</v>
          </cell>
          <cell r="B563">
            <v>82237</v>
          </cell>
          <cell r="C563">
            <v>42</v>
          </cell>
          <cell r="D563">
            <v>7.5</v>
          </cell>
          <cell r="E563">
            <v>12</v>
          </cell>
          <cell r="G563">
            <v>3600</v>
          </cell>
          <cell r="H563" t="str">
            <v>Christmas Cracker BK</v>
          </cell>
        </row>
        <row r="564">
          <cell r="A564" t="str">
            <v>82237TAGINS</v>
          </cell>
          <cell r="B564">
            <v>82237</v>
          </cell>
          <cell r="C564">
            <v>42</v>
          </cell>
          <cell r="D564">
            <v>7.5</v>
          </cell>
          <cell r="E564">
            <v>12</v>
          </cell>
          <cell r="G564">
            <v>3600</v>
          </cell>
          <cell r="H564" t="str">
            <v>Christmas Cracker BK</v>
          </cell>
        </row>
        <row r="565">
          <cell r="A565" t="str">
            <v>82237TAGINSRIB</v>
          </cell>
          <cell r="B565">
            <v>82237</v>
          </cell>
          <cell r="C565">
            <v>42</v>
          </cell>
          <cell r="D565">
            <v>7</v>
          </cell>
          <cell r="E565">
            <v>12</v>
          </cell>
          <cell r="G565">
            <v>3600</v>
          </cell>
          <cell r="H565" t="str">
            <v>Christmas Cracker BK</v>
          </cell>
        </row>
        <row r="566">
          <cell r="A566" t="str">
            <v>82237TAGRIB</v>
          </cell>
          <cell r="B566">
            <v>82237</v>
          </cell>
          <cell r="C566">
            <v>42</v>
          </cell>
          <cell r="D566">
            <v>7.5</v>
          </cell>
          <cell r="E566">
            <v>12</v>
          </cell>
          <cell r="G566">
            <v>3600</v>
          </cell>
          <cell r="H566" t="str">
            <v>Christmas Cracker BK</v>
          </cell>
        </row>
        <row r="567">
          <cell r="A567" t="str">
            <v>82238INS</v>
          </cell>
          <cell r="B567">
            <v>82238</v>
          </cell>
          <cell r="C567">
            <v>32.49</v>
          </cell>
          <cell r="D567">
            <v>7.5</v>
          </cell>
          <cell r="E567">
            <v>10.5</v>
          </cell>
          <cell r="G567">
            <v>4500</v>
          </cell>
          <cell r="H567" t="str">
            <v>Christmas Cracker CT</v>
          </cell>
        </row>
        <row r="568">
          <cell r="A568" t="str">
            <v>82238INSERT</v>
          </cell>
          <cell r="B568">
            <v>82238</v>
          </cell>
          <cell r="C568">
            <v>32.49</v>
          </cell>
          <cell r="D568">
            <v>7.5</v>
          </cell>
          <cell r="E568">
            <v>10.5</v>
          </cell>
          <cell r="G568">
            <v>4500</v>
          </cell>
          <cell r="H568" t="str">
            <v>Christmas Cracker CT</v>
          </cell>
        </row>
        <row r="569">
          <cell r="A569" t="str">
            <v>82238INSRIB</v>
          </cell>
          <cell r="B569">
            <v>82238</v>
          </cell>
          <cell r="C569">
            <v>32.49</v>
          </cell>
          <cell r="D569">
            <v>7.5</v>
          </cell>
          <cell r="E569">
            <v>10.5</v>
          </cell>
          <cell r="G569">
            <v>4500</v>
          </cell>
          <cell r="H569" t="str">
            <v>Christmas Cracker CT</v>
          </cell>
        </row>
        <row r="570">
          <cell r="A570" t="str">
            <v>82238RIB</v>
          </cell>
          <cell r="B570">
            <v>82238</v>
          </cell>
          <cell r="C570">
            <v>32.49</v>
          </cell>
          <cell r="D570">
            <v>7.5</v>
          </cell>
          <cell r="E570">
            <v>10.5</v>
          </cell>
          <cell r="G570">
            <v>4500</v>
          </cell>
          <cell r="H570" t="str">
            <v>Christmas Cracker CT</v>
          </cell>
        </row>
        <row r="571">
          <cell r="A571" t="str">
            <v>82238RIBBON</v>
          </cell>
          <cell r="B571">
            <v>82238</v>
          </cell>
          <cell r="C571">
            <v>32.49</v>
          </cell>
          <cell r="D571">
            <v>7.5</v>
          </cell>
          <cell r="E571">
            <v>10.5</v>
          </cell>
          <cell r="G571">
            <v>4500</v>
          </cell>
          <cell r="H571" t="str">
            <v>Christmas Cracker CT</v>
          </cell>
        </row>
        <row r="572">
          <cell r="A572" t="str">
            <v>82238TAG</v>
          </cell>
          <cell r="B572">
            <v>82238</v>
          </cell>
          <cell r="C572">
            <v>32.49</v>
          </cell>
          <cell r="D572">
            <v>7.5</v>
          </cell>
          <cell r="E572">
            <v>10.5</v>
          </cell>
          <cell r="G572">
            <v>4500</v>
          </cell>
          <cell r="H572" t="str">
            <v>Christmas Cracker CT</v>
          </cell>
        </row>
        <row r="573">
          <cell r="A573" t="str">
            <v>82238TAGINS</v>
          </cell>
          <cell r="B573">
            <v>82238</v>
          </cell>
          <cell r="C573">
            <v>32.49</v>
          </cell>
          <cell r="D573">
            <v>7.5</v>
          </cell>
          <cell r="E573">
            <v>10.5</v>
          </cell>
          <cell r="G573">
            <v>4500</v>
          </cell>
          <cell r="H573" t="str">
            <v>Christmas Cracker CT</v>
          </cell>
        </row>
        <row r="574">
          <cell r="A574" t="str">
            <v>82238TAGINSRIB</v>
          </cell>
          <cell r="B574">
            <v>82238</v>
          </cell>
          <cell r="C574">
            <v>32.49</v>
          </cell>
          <cell r="D574">
            <v>7.5</v>
          </cell>
          <cell r="E574">
            <v>10.5</v>
          </cell>
          <cell r="G574">
            <v>4500</v>
          </cell>
          <cell r="H574" t="str">
            <v>Christmas Cracker CT</v>
          </cell>
        </row>
        <row r="575">
          <cell r="A575" t="str">
            <v>82238TAGRIB</v>
          </cell>
          <cell r="B575">
            <v>82238</v>
          </cell>
          <cell r="C575">
            <v>32.49</v>
          </cell>
          <cell r="D575">
            <v>7.5</v>
          </cell>
          <cell r="E575">
            <v>10.5</v>
          </cell>
          <cell r="G575">
            <v>4500</v>
          </cell>
          <cell r="H575" t="str">
            <v>Christmas Cracker CT</v>
          </cell>
        </row>
        <row r="576">
          <cell r="A576" t="str">
            <v>82239DG</v>
          </cell>
          <cell r="B576">
            <v>82239</v>
          </cell>
          <cell r="C576">
            <v>49.56</v>
          </cell>
          <cell r="D576">
            <v>0</v>
          </cell>
          <cell r="E576">
            <v>13</v>
          </cell>
          <cell r="G576">
            <v>5100</v>
          </cell>
          <cell r="H576" t="str">
            <v>Magic of Christmas</v>
          </cell>
        </row>
        <row r="577">
          <cell r="A577" t="str">
            <v>82239INS</v>
          </cell>
          <cell r="B577">
            <v>82239</v>
          </cell>
          <cell r="C577">
            <v>49</v>
          </cell>
          <cell r="D577">
            <v>8</v>
          </cell>
          <cell r="E577">
            <v>13</v>
          </cell>
          <cell r="G577">
            <v>5100</v>
          </cell>
          <cell r="H577" t="str">
            <v>Magic of Christmas</v>
          </cell>
        </row>
        <row r="578">
          <cell r="A578" t="str">
            <v>82239INSERT</v>
          </cell>
          <cell r="B578">
            <v>82239</v>
          </cell>
          <cell r="C578">
            <v>49</v>
          </cell>
          <cell r="D578">
            <v>8</v>
          </cell>
          <cell r="E578">
            <v>13</v>
          </cell>
          <cell r="G578">
            <v>5100</v>
          </cell>
          <cell r="H578" t="str">
            <v>Magic of Christmas</v>
          </cell>
        </row>
        <row r="579">
          <cell r="A579" t="str">
            <v>82239INSRIB</v>
          </cell>
          <cell r="B579">
            <v>82239</v>
          </cell>
          <cell r="C579">
            <v>49</v>
          </cell>
          <cell r="D579">
            <v>8</v>
          </cell>
          <cell r="E579">
            <v>13</v>
          </cell>
          <cell r="G579">
            <v>5100</v>
          </cell>
          <cell r="H579" t="str">
            <v>Magic of Christmas</v>
          </cell>
        </row>
        <row r="580">
          <cell r="A580" t="str">
            <v>82239RIB</v>
          </cell>
          <cell r="B580">
            <v>82239</v>
          </cell>
          <cell r="C580">
            <v>49</v>
          </cell>
          <cell r="D580">
            <v>8</v>
          </cell>
          <cell r="E580">
            <v>13</v>
          </cell>
          <cell r="G580">
            <v>5100</v>
          </cell>
          <cell r="H580" t="str">
            <v>Magic of Christmas</v>
          </cell>
        </row>
        <row r="581">
          <cell r="A581" t="str">
            <v>82239RIBBON</v>
          </cell>
          <cell r="B581">
            <v>82239</v>
          </cell>
          <cell r="C581">
            <v>49</v>
          </cell>
          <cell r="D581">
            <v>8</v>
          </cell>
          <cell r="E581">
            <v>13</v>
          </cell>
          <cell r="G581">
            <v>5100</v>
          </cell>
          <cell r="H581" t="str">
            <v>Magic of Christmas</v>
          </cell>
        </row>
        <row r="582">
          <cell r="A582" t="str">
            <v>82239TAG</v>
          </cell>
          <cell r="B582">
            <v>82239</v>
          </cell>
          <cell r="C582">
            <v>49</v>
          </cell>
          <cell r="D582">
            <v>8</v>
          </cell>
          <cell r="E582">
            <v>13</v>
          </cell>
          <cell r="G582">
            <v>5100</v>
          </cell>
          <cell r="H582" t="str">
            <v>Magic of Christmas</v>
          </cell>
        </row>
        <row r="583">
          <cell r="A583" t="str">
            <v>82239TAGINS</v>
          </cell>
          <cell r="B583">
            <v>82239</v>
          </cell>
          <cell r="C583">
            <v>49</v>
          </cell>
          <cell r="D583">
            <v>8</v>
          </cell>
          <cell r="E583">
            <v>13</v>
          </cell>
          <cell r="G583">
            <v>5100</v>
          </cell>
          <cell r="H583" t="str">
            <v>Magic of Christmas</v>
          </cell>
        </row>
        <row r="584">
          <cell r="A584" t="str">
            <v>82239TAGINSRIB</v>
          </cell>
          <cell r="B584">
            <v>82239</v>
          </cell>
          <cell r="C584">
            <v>49</v>
          </cell>
          <cell r="D584">
            <v>8</v>
          </cell>
          <cell r="E584">
            <v>13</v>
          </cell>
          <cell r="G584">
            <v>5100</v>
          </cell>
          <cell r="H584" t="str">
            <v>Magic of Christmas</v>
          </cell>
        </row>
        <row r="585">
          <cell r="A585" t="str">
            <v>82239TAGRIB</v>
          </cell>
          <cell r="B585">
            <v>82239</v>
          </cell>
          <cell r="C585">
            <v>49</v>
          </cell>
          <cell r="D585">
            <v>8</v>
          </cell>
          <cell r="E585">
            <v>13</v>
          </cell>
          <cell r="G585">
            <v>5100</v>
          </cell>
          <cell r="H585" t="str">
            <v>Magic of Christmas</v>
          </cell>
        </row>
        <row r="586">
          <cell r="A586" t="str">
            <v>82243INS</v>
          </cell>
          <cell r="B586">
            <v>82243</v>
          </cell>
          <cell r="C586">
            <v>75</v>
          </cell>
          <cell r="D586">
            <v>8</v>
          </cell>
          <cell r="E586">
            <v>8</v>
          </cell>
          <cell r="F586">
            <v>1E-4</v>
          </cell>
          <cell r="G586">
            <v>5170</v>
          </cell>
          <cell r="H586" t="str">
            <v>The Cheese Lover</v>
          </cell>
        </row>
        <row r="587">
          <cell r="A587" t="str">
            <v>82243INSERT</v>
          </cell>
          <cell r="B587">
            <v>82243</v>
          </cell>
          <cell r="C587">
            <v>75</v>
          </cell>
          <cell r="D587">
            <v>8</v>
          </cell>
          <cell r="E587">
            <v>8</v>
          </cell>
          <cell r="F587">
            <v>1E-4</v>
          </cell>
          <cell r="G587">
            <v>5170</v>
          </cell>
          <cell r="H587" t="str">
            <v>The Cheese Lover</v>
          </cell>
        </row>
        <row r="588">
          <cell r="A588" t="str">
            <v>82243INSRIB</v>
          </cell>
          <cell r="B588">
            <v>82243</v>
          </cell>
          <cell r="C588">
            <v>75</v>
          </cell>
          <cell r="D588">
            <v>8</v>
          </cell>
          <cell r="E588">
            <v>8</v>
          </cell>
          <cell r="F588">
            <v>1E-4</v>
          </cell>
          <cell r="G588">
            <v>5170</v>
          </cell>
          <cell r="H588" t="str">
            <v>The Cheese Lover</v>
          </cell>
        </row>
        <row r="589">
          <cell r="A589" t="str">
            <v>82243RIB</v>
          </cell>
          <cell r="B589">
            <v>82243</v>
          </cell>
          <cell r="C589">
            <v>75</v>
          </cell>
          <cell r="D589">
            <v>8</v>
          </cell>
          <cell r="E589">
            <v>8</v>
          </cell>
          <cell r="F589">
            <v>1E-4</v>
          </cell>
          <cell r="G589">
            <v>5170</v>
          </cell>
          <cell r="H589" t="str">
            <v>The Cheese Lover</v>
          </cell>
        </row>
        <row r="590">
          <cell r="A590" t="str">
            <v>82243RIBBON</v>
          </cell>
          <cell r="B590">
            <v>82243</v>
          </cell>
          <cell r="C590">
            <v>75</v>
          </cell>
          <cell r="D590">
            <v>8</v>
          </cell>
          <cell r="E590">
            <v>8</v>
          </cell>
          <cell r="F590">
            <v>1E-4</v>
          </cell>
          <cell r="G590">
            <v>5170</v>
          </cell>
          <cell r="H590" t="str">
            <v>The Cheese Lover</v>
          </cell>
        </row>
        <row r="591">
          <cell r="A591" t="str">
            <v>82243TAG</v>
          </cell>
          <cell r="B591">
            <v>82243</v>
          </cell>
          <cell r="C591">
            <v>75</v>
          </cell>
          <cell r="D591">
            <v>8</v>
          </cell>
          <cell r="E591">
            <v>8</v>
          </cell>
          <cell r="F591">
            <v>1E-4</v>
          </cell>
          <cell r="G591">
            <v>5170</v>
          </cell>
          <cell r="H591" t="str">
            <v>The Cheese Lover</v>
          </cell>
        </row>
        <row r="592">
          <cell r="A592" t="str">
            <v>82243TAGINS</v>
          </cell>
          <cell r="B592">
            <v>82243</v>
          </cell>
          <cell r="C592">
            <v>75</v>
          </cell>
          <cell r="D592">
            <v>8</v>
          </cell>
          <cell r="E592">
            <v>8</v>
          </cell>
          <cell r="F592">
            <v>1E-4</v>
          </cell>
          <cell r="G592">
            <v>5170</v>
          </cell>
          <cell r="H592" t="str">
            <v>The Cheese Lover</v>
          </cell>
        </row>
        <row r="593">
          <cell r="A593" t="str">
            <v>82243TAGINSRIB</v>
          </cell>
          <cell r="B593">
            <v>82243</v>
          </cell>
          <cell r="C593">
            <v>75</v>
          </cell>
          <cell r="D593">
            <v>8</v>
          </cell>
          <cell r="E593">
            <v>8</v>
          </cell>
          <cell r="F593">
            <v>1E-4</v>
          </cell>
          <cell r="G593">
            <v>5170</v>
          </cell>
          <cell r="H593" t="str">
            <v>The Cheese Lover</v>
          </cell>
        </row>
        <row r="594">
          <cell r="A594" t="str">
            <v>82243TAGRIB</v>
          </cell>
          <cell r="B594">
            <v>82243</v>
          </cell>
          <cell r="C594">
            <v>75</v>
          </cell>
          <cell r="D594">
            <v>8</v>
          </cell>
          <cell r="E594">
            <v>8</v>
          </cell>
          <cell r="F594">
            <v>1E-4</v>
          </cell>
          <cell r="G594">
            <v>5170</v>
          </cell>
          <cell r="H594" t="str">
            <v>The Cheese Lover</v>
          </cell>
        </row>
        <row r="595">
          <cell r="A595" t="str">
            <v>82244DG</v>
          </cell>
          <cell r="B595">
            <v>82244</v>
          </cell>
          <cell r="C595">
            <v>52.4</v>
          </cell>
          <cell r="D595">
            <v>0</v>
          </cell>
          <cell r="E595">
            <v>14.5</v>
          </cell>
          <cell r="G595">
            <v>5250</v>
          </cell>
          <cell r="H595" t="str">
            <v>SILENT NIGHT BASKET</v>
          </cell>
        </row>
        <row r="596">
          <cell r="A596" t="str">
            <v>82244INS</v>
          </cell>
          <cell r="B596">
            <v>82244</v>
          </cell>
          <cell r="C596">
            <v>75</v>
          </cell>
          <cell r="D596">
            <v>8</v>
          </cell>
          <cell r="E596">
            <v>14.5</v>
          </cell>
          <cell r="G596">
            <v>5250</v>
          </cell>
          <cell r="H596" t="str">
            <v>SILENT NIGHT BASKET</v>
          </cell>
        </row>
        <row r="597">
          <cell r="A597" t="str">
            <v>82244INSERT</v>
          </cell>
          <cell r="B597">
            <v>82244</v>
          </cell>
          <cell r="C597">
            <v>75</v>
          </cell>
          <cell r="D597">
            <v>8</v>
          </cell>
          <cell r="E597">
            <v>14.5</v>
          </cell>
          <cell r="G597">
            <v>5250</v>
          </cell>
          <cell r="H597" t="str">
            <v>SILENT NIGHT BASKET</v>
          </cell>
        </row>
        <row r="598">
          <cell r="A598" t="str">
            <v>82244INSRIB</v>
          </cell>
          <cell r="B598">
            <v>82244</v>
          </cell>
          <cell r="C598">
            <v>75</v>
          </cell>
          <cell r="D598">
            <v>8</v>
          </cell>
          <cell r="E598">
            <v>14.5</v>
          </cell>
          <cell r="G598">
            <v>5250</v>
          </cell>
          <cell r="H598" t="str">
            <v>SILENT NIGHT BASKET</v>
          </cell>
        </row>
        <row r="599">
          <cell r="A599" t="str">
            <v>82244NV</v>
          </cell>
          <cell r="B599">
            <v>82244</v>
          </cell>
          <cell r="C599">
            <v>37.5</v>
          </cell>
          <cell r="D599">
            <v>8</v>
          </cell>
          <cell r="E599">
            <v>14.5</v>
          </cell>
          <cell r="G599">
            <v>5250</v>
          </cell>
          <cell r="H599" t="str">
            <v>SILENT NIGHT BASKET</v>
          </cell>
        </row>
        <row r="600">
          <cell r="A600" t="str">
            <v>82244RIB</v>
          </cell>
          <cell r="B600">
            <v>82244</v>
          </cell>
          <cell r="C600">
            <v>75</v>
          </cell>
          <cell r="D600">
            <v>8</v>
          </cell>
          <cell r="E600">
            <v>14.5</v>
          </cell>
          <cell r="G600">
            <v>5250</v>
          </cell>
          <cell r="H600" t="str">
            <v>SILENT NIGHT BASKET</v>
          </cell>
        </row>
        <row r="601">
          <cell r="A601" t="str">
            <v>82244RIBBON</v>
          </cell>
          <cell r="B601">
            <v>82244</v>
          </cell>
          <cell r="C601">
            <v>75</v>
          </cell>
          <cell r="D601">
            <v>8</v>
          </cell>
          <cell r="E601">
            <v>14.5</v>
          </cell>
          <cell r="G601">
            <v>5250</v>
          </cell>
          <cell r="H601" t="str">
            <v>SILENT NIGHT BASKET</v>
          </cell>
        </row>
        <row r="602">
          <cell r="A602" t="str">
            <v>82244TAG</v>
          </cell>
          <cell r="B602">
            <v>82244</v>
          </cell>
          <cell r="C602">
            <v>75</v>
          </cell>
          <cell r="D602">
            <v>8</v>
          </cell>
          <cell r="E602">
            <v>14.5</v>
          </cell>
          <cell r="G602">
            <v>5250</v>
          </cell>
          <cell r="H602" t="str">
            <v>SILENT NIGHT BASKET</v>
          </cell>
        </row>
        <row r="603">
          <cell r="A603" t="str">
            <v>82244TAGINS</v>
          </cell>
          <cell r="B603">
            <v>82244</v>
          </cell>
          <cell r="C603">
            <v>75</v>
          </cell>
          <cell r="D603">
            <v>8</v>
          </cell>
          <cell r="E603">
            <v>14.5</v>
          </cell>
          <cell r="G603">
            <v>5250</v>
          </cell>
          <cell r="H603" t="str">
            <v>SILENT NIGHT BASKET</v>
          </cell>
        </row>
        <row r="604">
          <cell r="A604" t="str">
            <v>82244TAGINSRIB</v>
          </cell>
          <cell r="B604">
            <v>82244</v>
          </cell>
          <cell r="C604">
            <v>75</v>
          </cell>
          <cell r="D604">
            <v>8</v>
          </cell>
          <cell r="E604">
            <v>14.5</v>
          </cell>
          <cell r="G604">
            <v>5250</v>
          </cell>
          <cell r="H604" t="str">
            <v>SILENT NIGHT BASKET</v>
          </cell>
        </row>
        <row r="605">
          <cell r="A605" t="str">
            <v>82244TAGRIB</v>
          </cell>
          <cell r="B605">
            <v>82244</v>
          </cell>
          <cell r="C605">
            <v>75</v>
          </cell>
          <cell r="D605">
            <v>8</v>
          </cell>
          <cell r="E605">
            <v>14.5</v>
          </cell>
          <cell r="G605">
            <v>5250</v>
          </cell>
          <cell r="H605" t="str">
            <v>SILENT NIGHT BASKET</v>
          </cell>
        </row>
        <row r="606">
          <cell r="A606" t="str">
            <v>82246DG</v>
          </cell>
          <cell r="B606">
            <v>82246</v>
          </cell>
          <cell r="C606">
            <v>56</v>
          </cell>
          <cell r="D606">
            <v>8</v>
          </cell>
          <cell r="E606">
            <v>11</v>
          </cell>
          <cell r="G606">
            <v>4850</v>
          </cell>
          <cell r="H606" t="str">
            <v>Alcohol Free Feast</v>
          </cell>
        </row>
        <row r="607">
          <cell r="A607" t="str">
            <v>82246INS</v>
          </cell>
          <cell r="B607">
            <v>82246</v>
          </cell>
          <cell r="C607">
            <v>56</v>
          </cell>
          <cell r="D607">
            <v>8</v>
          </cell>
          <cell r="E607">
            <v>11</v>
          </cell>
          <cell r="G607">
            <v>4850</v>
          </cell>
          <cell r="H607" t="str">
            <v>Alcohol Free Feast</v>
          </cell>
        </row>
        <row r="608">
          <cell r="A608" t="str">
            <v>82246INSERT</v>
          </cell>
          <cell r="B608">
            <v>82246</v>
          </cell>
          <cell r="C608">
            <v>56</v>
          </cell>
          <cell r="D608">
            <v>8</v>
          </cell>
          <cell r="E608">
            <v>11</v>
          </cell>
          <cell r="G608">
            <v>4850</v>
          </cell>
          <cell r="H608" t="str">
            <v>Alcohol Free Feast</v>
          </cell>
        </row>
        <row r="609">
          <cell r="A609" t="str">
            <v>82246INSRIB</v>
          </cell>
          <cell r="B609">
            <v>82246</v>
          </cell>
          <cell r="C609">
            <v>56</v>
          </cell>
          <cell r="D609">
            <v>8</v>
          </cell>
          <cell r="E609">
            <v>11</v>
          </cell>
          <cell r="G609">
            <v>4850</v>
          </cell>
          <cell r="H609" t="str">
            <v>Alcohol Free Feast</v>
          </cell>
        </row>
        <row r="610">
          <cell r="A610" t="str">
            <v>82246RIB</v>
          </cell>
          <cell r="B610">
            <v>82246</v>
          </cell>
          <cell r="C610">
            <v>56</v>
          </cell>
          <cell r="D610">
            <v>8</v>
          </cell>
          <cell r="E610">
            <v>11</v>
          </cell>
          <cell r="G610">
            <v>4850</v>
          </cell>
          <cell r="H610" t="str">
            <v>Alcohol Free Feast</v>
          </cell>
        </row>
        <row r="611">
          <cell r="A611" t="str">
            <v>82246RIBBON</v>
          </cell>
          <cell r="B611">
            <v>82246</v>
          </cell>
          <cell r="C611">
            <v>56</v>
          </cell>
          <cell r="D611">
            <v>8</v>
          </cell>
          <cell r="E611">
            <v>11</v>
          </cell>
          <cell r="G611">
            <v>4850</v>
          </cell>
          <cell r="H611" t="str">
            <v>Alcohol Free Feast</v>
          </cell>
        </row>
        <row r="612">
          <cell r="A612" t="str">
            <v>82246TAG</v>
          </cell>
          <cell r="B612">
            <v>82246</v>
          </cell>
          <cell r="C612">
            <v>56</v>
          </cell>
          <cell r="D612">
            <v>8</v>
          </cell>
          <cell r="E612">
            <v>11</v>
          </cell>
          <cell r="G612">
            <v>4850</v>
          </cell>
          <cell r="H612" t="str">
            <v>Alcohol Free Feast</v>
          </cell>
        </row>
        <row r="613">
          <cell r="A613" t="str">
            <v>82246TAGINS</v>
          </cell>
          <cell r="B613">
            <v>82246</v>
          </cell>
          <cell r="C613">
            <v>56</v>
          </cell>
          <cell r="D613">
            <v>8</v>
          </cell>
          <cell r="E613">
            <v>11</v>
          </cell>
          <cell r="G613">
            <v>4850</v>
          </cell>
          <cell r="H613" t="str">
            <v>Alcohol Free Feast</v>
          </cell>
        </row>
        <row r="614">
          <cell r="A614" t="str">
            <v>82246TAGINSRIB</v>
          </cell>
          <cell r="B614">
            <v>82246</v>
          </cell>
          <cell r="C614">
            <v>56</v>
          </cell>
          <cell r="D614">
            <v>8</v>
          </cell>
          <cell r="E614">
            <v>11</v>
          </cell>
          <cell r="G614">
            <v>4850</v>
          </cell>
          <cell r="H614" t="str">
            <v>Alcohol Free Feast</v>
          </cell>
        </row>
        <row r="615">
          <cell r="A615" t="str">
            <v>82246TAGRIB</v>
          </cell>
          <cell r="B615">
            <v>82246</v>
          </cell>
          <cell r="C615">
            <v>56</v>
          </cell>
          <cell r="D615">
            <v>8</v>
          </cell>
          <cell r="E615">
            <v>11</v>
          </cell>
          <cell r="G615">
            <v>4850</v>
          </cell>
          <cell r="H615" t="str">
            <v>Alcohol Free Feast</v>
          </cell>
        </row>
        <row r="616">
          <cell r="A616" t="str">
            <v>82247DG</v>
          </cell>
          <cell r="B616">
            <v>82247</v>
          </cell>
          <cell r="C616">
            <v>0</v>
          </cell>
          <cell r="D616">
            <v>0</v>
          </cell>
          <cell r="E616">
            <v>15</v>
          </cell>
          <cell r="G616">
            <v>9000</v>
          </cell>
          <cell r="H616" t="str">
            <v>DECK THE HALLS</v>
          </cell>
        </row>
        <row r="617">
          <cell r="A617" t="str">
            <v>82247INS</v>
          </cell>
          <cell r="B617">
            <v>82247</v>
          </cell>
          <cell r="C617">
            <v>125</v>
          </cell>
          <cell r="D617">
            <v>9</v>
          </cell>
          <cell r="E617">
            <v>15</v>
          </cell>
          <cell r="G617">
            <v>9000</v>
          </cell>
          <cell r="H617" t="str">
            <v>DECK THE HALLS</v>
          </cell>
        </row>
        <row r="618">
          <cell r="A618" t="str">
            <v>82247INSERT</v>
          </cell>
          <cell r="B618">
            <v>82247</v>
          </cell>
          <cell r="C618">
            <v>80</v>
          </cell>
          <cell r="D618">
            <v>7</v>
          </cell>
          <cell r="E618">
            <v>15</v>
          </cell>
          <cell r="G618">
            <v>9000</v>
          </cell>
          <cell r="H618" t="str">
            <v>DECK THE HALLS</v>
          </cell>
        </row>
        <row r="619">
          <cell r="A619" t="str">
            <v>82247INSRIB</v>
          </cell>
          <cell r="B619">
            <v>82247</v>
          </cell>
          <cell r="C619">
            <v>125</v>
          </cell>
          <cell r="D619">
            <v>9</v>
          </cell>
          <cell r="E619">
            <v>15</v>
          </cell>
          <cell r="G619">
            <v>9000</v>
          </cell>
          <cell r="H619" t="str">
            <v>DECK THE HALLS</v>
          </cell>
        </row>
        <row r="620">
          <cell r="A620" t="str">
            <v>82247RIB</v>
          </cell>
          <cell r="B620">
            <v>82247</v>
          </cell>
          <cell r="C620">
            <v>125</v>
          </cell>
          <cell r="D620">
            <v>9</v>
          </cell>
          <cell r="E620">
            <v>15</v>
          </cell>
          <cell r="G620">
            <v>9000</v>
          </cell>
          <cell r="H620" t="str">
            <v>DECK THE HALLS</v>
          </cell>
        </row>
        <row r="621">
          <cell r="A621" t="str">
            <v>82247RIBBON</v>
          </cell>
          <cell r="B621">
            <v>82247</v>
          </cell>
          <cell r="C621">
            <v>80</v>
          </cell>
          <cell r="D621">
            <v>7</v>
          </cell>
          <cell r="E621">
            <v>15</v>
          </cell>
          <cell r="G621">
            <v>9000</v>
          </cell>
          <cell r="H621" t="str">
            <v>DECK THE HALLS</v>
          </cell>
        </row>
        <row r="622">
          <cell r="A622" t="str">
            <v>82247TAG</v>
          </cell>
          <cell r="B622">
            <v>82247</v>
          </cell>
          <cell r="C622">
            <v>125</v>
          </cell>
          <cell r="D622">
            <v>9</v>
          </cell>
          <cell r="E622">
            <v>15</v>
          </cell>
          <cell r="G622">
            <v>9000</v>
          </cell>
          <cell r="H622" t="str">
            <v>DECK THE HALLS</v>
          </cell>
        </row>
        <row r="623">
          <cell r="A623" t="str">
            <v>82247TAGINS</v>
          </cell>
          <cell r="B623">
            <v>82247</v>
          </cell>
          <cell r="C623">
            <v>125</v>
          </cell>
          <cell r="D623">
            <v>9</v>
          </cell>
          <cell r="E623">
            <v>15</v>
          </cell>
          <cell r="G623">
            <v>9000</v>
          </cell>
          <cell r="H623" t="str">
            <v>DECK THE HALLS</v>
          </cell>
        </row>
        <row r="624">
          <cell r="A624" t="str">
            <v>82247TAGINSRIB</v>
          </cell>
          <cell r="B624">
            <v>82247</v>
          </cell>
          <cell r="C624">
            <v>125</v>
          </cell>
          <cell r="D624">
            <v>9</v>
          </cell>
          <cell r="E624">
            <v>15</v>
          </cell>
          <cell r="G624">
            <v>9000</v>
          </cell>
          <cell r="H624" t="str">
            <v>DECK THE HALLS</v>
          </cell>
        </row>
        <row r="625">
          <cell r="A625" t="str">
            <v>82247TAGRIB</v>
          </cell>
          <cell r="B625">
            <v>82247</v>
          </cell>
          <cell r="C625">
            <v>125</v>
          </cell>
          <cell r="D625">
            <v>9</v>
          </cell>
          <cell r="E625">
            <v>15</v>
          </cell>
          <cell r="G625">
            <v>9000</v>
          </cell>
          <cell r="H625" t="str">
            <v>DECK THE HALLS</v>
          </cell>
        </row>
        <row r="626">
          <cell r="A626" t="str">
            <v>82249DG</v>
          </cell>
          <cell r="B626">
            <v>82249</v>
          </cell>
          <cell r="C626">
            <v>59.39</v>
          </cell>
          <cell r="D626">
            <v>0</v>
          </cell>
          <cell r="E626">
            <v>14.5</v>
          </cell>
          <cell r="G626">
            <v>5900</v>
          </cell>
          <cell r="H626" t="str">
            <v>Snowy Delights</v>
          </cell>
        </row>
        <row r="627">
          <cell r="A627" t="str">
            <v>82249INS</v>
          </cell>
          <cell r="B627">
            <v>82249</v>
          </cell>
          <cell r="C627">
            <v>59.5</v>
          </cell>
          <cell r="D627">
            <v>8</v>
          </cell>
          <cell r="E627">
            <v>14.5</v>
          </cell>
          <cell r="G627">
            <v>5900</v>
          </cell>
          <cell r="H627" t="str">
            <v>Snowy Delights</v>
          </cell>
        </row>
        <row r="628">
          <cell r="A628" t="str">
            <v>82249INSERT</v>
          </cell>
          <cell r="B628">
            <v>82249</v>
          </cell>
          <cell r="C628">
            <v>59.5</v>
          </cell>
          <cell r="D628">
            <v>8</v>
          </cell>
          <cell r="E628">
            <v>14.5</v>
          </cell>
          <cell r="G628">
            <v>5900</v>
          </cell>
          <cell r="H628" t="str">
            <v>Snowy Delights</v>
          </cell>
        </row>
        <row r="629">
          <cell r="A629" t="str">
            <v>82249INSRIB</v>
          </cell>
          <cell r="B629">
            <v>82249</v>
          </cell>
          <cell r="C629">
            <v>59.5</v>
          </cell>
          <cell r="D629">
            <v>8</v>
          </cell>
          <cell r="E629">
            <v>14.5</v>
          </cell>
          <cell r="G629">
            <v>5900</v>
          </cell>
          <cell r="H629" t="str">
            <v>Snowy Delights</v>
          </cell>
        </row>
        <row r="630">
          <cell r="A630" t="str">
            <v>82249RIB</v>
          </cell>
          <cell r="B630">
            <v>82249</v>
          </cell>
          <cell r="C630">
            <v>59.5</v>
          </cell>
          <cell r="D630">
            <v>8</v>
          </cell>
          <cell r="E630">
            <v>14.5</v>
          </cell>
          <cell r="G630">
            <v>5900</v>
          </cell>
          <cell r="H630" t="str">
            <v>Snowy Delights</v>
          </cell>
        </row>
        <row r="631">
          <cell r="A631" t="str">
            <v>82249RIBBON</v>
          </cell>
          <cell r="B631">
            <v>82249</v>
          </cell>
          <cell r="C631">
            <v>59.5</v>
          </cell>
          <cell r="D631">
            <v>8</v>
          </cell>
          <cell r="E631">
            <v>14.5</v>
          </cell>
          <cell r="G631">
            <v>5900</v>
          </cell>
          <cell r="H631" t="str">
            <v>Snowy Delights</v>
          </cell>
        </row>
        <row r="632">
          <cell r="A632" t="str">
            <v>82249TAG</v>
          </cell>
          <cell r="B632">
            <v>82249</v>
          </cell>
          <cell r="C632">
            <v>59.5</v>
          </cell>
          <cell r="D632">
            <v>8</v>
          </cell>
          <cell r="E632">
            <v>14.5</v>
          </cell>
          <cell r="G632">
            <v>5900</v>
          </cell>
          <cell r="H632" t="str">
            <v>Snowy Delights</v>
          </cell>
        </row>
        <row r="633">
          <cell r="A633" t="str">
            <v>82249TAGINS</v>
          </cell>
          <cell r="B633">
            <v>82249</v>
          </cell>
          <cell r="C633">
            <v>59.5</v>
          </cell>
          <cell r="D633">
            <v>8</v>
          </cell>
          <cell r="E633">
            <v>14.5</v>
          </cell>
          <cell r="G633">
            <v>5900</v>
          </cell>
          <cell r="H633" t="str">
            <v>Snowy Delights</v>
          </cell>
        </row>
        <row r="634">
          <cell r="A634" t="str">
            <v>82249TAGINSRIB</v>
          </cell>
          <cell r="B634">
            <v>82249</v>
          </cell>
          <cell r="C634">
            <v>59.5</v>
          </cell>
          <cell r="D634">
            <v>8</v>
          </cell>
          <cell r="E634">
            <v>14.5</v>
          </cell>
          <cell r="G634">
            <v>5900</v>
          </cell>
          <cell r="H634" t="str">
            <v>Snowy Delights</v>
          </cell>
        </row>
        <row r="635">
          <cell r="A635" t="str">
            <v>82249TAGRIB</v>
          </cell>
          <cell r="B635">
            <v>82249</v>
          </cell>
          <cell r="C635">
            <v>59.5</v>
          </cell>
          <cell r="D635">
            <v>8</v>
          </cell>
          <cell r="E635">
            <v>14.5</v>
          </cell>
          <cell r="G635">
            <v>5900</v>
          </cell>
          <cell r="H635" t="str">
            <v>Snowy Delights</v>
          </cell>
        </row>
        <row r="636">
          <cell r="A636" t="str">
            <v>82251INS</v>
          </cell>
          <cell r="B636">
            <v>82251</v>
          </cell>
          <cell r="C636">
            <v>100</v>
          </cell>
          <cell r="D636">
            <v>9</v>
          </cell>
          <cell r="E636">
            <v>6</v>
          </cell>
          <cell r="F636">
            <v>1E-4</v>
          </cell>
          <cell r="G636">
            <v>7600</v>
          </cell>
          <cell r="H636" t="str">
            <v>Cool Christmas</v>
          </cell>
        </row>
        <row r="637">
          <cell r="A637" t="str">
            <v>82251INSERT</v>
          </cell>
          <cell r="B637">
            <v>82251</v>
          </cell>
          <cell r="C637">
            <v>100</v>
          </cell>
          <cell r="D637">
            <v>9</v>
          </cell>
          <cell r="E637">
            <v>6</v>
          </cell>
          <cell r="F637">
            <v>1E-4</v>
          </cell>
          <cell r="G637">
            <v>7600</v>
          </cell>
          <cell r="H637" t="str">
            <v>Cool Christmas</v>
          </cell>
        </row>
        <row r="638">
          <cell r="A638" t="str">
            <v>82251INSRIB</v>
          </cell>
          <cell r="B638">
            <v>82251</v>
          </cell>
          <cell r="C638">
            <v>100</v>
          </cell>
          <cell r="D638">
            <v>9</v>
          </cell>
          <cell r="E638">
            <v>6</v>
          </cell>
          <cell r="F638">
            <v>1E-4</v>
          </cell>
          <cell r="G638">
            <v>7600</v>
          </cell>
          <cell r="H638" t="str">
            <v>Cool Christmas</v>
          </cell>
        </row>
        <row r="639">
          <cell r="A639" t="str">
            <v>82251RIB</v>
          </cell>
          <cell r="B639">
            <v>82251</v>
          </cell>
          <cell r="C639">
            <v>100</v>
          </cell>
          <cell r="D639">
            <v>9</v>
          </cell>
          <cell r="E639">
            <v>6</v>
          </cell>
          <cell r="F639">
            <v>1E-4</v>
          </cell>
          <cell r="G639">
            <v>7600</v>
          </cell>
          <cell r="H639" t="str">
            <v>Cool Christmas</v>
          </cell>
        </row>
        <row r="640">
          <cell r="A640" t="str">
            <v>82251RIBBON</v>
          </cell>
          <cell r="B640">
            <v>82251</v>
          </cell>
          <cell r="C640">
            <v>10</v>
          </cell>
          <cell r="D640">
            <v>9</v>
          </cell>
          <cell r="E640">
            <v>6</v>
          </cell>
          <cell r="F640">
            <v>1E-4</v>
          </cell>
          <cell r="G640">
            <v>7600</v>
          </cell>
          <cell r="H640" t="str">
            <v>Cool Christmas</v>
          </cell>
        </row>
        <row r="641">
          <cell r="A641" t="str">
            <v>82251TAG</v>
          </cell>
          <cell r="B641">
            <v>82251</v>
          </cell>
          <cell r="C641">
            <v>100</v>
          </cell>
          <cell r="D641">
            <v>9</v>
          </cell>
          <cell r="E641">
            <v>6</v>
          </cell>
          <cell r="F641">
            <v>1E-4</v>
          </cell>
          <cell r="G641">
            <v>7600</v>
          </cell>
          <cell r="H641" t="str">
            <v>Cool Christmas</v>
          </cell>
        </row>
        <row r="642">
          <cell r="A642" t="str">
            <v>82251TAGINS</v>
          </cell>
          <cell r="B642">
            <v>82251</v>
          </cell>
          <cell r="C642">
            <v>100</v>
          </cell>
          <cell r="D642">
            <v>9</v>
          </cell>
          <cell r="E642">
            <v>6</v>
          </cell>
          <cell r="F642">
            <v>1E-4</v>
          </cell>
          <cell r="G642">
            <v>7600</v>
          </cell>
          <cell r="H642" t="str">
            <v>Cool Christmas</v>
          </cell>
        </row>
        <row r="643">
          <cell r="A643" t="str">
            <v>82251TAGINSRIB</v>
          </cell>
          <cell r="B643">
            <v>82251</v>
          </cell>
          <cell r="C643">
            <v>100</v>
          </cell>
          <cell r="D643">
            <v>9</v>
          </cell>
          <cell r="E643">
            <v>6</v>
          </cell>
          <cell r="F643">
            <v>1E-4</v>
          </cell>
          <cell r="G643">
            <v>7600</v>
          </cell>
          <cell r="H643" t="str">
            <v>Cool Christmas</v>
          </cell>
        </row>
        <row r="644">
          <cell r="A644" t="str">
            <v>82251TAGRIB</v>
          </cell>
          <cell r="B644">
            <v>82251</v>
          </cell>
          <cell r="C644">
            <v>100</v>
          </cell>
          <cell r="D644">
            <v>9</v>
          </cell>
          <cell r="E644">
            <v>6</v>
          </cell>
          <cell r="F644">
            <v>1E-4</v>
          </cell>
          <cell r="G644">
            <v>7600</v>
          </cell>
          <cell r="H644" t="str">
            <v>Cool Christmas</v>
          </cell>
        </row>
        <row r="645">
          <cell r="A645" t="str">
            <v>82252DG</v>
          </cell>
          <cell r="B645">
            <v>82252</v>
          </cell>
          <cell r="C645">
            <v>60</v>
          </cell>
          <cell r="D645">
            <v>8</v>
          </cell>
          <cell r="E645">
            <v>15.5</v>
          </cell>
          <cell r="G645">
            <v>7900</v>
          </cell>
          <cell r="H645" t="str">
            <v>Taste Christmas BKT</v>
          </cell>
        </row>
        <row r="646">
          <cell r="A646" t="str">
            <v>82252INS</v>
          </cell>
          <cell r="B646">
            <v>82252</v>
          </cell>
          <cell r="C646">
            <v>70</v>
          </cell>
          <cell r="D646">
            <v>8</v>
          </cell>
          <cell r="E646">
            <v>15.5</v>
          </cell>
          <cell r="G646">
            <v>7900</v>
          </cell>
          <cell r="H646" t="str">
            <v>Taste Christmas BKT</v>
          </cell>
        </row>
        <row r="647">
          <cell r="A647" t="str">
            <v>82252INSERT</v>
          </cell>
          <cell r="B647">
            <v>82252</v>
          </cell>
          <cell r="C647">
            <v>70</v>
          </cell>
          <cell r="D647">
            <v>8</v>
          </cell>
          <cell r="E647">
            <v>15.5</v>
          </cell>
          <cell r="G647">
            <v>7900</v>
          </cell>
          <cell r="H647" t="str">
            <v>Taste Christmas BKT</v>
          </cell>
        </row>
        <row r="648">
          <cell r="A648" t="str">
            <v>82252INSRIB</v>
          </cell>
          <cell r="B648">
            <v>82252</v>
          </cell>
          <cell r="C648">
            <v>70</v>
          </cell>
          <cell r="D648">
            <v>8</v>
          </cell>
          <cell r="E648">
            <v>15.5</v>
          </cell>
          <cell r="G648">
            <v>7900</v>
          </cell>
          <cell r="H648" t="str">
            <v>Taste Christmas BKT</v>
          </cell>
        </row>
        <row r="649">
          <cell r="A649" t="str">
            <v>82252RIB</v>
          </cell>
          <cell r="B649">
            <v>82252</v>
          </cell>
          <cell r="C649">
            <v>70</v>
          </cell>
          <cell r="D649">
            <v>8</v>
          </cell>
          <cell r="E649">
            <v>15.5</v>
          </cell>
          <cell r="G649">
            <v>7900</v>
          </cell>
          <cell r="H649" t="str">
            <v>Taste Christmas BKT</v>
          </cell>
        </row>
        <row r="650">
          <cell r="A650" t="str">
            <v>82252RIBBON</v>
          </cell>
          <cell r="B650">
            <v>82252</v>
          </cell>
          <cell r="C650">
            <v>70</v>
          </cell>
          <cell r="D650">
            <v>8</v>
          </cell>
          <cell r="E650">
            <v>15.5</v>
          </cell>
          <cell r="G650">
            <v>7900</v>
          </cell>
          <cell r="H650" t="str">
            <v>Taste Christmas BKT</v>
          </cell>
        </row>
        <row r="651">
          <cell r="A651" t="str">
            <v>82252TAG</v>
          </cell>
          <cell r="B651">
            <v>82252</v>
          </cell>
          <cell r="C651">
            <v>70</v>
          </cell>
          <cell r="D651">
            <v>8</v>
          </cell>
          <cell r="E651">
            <v>15.5</v>
          </cell>
          <cell r="G651">
            <v>7900</v>
          </cell>
          <cell r="H651" t="str">
            <v>Taste Christmas BKT</v>
          </cell>
        </row>
        <row r="652">
          <cell r="A652" t="str">
            <v>82252TAGINS</v>
          </cell>
          <cell r="B652">
            <v>82252</v>
          </cell>
          <cell r="C652">
            <v>70</v>
          </cell>
          <cell r="D652">
            <v>8</v>
          </cell>
          <cell r="E652">
            <v>15.5</v>
          </cell>
          <cell r="G652">
            <v>7900</v>
          </cell>
          <cell r="H652" t="str">
            <v>Taste Christmas BKT</v>
          </cell>
        </row>
        <row r="653">
          <cell r="A653" t="str">
            <v>82252TAGINSRIB</v>
          </cell>
          <cell r="B653">
            <v>82252</v>
          </cell>
          <cell r="C653">
            <v>70</v>
          </cell>
          <cell r="D653">
            <v>8</v>
          </cell>
          <cell r="E653">
            <v>15.5</v>
          </cell>
          <cell r="G653">
            <v>7900</v>
          </cell>
          <cell r="H653" t="str">
            <v>Taste Christmas BKT</v>
          </cell>
        </row>
        <row r="654">
          <cell r="A654" t="str">
            <v>82252TAGRIB</v>
          </cell>
          <cell r="B654">
            <v>82252</v>
          </cell>
          <cell r="C654">
            <v>70</v>
          </cell>
          <cell r="D654">
            <v>8</v>
          </cell>
          <cell r="E654">
            <v>15.5</v>
          </cell>
          <cell r="G654">
            <v>7900</v>
          </cell>
          <cell r="H654" t="str">
            <v>Taste Christmas BKT</v>
          </cell>
        </row>
        <row r="655">
          <cell r="A655" t="str">
            <v>82253DG</v>
          </cell>
          <cell r="B655">
            <v>82253</v>
          </cell>
          <cell r="C655">
            <v>56.39</v>
          </cell>
          <cell r="D655">
            <v>0</v>
          </cell>
          <cell r="E655">
            <v>13.5</v>
          </cell>
          <cell r="G655">
            <v>6450</v>
          </cell>
          <cell r="H655" t="str">
            <v>Taste Christmas CTN</v>
          </cell>
        </row>
        <row r="656">
          <cell r="A656" t="str">
            <v>82253INS</v>
          </cell>
          <cell r="B656">
            <v>82253</v>
          </cell>
          <cell r="C656">
            <v>80</v>
          </cell>
          <cell r="D656">
            <v>8</v>
          </cell>
          <cell r="E656">
            <v>13.5</v>
          </cell>
          <cell r="G656">
            <v>6450</v>
          </cell>
          <cell r="H656" t="str">
            <v>Taste Christmas CTN</v>
          </cell>
        </row>
        <row r="657">
          <cell r="A657" t="str">
            <v>82253INSERT</v>
          </cell>
          <cell r="B657">
            <v>82253</v>
          </cell>
          <cell r="C657">
            <v>80</v>
          </cell>
          <cell r="D657">
            <v>8</v>
          </cell>
          <cell r="E657">
            <v>13.5</v>
          </cell>
          <cell r="G657">
            <v>6450</v>
          </cell>
          <cell r="H657" t="str">
            <v>Taste Christmas CTN</v>
          </cell>
        </row>
        <row r="658">
          <cell r="A658" t="str">
            <v>82253INSRIB</v>
          </cell>
          <cell r="B658">
            <v>82253</v>
          </cell>
          <cell r="C658">
            <v>80</v>
          </cell>
          <cell r="D658">
            <v>8</v>
          </cell>
          <cell r="E658">
            <v>13.5</v>
          </cell>
          <cell r="G658">
            <v>6450</v>
          </cell>
          <cell r="H658" t="str">
            <v>Taste Christmas CTN</v>
          </cell>
        </row>
        <row r="659">
          <cell r="A659" t="str">
            <v>82253RIB</v>
          </cell>
          <cell r="B659">
            <v>82253</v>
          </cell>
          <cell r="C659">
            <v>80</v>
          </cell>
          <cell r="D659">
            <v>8</v>
          </cell>
          <cell r="E659">
            <v>13.5</v>
          </cell>
          <cell r="G659">
            <v>6450</v>
          </cell>
          <cell r="H659" t="str">
            <v>Taste Christmas CTN</v>
          </cell>
        </row>
        <row r="660">
          <cell r="A660" t="str">
            <v>82253RIBBON</v>
          </cell>
          <cell r="B660">
            <v>82253</v>
          </cell>
          <cell r="C660">
            <v>80</v>
          </cell>
          <cell r="D660">
            <v>8</v>
          </cell>
          <cell r="E660">
            <v>13.5</v>
          </cell>
          <cell r="G660">
            <v>6450</v>
          </cell>
          <cell r="H660" t="str">
            <v>Taste Christmas CTN</v>
          </cell>
        </row>
        <row r="661">
          <cell r="A661" t="str">
            <v>82253TAG</v>
          </cell>
          <cell r="B661">
            <v>82253</v>
          </cell>
          <cell r="C661">
            <v>80</v>
          </cell>
          <cell r="D661">
            <v>8</v>
          </cell>
          <cell r="E661">
            <v>13.5</v>
          </cell>
          <cell r="G661">
            <v>6450</v>
          </cell>
          <cell r="H661" t="str">
            <v>Taste Christmas CTN</v>
          </cell>
        </row>
        <row r="662">
          <cell r="A662" t="str">
            <v>82253TAGINS</v>
          </cell>
          <cell r="B662">
            <v>82253</v>
          </cell>
          <cell r="C662">
            <v>80</v>
          </cell>
          <cell r="D662">
            <v>8</v>
          </cell>
          <cell r="E662">
            <v>13.5</v>
          </cell>
          <cell r="G662">
            <v>6450</v>
          </cell>
          <cell r="H662" t="str">
            <v>Taste Christmas CTN</v>
          </cell>
        </row>
        <row r="663">
          <cell r="A663" t="str">
            <v>82253TAGINSRIB</v>
          </cell>
          <cell r="B663">
            <v>82253</v>
          </cell>
          <cell r="C663">
            <v>80</v>
          </cell>
          <cell r="D663">
            <v>8</v>
          </cell>
          <cell r="E663">
            <v>13.5</v>
          </cell>
          <cell r="G663">
            <v>6450</v>
          </cell>
          <cell r="H663" t="str">
            <v>Taste Christmas CTN</v>
          </cell>
        </row>
        <row r="664">
          <cell r="A664" t="str">
            <v>82253TAGRIB</v>
          </cell>
          <cell r="B664">
            <v>82253</v>
          </cell>
          <cell r="C664">
            <v>80</v>
          </cell>
          <cell r="D664">
            <v>8</v>
          </cell>
          <cell r="E664">
            <v>13.5</v>
          </cell>
          <cell r="G664">
            <v>6450</v>
          </cell>
          <cell r="H664" t="str">
            <v>Taste Christmas CTN</v>
          </cell>
        </row>
        <row r="665">
          <cell r="A665" t="str">
            <v>82254DG</v>
          </cell>
          <cell r="B665">
            <v>82254</v>
          </cell>
          <cell r="C665">
            <v>87.34</v>
          </cell>
          <cell r="D665">
            <v>0</v>
          </cell>
          <cell r="E665">
            <v>14.5</v>
          </cell>
          <cell r="G665">
            <v>9430</v>
          </cell>
          <cell r="H665" t="str">
            <v>A Touch of Class BKT</v>
          </cell>
        </row>
        <row r="666">
          <cell r="A666" t="str">
            <v>82254INS</v>
          </cell>
          <cell r="B666">
            <v>82254</v>
          </cell>
          <cell r="C666">
            <v>125</v>
          </cell>
          <cell r="D666">
            <v>9</v>
          </cell>
          <cell r="E666">
            <v>14.5</v>
          </cell>
          <cell r="G666">
            <v>9430</v>
          </cell>
          <cell r="H666" t="str">
            <v>A Touch of Class BKT</v>
          </cell>
        </row>
        <row r="667">
          <cell r="A667" t="str">
            <v>82254INSERT</v>
          </cell>
          <cell r="B667">
            <v>82254</v>
          </cell>
          <cell r="C667">
            <v>125</v>
          </cell>
          <cell r="D667">
            <v>9</v>
          </cell>
          <cell r="E667">
            <v>14.5</v>
          </cell>
          <cell r="G667">
            <v>9430</v>
          </cell>
          <cell r="H667" t="str">
            <v>A Touch of Class BKT</v>
          </cell>
        </row>
        <row r="668">
          <cell r="A668" t="str">
            <v>82254INSRIB</v>
          </cell>
          <cell r="B668">
            <v>82254</v>
          </cell>
          <cell r="C668">
            <v>125</v>
          </cell>
          <cell r="D668">
            <v>9</v>
          </cell>
          <cell r="E668">
            <v>14.5</v>
          </cell>
          <cell r="G668">
            <v>9430</v>
          </cell>
          <cell r="H668" t="str">
            <v>A Touch of Class BKT</v>
          </cell>
        </row>
        <row r="669">
          <cell r="A669" t="str">
            <v>82254RIB</v>
          </cell>
          <cell r="B669">
            <v>82254</v>
          </cell>
          <cell r="C669">
            <v>125</v>
          </cell>
          <cell r="D669">
            <v>9</v>
          </cell>
          <cell r="E669">
            <v>14.5</v>
          </cell>
          <cell r="G669">
            <v>9430</v>
          </cell>
          <cell r="H669" t="str">
            <v>A Touch of Class BKT</v>
          </cell>
        </row>
        <row r="670">
          <cell r="A670" t="str">
            <v>82254RIBBON</v>
          </cell>
          <cell r="B670">
            <v>82254</v>
          </cell>
          <cell r="C670">
            <v>125</v>
          </cell>
          <cell r="D670">
            <v>9</v>
          </cell>
          <cell r="E670">
            <v>14.5</v>
          </cell>
          <cell r="G670">
            <v>9430</v>
          </cell>
          <cell r="H670" t="str">
            <v>A Touch of Class BKT</v>
          </cell>
        </row>
        <row r="671">
          <cell r="A671" t="str">
            <v>82254TAG</v>
          </cell>
          <cell r="B671">
            <v>82254</v>
          </cell>
          <cell r="C671">
            <v>125</v>
          </cell>
          <cell r="D671">
            <v>9</v>
          </cell>
          <cell r="E671">
            <v>14.5</v>
          </cell>
          <cell r="G671">
            <v>9430</v>
          </cell>
          <cell r="H671" t="str">
            <v>A Touch of Class BKT</v>
          </cell>
        </row>
        <row r="672">
          <cell r="A672" t="str">
            <v>82254TAGINS</v>
          </cell>
          <cell r="B672">
            <v>82254</v>
          </cell>
          <cell r="C672">
            <v>125</v>
          </cell>
          <cell r="D672">
            <v>9</v>
          </cell>
          <cell r="E672">
            <v>14.5</v>
          </cell>
          <cell r="G672">
            <v>9430</v>
          </cell>
          <cell r="H672" t="str">
            <v>A Touch of Class BKT</v>
          </cell>
        </row>
        <row r="673">
          <cell r="A673" t="str">
            <v>82254TAGINSRIB</v>
          </cell>
          <cell r="B673">
            <v>82254</v>
          </cell>
          <cell r="C673">
            <v>125</v>
          </cell>
          <cell r="D673">
            <v>9</v>
          </cell>
          <cell r="E673">
            <v>14.5</v>
          </cell>
          <cell r="G673">
            <v>9430</v>
          </cell>
          <cell r="H673" t="str">
            <v>A Touch of Class BKT</v>
          </cell>
        </row>
        <row r="674">
          <cell r="A674" t="str">
            <v>82254TAGRIB</v>
          </cell>
          <cell r="B674">
            <v>82254</v>
          </cell>
          <cell r="C674">
            <v>125</v>
          </cell>
          <cell r="D674">
            <v>9</v>
          </cell>
          <cell r="E674">
            <v>14.5</v>
          </cell>
          <cell r="G674">
            <v>9430</v>
          </cell>
          <cell r="H674" t="str">
            <v>A Touch of Class BKT</v>
          </cell>
        </row>
        <row r="675">
          <cell r="A675" t="str">
            <v>82255INS</v>
          </cell>
          <cell r="B675">
            <v>82255</v>
          </cell>
          <cell r="C675">
            <v>100</v>
          </cell>
          <cell r="D675">
            <v>9</v>
          </cell>
          <cell r="E675">
            <v>13</v>
          </cell>
          <cell r="G675">
            <v>7200</v>
          </cell>
          <cell r="H675" t="str">
            <v>A Touch of Class CTN</v>
          </cell>
        </row>
        <row r="676">
          <cell r="A676" t="str">
            <v>82255INSERT</v>
          </cell>
          <cell r="B676">
            <v>82255</v>
          </cell>
          <cell r="C676">
            <v>100</v>
          </cell>
          <cell r="D676">
            <v>9</v>
          </cell>
          <cell r="E676">
            <v>13</v>
          </cell>
          <cell r="G676">
            <v>7200</v>
          </cell>
          <cell r="H676" t="str">
            <v>A Touch of Class CTN</v>
          </cell>
        </row>
        <row r="677">
          <cell r="A677" t="str">
            <v>82255INSRIB</v>
          </cell>
          <cell r="B677">
            <v>82255</v>
          </cell>
          <cell r="C677">
            <v>100</v>
          </cell>
          <cell r="D677">
            <v>9</v>
          </cell>
          <cell r="E677">
            <v>13</v>
          </cell>
          <cell r="G677">
            <v>7200</v>
          </cell>
          <cell r="H677" t="str">
            <v>A Touch of Class CTN</v>
          </cell>
        </row>
        <row r="678">
          <cell r="A678" t="str">
            <v>82255RIB</v>
          </cell>
          <cell r="B678">
            <v>82255</v>
          </cell>
          <cell r="C678">
            <v>100</v>
          </cell>
          <cell r="D678">
            <v>9</v>
          </cell>
          <cell r="E678">
            <v>13</v>
          </cell>
          <cell r="G678">
            <v>7200</v>
          </cell>
          <cell r="H678" t="str">
            <v>A Touch of Class CTN</v>
          </cell>
        </row>
        <row r="679">
          <cell r="A679" t="str">
            <v>82255RIBBON</v>
          </cell>
          <cell r="B679">
            <v>82255</v>
          </cell>
          <cell r="C679">
            <v>100</v>
          </cell>
          <cell r="D679">
            <v>9</v>
          </cell>
          <cell r="E679">
            <v>13</v>
          </cell>
          <cell r="G679">
            <v>7200</v>
          </cell>
          <cell r="H679" t="str">
            <v>A Touch of Class CTN</v>
          </cell>
        </row>
        <row r="680">
          <cell r="A680" t="str">
            <v>82255TAG</v>
          </cell>
          <cell r="B680">
            <v>82255</v>
          </cell>
          <cell r="C680">
            <v>100</v>
          </cell>
          <cell r="D680">
            <v>9</v>
          </cell>
          <cell r="E680">
            <v>13</v>
          </cell>
          <cell r="G680">
            <v>7200</v>
          </cell>
          <cell r="H680" t="str">
            <v>A Touch of Class CTN</v>
          </cell>
        </row>
        <row r="681">
          <cell r="A681" t="str">
            <v>82255TAGINS</v>
          </cell>
          <cell r="B681">
            <v>82255</v>
          </cell>
          <cell r="C681">
            <v>100</v>
          </cell>
          <cell r="D681">
            <v>9</v>
          </cell>
          <cell r="E681">
            <v>13</v>
          </cell>
          <cell r="G681">
            <v>7200</v>
          </cell>
          <cell r="H681" t="str">
            <v>A Touch of Class CTN</v>
          </cell>
        </row>
        <row r="682">
          <cell r="A682" t="str">
            <v>82255TAGINSRIB</v>
          </cell>
          <cell r="B682">
            <v>82255</v>
          </cell>
          <cell r="C682">
            <v>100</v>
          </cell>
          <cell r="D682">
            <v>9</v>
          </cell>
          <cell r="E682">
            <v>13</v>
          </cell>
          <cell r="G682">
            <v>7200</v>
          </cell>
          <cell r="H682" t="str">
            <v>A Touch of Class CTN</v>
          </cell>
        </row>
        <row r="683">
          <cell r="A683" t="str">
            <v>82255TAGRIB</v>
          </cell>
          <cell r="B683">
            <v>82255</v>
          </cell>
          <cell r="C683">
            <v>100</v>
          </cell>
          <cell r="D683">
            <v>9</v>
          </cell>
          <cell r="E683">
            <v>13</v>
          </cell>
          <cell r="G683">
            <v>7200</v>
          </cell>
          <cell r="H683" t="str">
            <v>A Touch of Class CTN</v>
          </cell>
        </row>
        <row r="684">
          <cell r="A684" t="str">
            <v>82256INS</v>
          </cell>
          <cell r="B684">
            <v>82256</v>
          </cell>
          <cell r="C684">
            <v>125</v>
          </cell>
          <cell r="D684">
            <v>9</v>
          </cell>
          <cell r="E684">
            <v>9.5</v>
          </cell>
          <cell r="F684">
            <v>1E-4</v>
          </cell>
          <cell r="G684">
            <v>13500</v>
          </cell>
          <cell r="H684" t="str">
            <v>Spirit of Christmas</v>
          </cell>
        </row>
        <row r="685">
          <cell r="A685" t="str">
            <v>82256INSERT</v>
          </cell>
          <cell r="B685">
            <v>82256</v>
          </cell>
          <cell r="C685">
            <v>125</v>
          </cell>
          <cell r="D685">
            <v>9</v>
          </cell>
          <cell r="E685">
            <v>9.5</v>
          </cell>
          <cell r="F685">
            <v>1E-4</v>
          </cell>
          <cell r="G685">
            <v>13500</v>
          </cell>
          <cell r="H685" t="str">
            <v>Spirit of Christmas</v>
          </cell>
        </row>
        <row r="686">
          <cell r="A686" t="str">
            <v>82256INSRIB</v>
          </cell>
          <cell r="B686">
            <v>82256</v>
          </cell>
          <cell r="C686">
            <v>125</v>
          </cell>
          <cell r="D686">
            <v>9</v>
          </cell>
          <cell r="E686">
            <v>9.5</v>
          </cell>
          <cell r="F686">
            <v>1E-4</v>
          </cell>
          <cell r="G686">
            <v>13500</v>
          </cell>
          <cell r="H686" t="str">
            <v>Spirit of Christmas</v>
          </cell>
        </row>
        <row r="687">
          <cell r="A687" t="str">
            <v>82256RIB</v>
          </cell>
          <cell r="B687">
            <v>82256</v>
          </cell>
          <cell r="C687">
            <v>125</v>
          </cell>
          <cell r="D687">
            <v>9</v>
          </cell>
          <cell r="E687">
            <v>9.5</v>
          </cell>
          <cell r="F687">
            <v>1E-4</v>
          </cell>
          <cell r="G687">
            <v>13500</v>
          </cell>
          <cell r="H687" t="str">
            <v>Spirit of Christmas</v>
          </cell>
        </row>
        <row r="688">
          <cell r="A688" t="str">
            <v>82256RIBBON</v>
          </cell>
          <cell r="B688">
            <v>82256</v>
          </cell>
          <cell r="C688">
            <v>125</v>
          </cell>
          <cell r="D688">
            <v>9</v>
          </cell>
          <cell r="E688">
            <v>9.5</v>
          </cell>
          <cell r="F688">
            <v>1E-4</v>
          </cell>
          <cell r="G688">
            <v>13500</v>
          </cell>
          <cell r="H688" t="str">
            <v>Spirit of Christmas</v>
          </cell>
        </row>
        <row r="689">
          <cell r="A689" t="str">
            <v>82256TAG</v>
          </cell>
          <cell r="B689">
            <v>82256</v>
          </cell>
          <cell r="C689">
            <v>125</v>
          </cell>
          <cell r="D689">
            <v>9</v>
          </cell>
          <cell r="E689">
            <v>9.5</v>
          </cell>
          <cell r="F689">
            <v>1E-4</v>
          </cell>
          <cell r="G689">
            <v>13500</v>
          </cell>
          <cell r="H689" t="str">
            <v>Spirit of Christmas</v>
          </cell>
        </row>
        <row r="690">
          <cell r="A690" t="str">
            <v>82256TAGINS</v>
          </cell>
          <cell r="B690">
            <v>82256</v>
          </cell>
          <cell r="C690">
            <v>125</v>
          </cell>
          <cell r="D690">
            <v>9</v>
          </cell>
          <cell r="E690">
            <v>9.5</v>
          </cell>
          <cell r="F690">
            <v>1E-4</v>
          </cell>
          <cell r="G690">
            <v>13500</v>
          </cell>
          <cell r="H690" t="str">
            <v>Spirit of Christmas</v>
          </cell>
        </row>
        <row r="691">
          <cell r="A691" t="str">
            <v>82256TAGINSRIB</v>
          </cell>
          <cell r="B691">
            <v>82256</v>
          </cell>
          <cell r="C691">
            <v>125</v>
          </cell>
          <cell r="D691">
            <v>9</v>
          </cell>
          <cell r="E691">
            <v>9.5</v>
          </cell>
          <cell r="F691">
            <v>1E-4</v>
          </cell>
          <cell r="G691">
            <v>13500</v>
          </cell>
          <cell r="H691" t="str">
            <v>Spirit of Christmas</v>
          </cell>
        </row>
        <row r="692">
          <cell r="A692" t="str">
            <v>82256TAGRIB</v>
          </cell>
          <cell r="B692">
            <v>82256</v>
          </cell>
          <cell r="C692">
            <v>125</v>
          </cell>
          <cell r="D692">
            <v>9</v>
          </cell>
          <cell r="E692">
            <v>9.5</v>
          </cell>
          <cell r="F692">
            <v>1E-4</v>
          </cell>
          <cell r="G692">
            <v>13500</v>
          </cell>
          <cell r="H692" t="str">
            <v>Spirit of Christmas</v>
          </cell>
        </row>
        <row r="693">
          <cell r="A693" t="str">
            <v>82257DG</v>
          </cell>
          <cell r="B693">
            <v>82257</v>
          </cell>
          <cell r="C693">
            <v>109.22</v>
          </cell>
          <cell r="D693">
            <v>0</v>
          </cell>
          <cell r="E693">
            <v>14</v>
          </cell>
          <cell r="G693">
            <v>9400</v>
          </cell>
          <cell r="H693" t="str">
            <v>Christmas Tradition</v>
          </cell>
        </row>
        <row r="694">
          <cell r="A694" t="str">
            <v>82257INS</v>
          </cell>
          <cell r="B694">
            <v>82257</v>
          </cell>
          <cell r="C694">
            <v>120</v>
          </cell>
          <cell r="D694">
            <v>9</v>
          </cell>
          <cell r="E694">
            <v>14</v>
          </cell>
          <cell r="G694">
            <v>9400</v>
          </cell>
          <cell r="H694" t="str">
            <v>Christmas Tradition</v>
          </cell>
        </row>
        <row r="695">
          <cell r="A695" t="str">
            <v>82257INSERT</v>
          </cell>
          <cell r="B695">
            <v>82257</v>
          </cell>
          <cell r="C695">
            <v>120</v>
          </cell>
          <cell r="D695">
            <v>9</v>
          </cell>
          <cell r="E695">
            <v>14</v>
          </cell>
          <cell r="G695">
            <v>9400</v>
          </cell>
          <cell r="H695" t="str">
            <v>Christmas Tradition</v>
          </cell>
        </row>
        <row r="696">
          <cell r="A696" t="str">
            <v>82257INSNC</v>
          </cell>
          <cell r="B696">
            <v>82257</v>
          </cell>
          <cell r="C696">
            <v>90</v>
          </cell>
          <cell r="D696">
            <v>9</v>
          </cell>
          <cell r="E696">
            <v>14</v>
          </cell>
          <cell r="G696">
            <v>9400</v>
          </cell>
          <cell r="H696" t="str">
            <v>Christmas Tradition</v>
          </cell>
        </row>
        <row r="697">
          <cell r="A697" t="str">
            <v>82257INSRIB</v>
          </cell>
          <cell r="B697">
            <v>82257</v>
          </cell>
          <cell r="C697">
            <v>120</v>
          </cell>
          <cell r="D697">
            <v>9</v>
          </cell>
          <cell r="E697">
            <v>14</v>
          </cell>
          <cell r="G697">
            <v>9400</v>
          </cell>
          <cell r="H697" t="str">
            <v>Christmas Tradition</v>
          </cell>
        </row>
        <row r="698">
          <cell r="A698" t="str">
            <v>82257INSRIBNC</v>
          </cell>
          <cell r="B698">
            <v>82257</v>
          </cell>
          <cell r="C698">
            <v>90</v>
          </cell>
          <cell r="D698">
            <v>9</v>
          </cell>
          <cell r="E698">
            <v>14</v>
          </cell>
          <cell r="G698">
            <v>9400</v>
          </cell>
          <cell r="H698" t="str">
            <v>Christmas Tradition</v>
          </cell>
        </row>
        <row r="699">
          <cell r="A699" t="str">
            <v>82257NC</v>
          </cell>
          <cell r="B699">
            <v>82257</v>
          </cell>
          <cell r="C699">
            <v>90</v>
          </cell>
          <cell r="D699">
            <v>9</v>
          </cell>
          <cell r="E699">
            <v>14</v>
          </cell>
          <cell r="G699">
            <v>9400</v>
          </cell>
          <cell r="H699" t="str">
            <v>Christmas Tradition</v>
          </cell>
        </row>
        <row r="700">
          <cell r="A700" t="str">
            <v>82257RIB</v>
          </cell>
          <cell r="B700">
            <v>82257</v>
          </cell>
          <cell r="C700">
            <v>120</v>
          </cell>
          <cell r="D700">
            <v>9</v>
          </cell>
          <cell r="E700">
            <v>14</v>
          </cell>
          <cell r="G700">
            <v>9400</v>
          </cell>
          <cell r="H700" t="str">
            <v>Christmas Tradition</v>
          </cell>
        </row>
        <row r="701">
          <cell r="A701" t="str">
            <v>82257RIBBON</v>
          </cell>
          <cell r="B701">
            <v>82257</v>
          </cell>
          <cell r="C701">
            <v>120</v>
          </cell>
          <cell r="D701">
            <v>9</v>
          </cell>
          <cell r="E701">
            <v>14</v>
          </cell>
          <cell r="G701">
            <v>9400</v>
          </cell>
          <cell r="H701" t="str">
            <v>Christmas Tradition</v>
          </cell>
        </row>
        <row r="702">
          <cell r="A702" t="str">
            <v>82257RIBBONNC</v>
          </cell>
          <cell r="B702">
            <v>82257</v>
          </cell>
          <cell r="C702">
            <v>90</v>
          </cell>
          <cell r="D702">
            <v>9</v>
          </cell>
          <cell r="E702">
            <v>14</v>
          </cell>
          <cell r="G702">
            <v>9400</v>
          </cell>
          <cell r="H702" t="str">
            <v>Christmas Tradition</v>
          </cell>
        </row>
        <row r="703">
          <cell r="A703" t="str">
            <v>82257RIBNC</v>
          </cell>
          <cell r="B703">
            <v>82257</v>
          </cell>
          <cell r="C703">
            <v>90</v>
          </cell>
          <cell r="D703">
            <v>9</v>
          </cell>
          <cell r="E703">
            <v>14</v>
          </cell>
          <cell r="G703">
            <v>9400</v>
          </cell>
          <cell r="H703" t="str">
            <v>Christmas Tradition</v>
          </cell>
        </row>
        <row r="704">
          <cell r="A704" t="str">
            <v>82257TAG</v>
          </cell>
          <cell r="B704">
            <v>82257</v>
          </cell>
          <cell r="C704">
            <v>120</v>
          </cell>
          <cell r="D704">
            <v>9</v>
          </cell>
          <cell r="E704">
            <v>14</v>
          </cell>
          <cell r="G704">
            <v>9400</v>
          </cell>
          <cell r="H704" t="str">
            <v>Christmas Tradition</v>
          </cell>
        </row>
        <row r="705">
          <cell r="A705" t="str">
            <v>82257TAGINS</v>
          </cell>
          <cell r="B705">
            <v>82257</v>
          </cell>
          <cell r="C705">
            <v>120</v>
          </cell>
          <cell r="D705">
            <v>9</v>
          </cell>
          <cell r="E705">
            <v>14</v>
          </cell>
          <cell r="G705">
            <v>9400</v>
          </cell>
          <cell r="H705" t="str">
            <v>Christmas Tradition</v>
          </cell>
        </row>
        <row r="706">
          <cell r="A706" t="str">
            <v>82257TAGINSNC</v>
          </cell>
          <cell r="B706">
            <v>82257</v>
          </cell>
          <cell r="C706">
            <v>90</v>
          </cell>
          <cell r="D706">
            <v>9</v>
          </cell>
          <cell r="E706">
            <v>14</v>
          </cell>
          <cell r="G706">
            <v>9400</v>
          </cell>
          <cell r="H706" t="str">
            <v>Christmas Tradition</v>
          </cell>
        </row>
        <row r="707">
          <cell r="A707" t="str">
            <v>82257TAGINSRIB</v>
          </cell>
          <cell r="B707">
            <v>82257</v>
          </cell>
          <cell r="C707">
            <v>120</v>
          </cell>
          <cell r="D707">
            <v>9</v>
          </cell>
          <cell r="E707">
            <v>14</v>
          </cell>
          <cell r="G707">
            <v>9400</v>
          </cell>
          <cell r="H707" t="str">
            <v>Christmas Tradition</v>
          </cell>
        </row>
        <row r="708">
          <cell r="A708" t="str">
            <v>82257TAGINSRIBNC</v>
          </cell>
          <cell r="B708">
            <v>82257</v>
          </cell>
          <cell r="C708">
            <v>90</v>
          </cell>
          <cell r="D708">
            <v>9</v>
          </cell>
          <cell r="E708">
            <v>14</v>
          </cell>
          <cell r="G708">
            <v>9400</v>
          </cell>
          <cell r="H708" t="str">
            <v>Christmas Tradition</v>
          </cell>
        </row>
        <row r="709">
          <cell r="A709" t="str">
            <v>82257TAGNC</v>
          </cell>
          <cell r="B709">
            <v>82257</v>
          </cell>
          <cell r="C709">
            <v>90</v>
          </cell>
          <cell r="D709">
            <v>9</v>
          </cell>
          <cell r="E709">
            <v>14</v>
          </cell>
          <cell r="G709">
            <v>9400</v>
          </cell>
          <cell r="H709" t="str">
            <v>Christmas Tradition</v>
          </cell>
        </row>
        <row r="710">
          <cell r="A710" t="str">
            <v>82257TAGRIB</v>
          </cell>
          <cell r="B710">
            <v>82257</v>
          </cell>
          <cell r="C710">
            <v>120</v>
          </cell>
          <cell r="D710">
            <v>9</v>
          </cell>
          <cell r="E710">
            <v>14</v>
          </cell>
          <cell r="G710">
            <v>9400</v>
          </cell>
          <cell r="H710" t="str">
            <v>Christmas Tradition</v>
          </cell>
        </row>
        <row r="711">
          <cell r="A711" t="str">
            <v>82257TAGRIBNC</v>
          </cell>
          <cell r="B711">
            <v>82257</v>
          </cell>
          <cell r="C711">
            <v>90</v>
          </cell>
          <cell r="D711">
            <v>9</v>
          </cell>
          <cell r="E711">
            <v>14</v>
          </cell>
          <cell r="G711">
            <v>9400</v>
          </cell>
          <cell r="H711" t="str">
            <v>Christmas Tradition</v>
          </cell>
        </row>
        <row r="712">
          <cell r="A712" t="str">
            <v>82258DG</v>
          </cell>
          <cell r="B712">
            <v>82258</v>
          </cell>
          <cell r="C712">
            <v>139.13</v>
          </cell>
          <cell r="D712">
            <v>0</v>
          </cell>
          <cell r="E712">
            <v>15</v>
          </cell>
          <cell r="G712">
            <v>12900</v>
          </cell>
          <cell r="H712" t="str">
            <v>Twelfth Night</v>
          </cell>
        </row>
        <row r="713">
          <cell r="A713" t="str">
            <v>82258INS</v>
          </cell>
          <cell r="B713">
            <v>82258</v>
          </cell>
          <cell r="C713">
            <v>160</v>
          </cell>
          <cell r="D713">
            <v>10</v>
          </cell>
          <cell r="E713">
            <v>15</v>
          </cell>
          <cell r="G713">
            <v>12900</v>
          </cell>
          <cell r="H713" t="str">
            <v>Twelfth Night</v>
          </cell>
        </row>
        <row r="714">
          <cell r="A714" t="str">
            <v>82258INSERT</v>
          </cell>
          <cell r="B714">
            <v>82258</v>
          </cell>
          <cell r="C714">
            <v>160</v>
          </cell>
          <cell r="D714">
            <v>10</v>
          </cell>
          <cell r="E714">
            <v>15</v>
          </cell>
          <cell r="G714">
            <v>12900</v>
          </cell>
          <cell r="H714" t="str">
            <v>Twelfth Night</v>
          </cell>
        </row>
        <row r="715">
          <cell r="A715" t="str">
            <v>82258INSNC</v>
          </cell>
          <cell r="B715">
            <v>82258</v>
          </cell>
          <cell r="C715">
            <v>160</v>
          </cell>
          <cell r="D715">
            <v>9</v>
          </cell>
          <cell r="E715">
            <v>15</v>
          </cell>
          <cell r="G715">
            <v>12900</v>
          </cell>
          <cell r="H715" t="str">
            <v>Twelfth Night</v>
          </cell>
        </row>
        <row r="716">
          <cell r="A716" t="str">
            <v>82258INSRIB</v>
          </cell>
          <cell r="B716">
            <v>82258</v>
          </cell>
          <cell r="C716">
            <v>160</v>
          </cell>
          <cell r="D716">
            <v>10</v>
          </cell>
          <cell r="E716">
            <v>15</v>
          </cell>
          <cell r="G716">
            <v>12900</v>
          </cell>
          <cell r="H716" t="str">
            <v>Twelfth Night</v>
          </cell>
        </row>
        <row r="717">
          <cell r="A717" t="str">
            <v>82258INSRIBNC</v>
          </cell>
          <cell r="B717">
            <v>82258</v>
          </cell>
          <cell r="C717">
            <v>160</v>
          </cell>
          <cell r="D717">
            <v>9</v>
          </cell>
          <cell r="E717">
            <v>15</v>
          </cell>
          <cell r="G717">
            <v>12900</v>
          </cell>
          <cell r="H717" t="str">
            <v>Twelfth Night</v>
          </cell>
        </row>
        <row r="718">
          <cell r="A718" t="str">
            <v>82258NC</v>
          </cell>
          <cell r="B718">
            <v>82258</v>
          </cell>
          <cell r="C718">
            <v>160</v>
          </cell>
          <cell r="D718">
            <v>9</v>
          </cell>
          <cell r="E718">
            <v>15</v>
          </cell>
          <cell r="G718">
            <v>12900</v>
          </cell>
          <cell r="H718" t="str">
            <v>Twelfth Night</v>
          </cell>
        </row>
        <row r="719">
          <cell r="A719" t="str">
            <v>82258RIB</v>
          </cell>
          <cell r="B719">
            <v>82258</v>
          </cell>
          <cell r="C719">
            <v>160</v>
          </cell>
          <cell r="D719">
            <v>10</v>
          </cell>
          <cell r="E719">
            <v>15</v>
          </cell>
          <cell r="G719">
            <v>12900</v>
          </cell>
          <cell r="H719" t="str">
            <v>Twelfth Night</v>
          </cell>
        </row>
        <row r="720">
          <cell r="A720" t="str">
            <v>82258RIBBON</v>
          </cell>
          <cell r="B720">
            <v>82258</v>
          </cell>
          <cell r="C720">
            <v>160</v>
          </cell>
          <cell r="D720">
            <v>10</v>
          </cell>
          <cell r="E720">
            <v>15</v>
          </cell>
          <cell r="G720">
            <v>12900</v>
          </cell>
          <cell r="H720" t="str">
            <v>Twelfth Night</v>
          </cell>
        </row>
        <row r="721">
          <cell r="A721" t="str">
            <v>82258RIBNC</v>
          </cell>
          <cell r="B721">
            <v>82258</v>
          </cell>
          <cell r="C721">
            <v>160</v>
          </cell>
          <cell r="D721">
            <v>9</v>
          </cell>
          <cell r="E721">
            <v>15</v>
          </cell>
          <cell r="G721">
            <v>12900</v>
          </cell>
          <cell r="H721" t="str">
            <v>Twelfth Night</v>
          </cell>
        </row>
        <row r="722">
          <cell r="A722" t="str">
            <v>82258TAG</v>
          </cell>
          <cell r="B722">
            <v>82258</v>
          </cell>
          <cell r="C722">
            <v>160</v>
          </cell>
          <cell r="D722">
            <v>10</v>
          </cell>
          <cell r="E722">
            <v>15</v>
          </cell>
          <cell r="G722">
            <v>12900</v>
          </cell>
          <cell r="H722" t="str">
            <v>Twelfth Night</v>
          </cell>
        </row>
        <row r="723">
          <cell r="A723" t="str">
            <v>82258TAGINS</v>
          </cell>
          <cell r="B723">
            <v>82258</v>
          </cell>
          <cell r="C723">
            <v>160</v>
          </cell>
          <cell r="D723">
            <v>10</v>
          </cell>
          <cell r="E723">
            <v>15</v>
          </cell>
          <cell r="G723">
            <v>12900</v>
          </cell>
          <cell r="H723" t="str">
            <v>Twelfth Night</v>
          </cell>
        </row>
        <row r="724">
          <cell r="A724" t="str">
            <v>82258TAGINSNC</v>
          </cell>
          <cell r="B724">
            <v>82258</v>
          </cell>
          <cell r="C724">
            <v>160</v>
          </cell>
          <cell r="D724">
            <v>9</v>
          </cell>
          <cell r="E724">
            <v>15</v>
          </cell>
          <cell r="G724">
            <v>12900</v>
          </cell>
          <cell r="H724" t="str">
            <v>Twelfth Night</v>
          </cell>
        </row>
        <row r="725">
          <cell r="A725" t="str">
            <v>82258TAGINSRIB</v>
          </cell>
          <cell r="B725">
            <v>82258</v>
          </cell>
          <cell r="C725">
            <v>160</v>
          </cell>
          <cell r="D725">
            <v>10</v>
          </cell>
          <cell r="E725">
            <v>15</v>
          </cell>
          <cell r="G725">
            <v>12900</v>
          </cell>
          <cell r="H725" t="str">
            <v>Twelfth Night</v>
          </cell>
        </row>
        <row r="726">
          <cell r="A726" t="str">
            <v>82258TAGINSRIBNC</v>
          </cell>
          <cell r="B726">
            <v>82258</v>
          </cell>
          <cell r="C726">
            <v>160</v>
          </cell>
          <cell r="D726">
            <v>9</v>
          </cell>
          <cell r="E726">
            <v>15</v>
          </cell>
          <cell r="G726">
            <v>12900</v>
          </cell>
          <cell r="H726" t="str">
            <v>Twelfth Night</v>
          </cell>
        </row>
        <row r="727">
          <cell r="A727" t="str">
            <v>82258TAGNC</v>
          </cell>
          <cell r="B727">
            <v>82258</v>
          </cell>
          <cell r="C727">
            <v>160</v>
          </cell>
          <cell r="D727">
            <v>9</v>
          </cell>
          <cell r="E727">
            <v>15</v>
          </cell>
          <cell r="G727">
            <v>12900</v>
          </cell>
          <cell r="H727" t="str">
            <v>Twelfth Night</v>
          </cell>
        </row>
        <row r="728">
          <cell r="A728" t="str">
            <v>82258TAGRIB</v>
          </cell>
          <cell r="B728">
            <v>82258</v>
          </cell>
          <cell r="C728">
            <v>160</v>
          </cell>
          <cell r="D728">
            <v>10</v>
          </cell>
          <cell r="E728">
            <v>15</v>
          </cell>
          <cell r="G728">
            <v>12900</v>
          </cell>
          <cell r="H728" t="str">
            <v>Twelfth Night</v>
          </cell>
        </row>
        <row r="729">
          <cell r="A729" t="str">
            <v>82258TAGRIBNC</v>
          </cell>
          <cell r="B729">
            <v>82258</v>
          </cell>
          <cell r="C729">
            <v>160</v>
          </cell>
          <cell r="D729">
            <v>9</v>
          </cell>
          <cell r="E729">
            <v>15</v>
          </cell>
          <cell r="G729">
            <v>12900</v>
          </cell>
          <cell r="H729" t="str">
            <v>Twelfth Night</v>
          </cell>
        </row>
        <row r="730">
          <cell r="A730" t="str">
            <v>82259INS</v>
          </cell>
          <cell r="B730">
            <v>82259</v>
          </cell>
          <cell r="C730">
            <v>185</v>
          </cell>
          <cell r="D730">
            <v>10</v>
          </cell>
          <cell r="E730">
            <v>10</v>
          </cell>
          <cell r="F730">
            <v>1E-4</v>
          </cell>
          <cell r="G730">
            <v>10380</v>
          </cell>
          <cell r="H730" t="str">
            <v>The Snowflake</v>
          </cell>
        </row>
        <row r="731">
          <cell r="A731" t="str">
            <v>82259INSERT</v>
          </cell>
          <cell r="B731">
            <v>82259</v>
          </cell>
          <cell r="C731">
            <v>185</v>
          </cell>
          <cell r="D731">
            <v>10</v>
          </cell>
          <cell r="E731">
            <v>10</v>
          </cell>
          <cell r="F731">
            <v>1E-4</v>
          </cell>
          <cell r="G731">
            <v>10380</v>
          </cell>
          <cell r="H731" t="str">
            <v>The Snowflake</v>
          </cell>
        </row>
        <row r="732">
          <cell r="A732" t="str">
            <v>82259INSRIB</v>
          </cell>
          <cell r="B732">
            <v>82259</v>
          </cell>
          <cell r="C732">
            <v>185</v>
          </cell>
          <cell r="D732">
            <v>10</v>
          </cell>
          <cell r="E732">
            <v>10</v>
          </cell>
          <cell r="F732">
            <v>1E-4</v>
          </cell>
          <cell r="G732">
            <v>10380</v>
          </cell>
          <cell r="H732" t="str">
            <v>The Snowflake</v>
          </cell>
        </row>
        <row r="733">
          <cell r="A733" t="str">
            <v>82259RIB</v>
          </cell>
          <cell r="B733">
            <v>82259</v>
          </cell>
          <cell r="C733">
            <v>185</v>
          </cell>
          <cell r="D733">
            <v>10</v>
          </cell>
          <cell r="E733">
            <v>10</v>
          </cell>
          <cell r="F733">
            <v>1E-4</v>
          </cell>
          <cell r="G733">
            <v>10380</v>
          </cell>
          <cell r="H733" t="str">
            <v>The Snowflake</v>
          </cell>
        </row>
        <row r="734">
          <cell r="A734" t="str">
            <v>82259RIBBON</v>
          </cell>
          <cell r="B734">
            <v>82259</v>
          </cell>
          <cell r="C734">
            <v>185</v>
          </cell>
          <cell r="D734">
            <v>10</v>
          </cell>
          <cell r="E734">
            <v>10</v>
          </cell>
          <cell r="F734">
            <v>1E-4</v>
          </cell>
          <cell r="G734">
            <v>10380</v>
          </cell>
          <cell r="H734" t="str">
            <v>The Snowflake</v>
          </cell>
        </row>
        <row r="735">
          <cell r="A735" t="str">
            <v>82259TAG</v>
          </cell>
          <cell r="B735">
            <v>82259</v>
          </cell>
          <cell r="C735">
            <v>185</v>
          </cell>
          <cell r="D735">
            <v>10</v>
          </cell>
          <cell r="E735">
            <v>10</v>
          </cell>
          <cell r="F735">
            <v>1E-4</v>
          </cell>
          <cell r="G735">
            <v>10380</v>
          </cell>
          <cell r="H735" t="str">
            <v>The Snowflake</v>
          </cell>
        </row>
        <row r="736">
          <cell r="A736" t="str">
            <v>82259TAGINS</v>
          </cell>
          <cell r="B736">
            <v>82259</v>
          </cell>
          <cell r="C736">
            <v>185</v>
          </cell>
          <cell r="D736">
            <v>10</v>
          </cell>
          <cell r="E736">
            <v>10</v>
          </cell>
          <cell r="F736">
            <v>1E-4</v>
          </cell>
          <cell r="G736">
            <v>10380</v>
          </cell>
          <cell r="H736" t="str">
            <v>The Snowflake</v>
          </cell>
        </row>
        <row r="737">
          <cell r="A737" t="str">
            <v>82259TAGINSRIB</v>
          </cell>
          <cell r="B737">
            <v>82259</v>
          </cell>
          <cell r="C737">
            <v>185</v>
          </cell>
          <cell r="D737">
            <v>10</v>
          </cell>
          <cell r="E737">
            <v>10</v>
          </cell>
          <cell r="F737">
            <v>1E-4</v>
          </cell>
          <cell r="G737">
            <v>10380</v>
          </cell>
          <cell r="H737" t="str">
            <v>The Snowflake</v>
          </cell>
        </row>
        <row r="738">
          <cell r="A738" t="str">
            <v>82259TAGRIB</v>
          </cell>
          <cell r="B738">
            <v>82259</v>
          </cell>
          <cell r="C738">
            <v>185</v>
          </cell>
          <cell r="D738">
            <v>10</v>
          </cell>
          <cell r="E738">
            <v>10</v>
          </cell>
          <cell r="F738">
            <v>1E-4</v>
          </cell>
          <cell r="G738">
            <v>10380</v>
          </cell>
          <cell r="H738" t="str">
            <v>The Snowflake</v>
          </cell>
        </row>
        <row r="739">
          <cell r="A739" t="str">
            <v>82260INS</v>
          </cell>
          <cell r="B739">
            <v>82260</v>
          </cell>
          <cell r="C739">
            <v>250</v>
          </cell>
          <cell r="D739">
            <v>10</v>
          </cell>
          <cell r="E739">
            <v>14</v>
          </cell>
          <cell r="G739">
            <v>16500</v>
          </cell>
          <cell r="H739" t="str">
            <v>Pure Indulgence</v>
          </cell>
        </row>
        <row r="740">
          <cell r="A740" t="str">
            <v>82260INSERT</v>
          </cell>
          <cell r="B740">
            <v>82260</v>
          </cell>
          <cell r="C740">
            <v>250</v>
          </cell>
          <cell r="D740">
            <v>10</v>
          </cell>
          <cell r="E740">
            <v>14</v>
          </cell>
          <cell r="G740">
            <v>16500</v>
          </cell>
          <cell r="H740" t="str">
            <v>Pure Indulgence</v>
          </cell>
        </row>
        <row r="741">
          <cell r="A741" t="str">
            <v>82260INSNC</v>
          </cell>
          <cell r="B741">
            <v>82260</v>
          </cell>
          <cell r="C741">
            <v>150</v>
          </cell>
          <cell r="D741">
            <v>10</v>
          </cell>
          <cell r="E741">
            <v>14</v>
          </cell>
          <cell r="G741">
            <v>16500</v>
          </cell>
          <cell r="H741" t="str">
            <v>Pure Indulgence</v>
          </cell>
        </row>
        <row r="742">
          <cell r="A742" t="str">
            <v>82260INSRIB</v>
          </cell>
          <cell r="B742">
            <v>82260</v>
          </cell>
          <cell r="C742">
            <v>250</v>
          </cell>
          <cell r="D742">
            <v>10</v>
          </cell>
          <cell r="E742">
            <v>14</v>
          </cell>
          <cell r="G742">
            <v>16500</v>
          </cell>
          <cell r="H742" t="str">
            <v>Pure Indulgence</v>
          </cell>
        </row>
        <row r="743">
          <cell r="A743" t="str">
            <v>82260INSRIBNC</v>
          </cell>
          <cell r="B743">
            <v>82260</v>
          </cell>
          <cell r="C743">
            <v>150</v>
          </cell>
          <cell r="D743">
            <v>10</v>
          </cell>
          <cell r="E743">
            <v>14</v>
          </cell>
          <cell r="G743">
            <v>16500</v>
          </cell>
          <cell r="H743" t="str">
            <v>Pure Indulgence</v>
          </cell>
        </row>
        <row r="744">
          <cell r="A744" t="str">
            <v>82260NC</v>
          </cell>
          <cell r="B744">
            <v>82260</v>
          </cell>
          <cell r="C744">
            <v>150</v>
          </cell>
          <cell r="D744">
            <v>10</v>
          </cell>
          <cell r="E744">
            <v>14</v>
          </cell>
          <cell r="G744">
            <v>16500</v>
          </cell>
          <cell r="H744" t="str">
            <v>Pure Indulgence</v>
          </cell>
        </row>
        <row r="745">
          <cell r="A745" t="str">
            <v>82260RIB</v>
          </cell>
          <cell r="B745">
            <v>82260</v>
          </cell>
          <cell r="C745">
            <v>250</v>
          </cell>
          <cell r="D745">
            <v>10</v>
          </cell>
          <cell r="E745">
            <v>14</v>
          </cell>
          <cell r="G745">
            <v>16500</v>
          </cell>
          <cell r="H745" t="str">
            <v>Pure Indulgence</v>
          </cell>
        </row>
        <row r="746">
          <cell r="A746" t="str">
            <v>82260RIBBON</v>
          </cell>
          <cell r="B746">
            <v>82260</v>
          </cell>
          <cell r="C746">
            <v>250</v>
          </cell>
          <cell r="D746">
            <v>10</v>
          </cell>
          <cell r="E746">
            <v>14</v>
          </cell>
          <cell r="G746">
            <v>16500</v>
          </cell>
          <cell r="H746" t="str">
            <v>Pure Indulgence</v>
          </cell>
        </row>
        <row r="747">
          <cell r="A747" t="str">
            <v>82260RIBNC</v>
          </cell>
          <cell r="B747">
            <v>82260</v>
          </cell>
          <cell r="C747">
            <v>150</v>
          </cell>
          <cell r="D747">
            <v>10</v>
          </cell>
          <cell r="E747">
            <v>14</v>
          </cell>
          <cell r="G747">
            <v>16500</v>
          </cell>
          <cell r="H747" t="str">
            <v>Pure Indulgence</v>
          </cell>
        </row>
        <row r="748">
          <cell r="A748" t="str">
            <v>82260TAG</v>
          </cell>
          <cell r="B748">
            <v>82260</v>
          </cell>
          <cell r="C748">
            <v>250</v>
          </cell>
          <cell r="D748">
            <v>10</v>
          </cell>
          <cell r="E748">
            <v>14</v>
          </cell>
          <cell r="G748">
            <v>16500</v>
          </cell>
          <cell r="H748" t="str">
            <v>Pure Indulgence</v>
          </cell>
        </row>
        <row r="749">
          <cell r="A749" t="str">
            <v>82260TAGINS</v>
          </cell>
          <cell r="B749">
            <v>82260</v>
          </cell>
          <cell r="C749">
            <v>250</v>
          </cell>
          <cell r="D749">
            <v>10</v>
          </cell>
          <cell r="E749">
            <v>14</v>
          </cell>
          <cell r="G749">
            <v>16500</v>
          </cell>
          <cell r="H749" t="str">
            <v>Pure Indulgence</v>
          </cell>
        </row>
        <row r="750">
          <cell r="A750" t="str">
            <v>82260TAGINSNC</v>
          </cell>
          <cell r="B750">
            <v>82260</v>
          </cell>
          <cell r="C750">
            <v>150</v>
          </cell>
          <cell r="D750">
            <v>10</v>
          </cell>
          <cell r="E750">
            <v>14</v>
          </cell>
          <cell r="G750">
            <v>16500</v>
          </cell>
          <cell r="H750" t="str">
            <v>Pure Indulgence</v>
          </cell>
        </row>
        <row r="751">
          <cell r="A751" t="str">
            <v>82260TAGINSRIB</v>
          </cell>
          <cell r="B751">
            <v>82260</v>
          </cell>
          <cell r="C751">
            <v>250</v>
          </cell>
          <cell r="D751">
            <v>10</v>
          </cell>
          <cell r="E751">
            <v>14</v>
          </cell>
          <cell r="G751">
            <v>16500</v>
          </cell>
          <cell r="H751" t="str">
            <v>Pure Indulgence</v>
          </cell>
        </row>
        <row r="752">
          <cell r="A752" t="str">
            <v>82260TAGINSRIBNC</v>
          </cell>
          <cell r="B752">
            <v>82260</v>
          </cell>
          <cell r="C752">
            <v>150</v>
          </cell>
          <cell r="D752">
            <v>10</v>
          </cell>
          <cell r="E752">
            <v>14</v>
          </cell>
          <cell r="G752">
            <v>16500</v>
          </cell>
          <cell r="H752" t="str">
            <v>Pure Indulgence</v>
          </cell>
        </row>
        <row r="753">
          <cell r="A753" t="str">
            <v>82260TAGNC</v>
          </cell>
          <cell r="B753">
            <v>82260</v>
          </cell>
          <cell r="C753">
            <v>150</v>
          </cell>
          <cell r="D753">
            <v>10</v>
          </cell>
          <cell r="E753">
            <v>14</v>
          </cell>
          <cell r="G753">
            <v>16500</v>
          </cell>
          <cell r="H753" t="str">
            <v>Pure Indulgence</v>
          </cell>
        </row>
        <row r="754">
          <cell r="A754" t="str">
            <v>82260TAGRIB</v>
          </cell>
          <cell r="B754">
            <v>82260</v>
          </cell>
          <cell r="C754">
            <v>250</v>
          </cell>
          <cell r="D754">
            <v>10</v>
          </cell>
          <cell r="E754">
            <v>14</v>
          </cell>
          <cell r="G754">
            <v>16500</v>
          </cell>
          <cell r="H754" t="str">
            <v>Pure Indulgence</v>
          </cell>
        </row>
        <row r="755">
          <cell r="A755" t="str">
            <v>82260TAGRIBNC</v>
          </cell>
          <cell r="B755">
            <v>82260</v>
          </cell>
          <cell r="C755">
            <v>150</v>
          </cell>
          <cell r="D755">
            <v>10</v>
          </cell>
          <cell r="E755">
            <v>14</v>
          </cell>
          <cell r="G755">
            <v>16500</v>
          </cell>
          <cell r="H755" t="str">
            <v>Pure Indulgence</v>
          </cell>
        </row>
        <row r="756">
          <cell r="A756" t="str">
            <v>82261INS</v>
          </cell>
          <cell r="B756">
            <v>82261</v>
          </cell>
          <cell r="C756">
            <v>210</v>
          </cell>
          <cell r="D756">
            <v>15</v>
          </cell>
          <cell r="E756">
            <v>14</v>
          </cell>
          <cell r="G756">
            <v>18500</v>
          </cell>
          <cell r="H756" t="str">
            <v>Noel</v>
          </cell>
        </row>
        <row r="757">
          <cell r="A757" t="str">
            <v>82261INSERT</v>
          </cell>
          <cell r="B757">
            <v>82261</v>
          </cell>
          <cell r="C757">
            <v>210</v>
          </cell>
          <cell r="D757">
            <v>15</v>
          </cell>
          <cell r="E757">
            <v>14</v>
          </cell>
          <cell r="G757">
            <v>18500</v>
          </cell>
          <cell r="H757" t="str">
            <v>Noel</v>
          </cell>
        </row>
        <row r="758">
          <cell r="A758" t="str">
            <v>82261INSNC</v>
          </cell>
          <cell r="B758">
            <v>82261</v>
          </cell>
          <cell r="C758">
            <v>210</v>
          </cell>
          <cell r="D758">
            <v>15</v>
          </cell>
          <cell r="E758">
            <v>14</v>
          </cell>
          <cell r="G758">
            <v>18500</v>
          </cell>
          <cell r="H758" t="str">
            <v>Noel</v>
          </cell>
        </row>
        <row r="759">
          <cell r="A759" t="str">
            <v>82261INSRIB</v>
          </cell>
          <cell r="B759">
            <v>82261</v>
          </cell>
          <cell r="C759">
            <v>210</v>
          </cell>
          <cell r="D759">
            <v>15</v>
          </cell>
          <cell r="E759">
            <v>14</v>
          </cell>
          <cell r="G759">
            <v>18500</v>
          </cell>
          <cell r="H759" t="str">
            <v>Noel</v>
          </cell>
        </row>
        <row r="760">
          <cell r="A760" t="str">
            <v>82261INSRIBNC</v>
          </cell>
          <cell r="B760">
            <v>82261</v>
          </cell>
          <cell r="C760">
            <v>210</v>
          </cell>
          <cell r="D760">
            <v>15</v>
          </cell>
          <cell r="E760">
            <v>14</v>
          </cell>
          <cell r="G760">
            <v>18500</v>
          </cell>
          <cell r="H760" t="str">
            <v>Noel</v>
          </cell>
        </row>
        <row r="761">
          <cell r="A761" t="str">
            <v>82261NC</v>
          </cell>
          <cell r="B761">
            <v>82261</v>
          </cell>
          <cell r="C761">
            <v>210</v>
          </cell>
          <cell r="D761">
            <v>15</v>
          </cell>
          <cell r="E761">
            <v>14</v>
          </cell>
          <cell r="G761">
            <v>18500</v>
          </cell>
          <cell r="H761" t="str">
            <v>Noel</v>
          </cell>
        </row>
        <row r="762">
          <cell r="A762" t="str">
            <v>82261RIB</v>
          </cell>
          <cell r="B762">
            <v>82261</v>
          </cell>
          <cell r="C762">
            <v>210</v>
          </cell>
          <cell r="D762">
            <v>15</v>
          </cell>
          <cell r="E762">
            <v>14</v>
          </cell>
          <cell r="G762">
            <v>18500</v>
          </cell>
          <cell r="H762" t="str">
            <v>Noel</v>
          </cell>
        </row>
        <row r="763">
          <cell r="A763" t="str">
            <v>82261RIBBON</v>
          </cell>
          <cell r="B763">
            <v>82261</v>
          </cell>
          <cell r="C763">
            <v>210</v>
          </cell>
          <cell r="D763">
            <v>15</v>
          </cell>
          <cell r="E763">
            <v>14</v>
          </cell>
          <cell r="G763">
            <v>18500</v>
          </cell>
          <cell r="H763" t="str">
            <v>Noel</v>
          </cell>
        </row>
        <row r="764">
          <cell r="A764" t="str">
            <v>82261RIBNC</v>
          </cell>
          <cell r="B764">
            <v>82261</v>
          </cell>
          <cell r="C764">
            <v>210</v>
          </cell>
          <cell r="D764">
            <v>15</v>
          </cell>
          <cell r="E764">
            <v>14</v>
          </cell>
          <cell r="G764">
            <v>18500</v>
          </cell>
          <cell r="H764" t="str">
            <v>Noel</v>
          </cell>
        </row>
        <row r="765">
          <cell r="A765" t="str">
            <v>82261TAG</v>
          </cell>
          <cell r="B765">
            <v>82261</v>
          </cell>
          <cell r="C765">
            <v>210</v>
          </cell>
          <cell r="D765">
            <v>15</v>
          </cell>
          <cell r="E765">
            <v>14</v>
          </cell>
          <cell r="G765">
            <v>18500</v>
          </cell>
          <cell r="H765" t="str">
            <v>Noel</v>
          </cell>
        </row>
        <row r="766">
          <cell r="A766" t="str">
            <v>82261TAGINS</v>
          </cell>
          <cell r="B766">
            <v>82261</v>
          </cell>
          <cell r="C766">
            <v>210</v>
          </cell>
          <cell r="D766">
            <v>15</v>
          </cell>
          <cell r="E766">
            <v>14</v>
          </cell>
          <cell r="G766">
            <v>18500</v>
          </cell>
          <cell r="H766" t="str">
            <v>Noel</v>
          </cell>
        </row>
        <row r="767">
          <cell r="A767" t="str">
            <v>82261TAGINSNC</v>
          </cell>
          <cell r="B767">
            <v>82261</v>
          </cell>
          <cell r="C767">
            <v>210</v>
          </cell>
          <cell r="D767">
            <v>15</v>
          </cell>
          <cell r="E767">
            <v>14</v>
          </cell>
          <cell r="G767">
            <v>18500</v>
          </cell>
          <cell r="H767" t="str">
            <v>Noel</v>
          </cell>
        </row>
        <row r="768">
          <cell r="A768" t="str">
            <v>82261TAGINSRIB</v>
          </cell>
          <cell r="B768">
            <v>82261</v>
          </cell>
          <cell r="C768">
            <v>210</v>
          </cell>
          <cell r="D768">
            <v>15</v>
          </cell>
          <cell r="E768">
            <v>14</v>
          </cell>
          <cell r="G768">
            <v>18500</v>
          </cell>
          <cell r="H768" t="str">
            <v>Noel</v>
          </cell>
        </row>
        <row r="769">
          <cell r="A769" t="str">
            <v>82261TAGINSRIBNC</v>
          </cell>
          <cell r="B769">
            <v>82261</v>
          </cell>
          <cell r="C769">
            <v>210</v>
          </cell>
          <cell r="D769">
            <v>15</v>
          </cell>
          <cell r="E769">
            <v>14</v>
          </cell>
          <cell r="G769">
            <v>18500</v>
          </cell>
          <cell r="H769" t="str">
            <v>Noel</v>
          </cell>
        </row>
        <row r="770">
          <cell r="A770" t="str">
            <v>82261TAGNC</v>
          </cell>
          <cell r="B770">
            <v>82261</v>
          </cell>
          <cell r="C770">
            <v>210</v>
          </cell>
          <cell r="D770">
            <v>15</v>
          </cell>
          <cell r="E770">
            <v>14</v>
          </cell>
          <cell r="G770">
            <v>18500</v>
          </cell>
          <cell r="H770" t="str">
            <v>Noel</v>
          </cell>
        </row>
        <row r="771">
          <cell r="A771" t="str">
            <v>82261TAGRIB</v>
          </cell>
          <cell r="B771">
            <v>82261</v>
          </cell>
          <cell r="C771">
            <v>210</v>
          </cell>
          <cell r="D771">
            <v>15</v>
          </cell>
          <cell r="E771">
            <v>14</v>
          </cell>
          <cell r="G771">
            <v>18500</v>
          </cell>
          <cell r="H771" t="str">
            <v>Noel</v>
          </cell>
        </row>
        <row r="772">
          <cell r="A772" t="str">
            <v>82261TAGRIBNC</v>
          </cell>
          <cell r="B772">
            <v>82261</v>
          </cell>
          <cell r="C772">
            <v>210</v>
          </cell>
          <cell r="D772">
            <v>15</v>
          </cell>
          <cell r="E772">
            <v>14</v>
          </cell>
          <cell r="G772">
            <v>18500</v>
          </cell>
          <cell r="H772" t="str">
            <v>Noel</v>
          </cell>
        </row>
        <row r="773">
          <cell r="A773" t="str">
            <v>82262INS</v>
          </cell>
          <cell r="B773">
            <v>82262</v>
          </cell>
          <cell r="C773">
            <v>400</v>
          </cell>
          <cell r="D773">
            <v>17.5</v>
          </cell>
          <cell r="E773">
            <v>12</v>
          </cell>
          <cell r="F773">
            <v>1E-4</v>
          </cell>
          <cell r="G773">
            <v>23700</v>
          </cell>
          <cell r="H773" t="str">
            <v>The Decadence</v>
          </cell>
        </row>
        <row r="774">
          <cell r="A774" t="str">
            <v>82262INSERT</v>
          </cell>
          <cell r="B774">
            <v>82262</v>
          </cell>
          <cell r="C774">
            <v>400</v>
          </cell>
          <cell r="D774">
            <v>17.5</v>
          </cell>
          <cell r="E774">
            <v>12</v>
          </cell>
          <cell r="F774">
            <v>1E-4</v>
          </cell>
          <cell r="G774">
            <v>23700</v>
          </cell>
          <cell r="H774" t="str">
            <v>The Decadence</v>
          </cell>
        </row>
        <row r="775">
          <cell r="A775" t="str">
            <v>82262INSNC</v>
          </cell>
          <cell r="B775">
            <v>82262</v>
          </cell>
          <cell r="C775">
            <v>240</v>
          </cell>
          <cell r="D775">
            <v>17.5</v>
          </cell>
          <cell r="E775">
            <v>12</v>
          </cell>
          <cell r="F775">
            <v>1E-4</v>
          </cell>
          <cell r="G775">
            <v>23700</v>
          </cell>
          <cell r="H775" t="str">
            <v>The Decadence</v>
          </cell>
        </row>
        <row r="776">
          <cell r="A776" t="str">
            <v>82262INSRIB</v>
          </cell>
          <cell r="B776">
            <v>82262</v>
          </cell>
          <cell r="C776">
            <v>400</v>
          </cell>
          <cell r="D776">
            <v>17.5</v>
          </cell>
          <cell r="E776">
            <v>12</v>
          </cell>
          <cell r="F776">
            <v>1E-4</v>
          </cell>
          <cell r="G776">
            <v>23700</v>
          </cell>
          <cell r="H776" t="str">
            <v>The Decadence</v>
          </cell>
        </row>
        <row r="777">
          <cell r="A777" t="str">
            <v>82262INSRIBNC</v>
          </cell>
          <cell r="B777">
            <v>82262</v>
          </cell>
          <cell r="C777">
            <v>240</v>
          </cell>
          <cell r="D777">
            <v>17.5</v>
          </cell>
          <cell r="E777">
            <v>12</v>
          </cell>
          <cell r="F777">
            <v>1E-4</v>
          </cell>
          <cell r="G777">
            <v>23700</v>
          </cell>
          <cell r="H777" t="str">
            <v>The Decadence</v>
          </cell>
        </row>
        <row r="778">
          <cell r="A778" t="str">
            <v>82262NC</v>
          </cell>
          <cell r="B778">
            <v>82262</v>
          </cell>
          <cell r="C778">
            <v>240</v>
          </cell>
          <cell r="D778">
            <v>17.5</v>
          </cell>
          <cell r="E778">
            <v>12</v>
          </cell>
          <cell r="F778">
            <v>1E-4</v>
          </cell>
          <cell r="G778">
            <v>23700</v>
          </cell>
          <cell r="H778" t="str">
            <v>The Decadence</v>
          </cell>
        </row>
        <row r="779">
          <cell r="A779" t="str">
            <v>82262RIB</v>
          </cell>
          <cell r="B779">
            <v>82262</v>
          </cell>
          <cell r="C779">
            <v>400</v>
          </cell>
          <cell r="D779">
            <v>17.5</v>
          </cell>
          <cell r="E779">
            <v>12</v>
          </cell>
          <cell r="F779">
            <v>1E-4</v>
          </cell>
          <cell r="G779">
            <v>23700</v>
          </cell>
          <cell r="H779" t="str">
            <v>The Decadence</v>
          </cell>
        </row>
        <row r="780">
          <cell r="A780" t="str">
            <v>82262RIBBON</v>
          </cell>
          <cell r="B780">
            <v>82262</v>
          </cell>
          <cell r="C780">
            <v>400</v>
          </cell>
          <cell r="D780">
            <v>17.5</v>
          </cell>
          <cell r="E780">
            <v>12</v>
          </cell>
          <cell r="F780">
            <v>1E-4</v>
          </cell>
          <cell r="G780">
            <v>23700</v>
          </cell>
          <cell r="H780" t="str">
            <v>The Decadence</v>
          </cell>
        </row>
        <row r="781">
          <cell r="A781" t="str">
            <v>82262RIBNC</v>
          </cell>
          <cell r="B781">
            <v>82262</v>
          </cell>
          <cell r="C781">
            <v>240</v>
          </cell>
          <cell r="D781">
            <v>17.5</v>
          </cell>
          <cell r="E781">
            <v>12</v>
          </cell>
          <cell r="F781">
            <v>1E-4</v>
          </cell>
          <cell r="G781">
            <v>23700</v>
          </cell>
          <cell r="H781" t="str">
            <v>The Decadence</v>
          </cell>
        </row>
        <row r="782">
          <cell r="A782" t="str">
            <v>82262TAG</v>
          </cell>
          <cell r="B782">
            <v>82262</v>
          </cell>
          <cell r="C782">
            <v>400</v>
          </cell>
          <cell r="D782">
            <v>17.5</v>
          </cell>
          <cell r="E782">
            <v>12</v>
          </cell>
          <cell r="F782">
            <v>1E-4</v>
          </cell>
          <cell r="G782">
            <v>23700</v>
          </cell>
          <cell r="H782" t="str">
            <v>The Decadence</v>
          </cell>
        </row>
        <row r="783">
          <cell r="A783" t="str">
            <v>82262TAGINS</v>
          </cell>
          <cell r="B783">
            <v>82262</v>
          </cell>
          <cell r="C783">
            <v>400</v>
          </cell>
          <cell r="D783">
            <v>17.5</v>
          </cell>
          <cell r="E783">
            <v>12</v>
          </cell>
          <cell r="F783">
            <v>1E-4</v>
          </cell>
          <cell r="G783">
            <v>23700</v>
          </cell>
          <cell r="H783" t="str">
            <v>The Decadence</v>
          </cell>
        </row>
        <row r="784">
          <cell r="A784" t="str">
            <v>82262TAGINSNC</v>
          </cell>
          <cell r="B784">
            <v>82262</v>
          </cell>
          <cell r="C784">
            <v>240</v>
          </cell>
          <cell r="D784">
            <v>17.5</v>
          </cell>
          <cell r="E784">
            <v>12</v>
          </cell>
          <cell r="F784">
            <v>1E-4</v>
          </cell>
          <cell r="G784">
            <v>23700</v>
          </cell>
          <cell r="H784" t="str">
            <v>The Decadence</v>
          </cell>
        </row>
        <row r="785">
          <cell r="A785" t="str">
            <v>82262TAGINSRIB</v>
          </cell>
          <cell r="B785">
            <v>82262</v>
          </cell>
          <cell r="C785">
            <v>400</v>
          </cell>
          <cell r="D785">
            <v>17.5</v>
          </cell>
          <cell r="E785">
            <v>12</v>
          </cell>
          <cell r="F785">
            <v>1E-4</v>
          </cell>
          <cell r="G785">
            <v>23700</v>
          </cell>
          <cell r="H785" t="str">
            <v>The Decadence</v>
          </cell>
        </row>
        <row r="786">
          <cell r="A786" t="str">
            <v>82262TAGINSRIBNC</v>
          </cell>
          <cell r="B786">
            <v>82262</v>
          </cell>
          <cell r="C786">
            <v>240</v>
          </cell>
          <cell r="D786">
            <v>17.5</v>
          </cell>
          <cell r="E786">
            <v>12</v>
          </cell>
          <cell r="F786">
            <v>1E-4</v>
          </cell>
          <cell r="G786">
            <v>23700</v>
          </cell>
          <cell r="H786" t="str">
            <v>The Decadence</v>
          </cell>
        </row>
        <row r="787">
          <cell r="A787" t="str">
            <v>82262TAGNC</v>
          </cell>
          <cell r="B787">
            <v>82262</v>
          </cell>
          <cell r="C787">
            <v>240</v>
          </cell>
          <cell r="D787">
            <v>17.5</v>
          </cell>
          <cell r="E787">
            <v>12</v>
          </cell>
          <cell r="F787">
            <v>1E-4</v>
          </cell>
          <cell r="G787">
            <v>23700</v>
          </cell>
          <cell r="H787" t="str">
            <v>The Decadence</v>
          </cell>
        </row>
        <row r="788">
          <cell r="A788" t="str">
            <v>82262TAGRIB</v>
          </cell>
          <cell r="B788">
            <v>82262</v>
          </cell>
          <cell r="C788">
            <v>400</v>
          </cell>
          <cell r="D788">
            <v>17.5</v>
          </cell>
          <cell r="E788">
            <v>12</v>
          </cell>
          <cell r="F788">
            <v>1E-4</v>
          </cell>
          <cell r="G788">
            <v>23700</v>
          </cell>
          <cell r="H788" t="str">
            <v>The Decadence</v>
          </cell>
        </row>
        <row r="789">
          <cell r="A789" t="str">
            <v>82262TAGRIBNC</v>
          </cell>
          <cell r="B789">
            <v>82262</v>
          </cell>
          <cell r="C789">
            <v>240</v>
          </cell>
          <cell r="D789">
            <v>17.5</v>
          </cell>
          <cell r="E789">
            <v>12</v>
          </cell>
          <cell r="F789">
            <v>1E-4</v>
          </cell>
          <cell r="G789">
            <v>23700</v>
          </cell>
          <cell r="H789" t="str">
            <v>The Decadence</v>
          </cell>
        </row>
        <row r="790">
          <cell r="A790" t="str">
            <v>82263INS</v>
          </cell>
          <cell r="B790">
            <v>82263</v>
          </cell>
          <cell r="C790">
            <v>500</v>
          </cell>
          <cell r="D790">
            <v>20</v>
          </cell>
          <cell r="E790">
            <v>15</v>
          </cell>
          <cell r="G790">
            <v>25700</v>
          </cell>
          <cell r="H790" t="str">
            <v>Snowed In</v>
          </cell>
        </row>
        <row r="791">
          <cell r="A791" t="str">
            <v>82263INSERT</v>
          </cell>
          <cell r="B791">
            <v>82263</v>
          </cell>
          <cell r="C791">
            <v>500</v>
          </cell>
          <cell r="D791">
            <v>20</v>
          </cell>
          <cell r="E791">
            <v>15</v>
          </cell>
          <cell r="G791">
            <v>25700</v>
          </cell>
          <cell r="H791" t="str">
            <v>Snowed In</v>
          </cell>
        </row>
        <row r="792">
          <cell r="A792" t="str">
            <v>82263INSNC</v>
          </cell>
          <cell r="B792">
            <v>82263</v>
          </cell>
          <cell r="C792">
            <v>300</v>
          </cell>
          <cell r="D792">
            <v>20</v>
          </cell>
          <cell r="E792">
            <v>15</v>
          </cell>
          <cell r="G792">
            <v>25700</v>
          </cell>
          <cell r="H792" t="str">
            <v>Snowed In</v>
          </cell>
        </row>
        <row r="793">
          <cell r="A793" t="str">
            <v>82263INSRIB</v>
          </cell>
          <cell r="B793">
            <v>82263</v>
          </cell>
          <cell r="C793">
            <v>500</v>
          </cell>
          <cell r="D793">
            <v>20</v>
          </cell>
          <cell r="E793">
            <v>15</v>
          </cell>
          <cell r="G793">
            <v>25700</v>
          </cell>
          <cell r="H793" t="str">
            <v>Snowed In</v>
          </cell>
        </row>
        <row r="794">
          <cell r="A794" t="str">
            <v>82263INSRIBNC</v>
          </cell>
          <cell r="B794">
            <v>82263</v>
          </cell>
          <cell r="C794">
            <v>300</v>
          </cell>
          <cell r="D794">
            <v>20</v>
          </cell>
          <cell r="E794">
            <v>15</v>
          </cell>
          <cell r="G794">
            <v>25700</v>
          </cell>
          <cell r="H794" t="str">
            <v>Snowed In</v>
          </cell>
        </row>
        <row r="795">
          <cell r="A795" t="str">
            <v>82263NC</v>
          </cell>
          <cell r="B795">
            <v>82263</v>
          </cell>
          <cell r="C795">
            <v>300</v>
          </cell>
          <cell r="D795">
            <v>20</v>
          </cell>
          <cell r="E795">
            <v>15</v>
          </cell>
          <cell r="G795">
            <v>25700</v>
          </cell>
          <cell r="H795" t="str">
            <v>Snowed In</v>
          </cell>
        </row>
        <row r="796">
          <cell r="A796" t="str">
            <v>82263RIB</v>
          </cell>
          <cell r="B796">
            <v>82263</v>
          </cell>
          <cell r="C796">
            <v>500</v>
          </cell>
          <cell r="D796">
            <v>20</v>
          </cell>
          <cell r="E796">
            <v>15</v>
          </cell>
          <cell r="G796">
            <v>25700</v>
          </cell>
          <cell r="H796" t="str">
            <v>Snowed In</v>
          </cell>
        </row>
        <row r="797">
          <cell r="A797" t="str">
            <v>82263RIBBON</v>
          </cell>
          <cell r="B797">
            <v>82263</v>
          </cell>
          <cell r="C797">
            <v>500</v>
          </cell>
          <cell r="D797">
            <v>20</v>
          </cell>
          <cell r="E797">
            <v>15</v>
          </cell>
          <cell r="G797">
            <v>25700</v>
          </cell>
          <cell r="H797" t="str">
            <v>Snowed In</v>
          </cell>
        </row>
        <row r="798">
          <cell r="A798" t="str">
            <v>82263RIBNC</v>
          </cell>
          <cell r="B798">
            <v>82263</v>
          </cell>
          <cell r="C798">
            <v>300</v>
          </cell>
          <cell r="D798">
            <v>20</v>
          </cell>
          <cell r="E798">
            <v>15</v>
          </cell>
          <cell r="G798">
            <v>25700</v>
          </cell>
          <cell r="H798" t="str">
            <v>Snowed In</v>
          </cell>
        </row>
        <row r="799">
          <cell r="A799" t="str">
            <v>82263TAG</v>
          </cell>
          <cell r="B799">
            <v>82263</v>
          </cell>
          <cell r="C799">
            <v>500</v>
          </cell>
          <cell r="D799">
            <v>20</v>
          </cell>
          <cell r="E799">
            <v>15</v>
          </cell>
          <cell r="G799">
            <v>25700</v>
          </cell>
          <cell r="H799" t="str">
            <v>Snowed In</v>
          </cell>
        </row>
        <row r="800">
          <cell r="A800" t="str">
            <v>82263TAGINS</v>
          </cell>
          <cell r="B800">
            <v>82263</v>
          </cell>
          <cell r="C800">
            <v>500</v>
          </cell>
          <cell r="D800">
            <v>20</v>
          </cell>
          <cell r="E800">
            <v>15</v>
          </cell>
          <cell r="G800">
            <v>25700</v>
          </cell>
          <cell r="H800" t="str">
            <v>Snowed In</v>
          </cell>
        </row>
        <row r="801">
          <cell r="A801" t="str">
            <v>82263TAGINSNC</v>
          </cell>
          <cell r="B801">
            <v>82263</v>
          </cell>
          <cell r="C801">
            <v>300</v>
          </cell>
          <cell r="D801">
            <v>20</v>
          </cell>
          <cell r="E801">
            <v>15</v>
          </cell>
          <cell r="G801">
            <v>25700</v>
          </cell>
          <cell r="H801" t="str">
            <v>Snowed In</v>
          </cell>
        </row>
        <row r="802">
          <cell r="A802" t="str">
            <v>82263TAGINSRIB</v>
          </cell>
          <cell r="B802">
            <v>82263</v>
          </cell>
          <cell r="C802">
            <v>500</v>
          </cell>
          <cell r="D802">
            <v>20</v>
          </cell>
          <cell r="E802">
            <v>15</v>
          </cell>
          <cell r="G802">
            <v>25700</v>
          </cell>
          <cell r="H802" t="str">
            <v>Snowed In</v>
          </cell>
        </row>
        <row r="803">
          <cell r="A803" t="str">
            <v>82263TAGINSRIBNC</v>
          </cell>
          <cell r="B803">
            <v>82263</v>
          </cell>
          <cell r="C803">
            <v>300</v>
          </cell>
          <cell r="D803">
            <v>20</v>
          </cell>
          <cell r="E803">
            <v>15</v>
          </cell>
          <cell r="G803">
            <v>25700</v>
          </cell>
          <cell r="H803" t="str">
            <v>Snowed In</v>
          </cell>
        </row>
        <row r="804">
          <cell r="A804" t="str">
            <v>82263TAGNC</v>
          </cell>
          <cell r="B804">
            <v>82263</v>
          </cell>
          <cell r="C804">
            <v>300</v>
          </cell>
          <cell r="D804">
            <v>20</v>
          </cell>
          <cell r="E804">
            <v>15</v>
          </cell>
          <cell r="G804">
            <v>25700</v>
          </cell>
          <cell r="H804" t="str">
            <v>Snowed In</v>
          </cell>
        </row>
        <row r="805">
          <cell r="A805" t="str">
            <v>82263TAGRIB</v>
          </cell>
          <cell r="B805">
            <v>82263</v>
          </cell>
          <cell r="C805">
            <v>500</v>
          </cell>
          <cell r="D805">
            <v>20</v>
          </cell>
          <cell r="E805">
            <v>15</v>
          </cell>
          <cell r="G805">
            <v>25700</v>
          </cell>
          <cell r="H805" t="str">
            <v>Snowed In</v>
          </cell>
        </row>
        <row r="806">
          <cell r="A806" t="str">
            <v>82263TAGRIBNC</v>
          </cell>
          <cell r="B806">
            <v>82263</v>
          </cell>
          <cell r="C806">
            <v>300</v>
          </cell>
          <cell r="D806">
            <v>20</v>
          </cell>
          <cell r="E806">
            <v>15</v>
          </cell>
          <cell r="G806">
            <v>25700</v>
          </cell>
          <cell r="H806" t="str">
            <v>Snowed In</v>
          </cell>
        </row>
        <row r="807">
          <cell r="A807" t="str">
            <v>82264INS</v>
          </cell>
          <cell r="B807">
            <v>82264</v>
          </cell>
          <cell r="C807">
            <v>750</v>
          </cell>
          <cell r="D807">
            <v>55</v>
          </cell>
          <cell r="E807">
            <v>12.5</v>
          </cell>
          <cell r="F807">
            <v>1E-4</v>
          </cell>
          <cell r="G807">
            <v>33500</v>
          </cell>
          <cell r="H807" t="str">
            <v>The Celebration</v>
          </cell>
        </row>
        <row r="808">
          <cell r="A808" t="str">
            <v>82264INSERT</v>
          </cell>
          <cell r="B808">
            <v>82264</v>
          </cell>
          <cell r="C808">
            <v>750</v>
          </cell>
          <cell r="D808">
            <v>55</v>
          </cell>
          <cell r="E808">
            <v>12.5</v>
          </cell>
          <cell r="F808">
            <v>1E-4</v>
          </cell>
          <cell r="G808">
            <v>33500</v>
          </cell>
          <cell r="H808" t="str">
            <v>The Celebration</v>
          </cell>
        </row>
        <row r="809">
          <cell r="A809" t="str">
            <v>82264INSNC</v>
          </cell>
          <cell r="B809">
            <v>82264</v>
          </cell>
          <cell r="C809">
            <v>450</v>
          </cell>
          <cell r="D809">
            <v>50</v>
          </cell>
          <cell r="E809">
            <v>12.5</v>
          </cell>
          <cell r="F809">
            <v>1E-4</v>
          </cell>
          <cell r="G809">
            <v>33500</v>
          </cell>
          <cell r="H809" t="str">
            <v>The Celebration</v>
          </cell>
        </row>
        <row r="810">
          <cell r="A810" t="str">
            <v>82264INSRIB</v>
          </cell>
          <cell r="B810">
            <v>82264</v>
          </cell>
          <cell r="C810">
            <v>750</v>
          </cell>
          <cell r="D810">
            <v>55</v>
          </cell>
          <cell r="E810">
            <v>12.5</v>
          </cell>
          <cell r="F810">
            <v>1E-4</v>
          </cell>
          <cell r="G810">
            <v>33500</v>
          </cell>
          <cell r="H810" t="str">
            <v>The Celebration</v>
          </cell>
        </row>
        <row r="811">
          <cell r="A811" t="str">
            <v>82264INSRIBNC</v>
          </cell>
          <cell r="B811">
            <v>82264</v>
          </cell>
          <cell r="C811">
            <v>450</v>
          </cell>
          <cell r="D811">
            <v>50</v>
          </cell>
          <cell r="E811">
            <v>12.5</v>
          </cell>
          <cell r="F811">
            <v>1E-4</v>
          </cell>
          <cell r="G811">
            <v>33500</v>
          </cell>
          <cell r="H811" t="str">
            <v>The Celebration</v>
          </cell>
        </row>
        <row r="812">
          <cell r="A812" t="str">
            <v>82264NC</v>
          </cell>
          <cell r="B812">
            <v>82264</v>
          </cell>
          <cell r="C812">
            <v>450</v>
          </cell>
          <cell r="D812">
            <v>50</v>
          </cell>
          <cell r="E812">
            <v>12.5</v>
          </cell>
          <cell r="F812">
            <v>1E-4</v>
          </cell>
          <cell r="G812">
            <v>33500</v>
          </cell>
          <cell r="H812" t="str">
            <v>The Celebration</v>
          </cell>
        </row>
        <row r="813">
          <cell r="A813" t="str">
            <v>82264RIB</v>
          </cell>
          <cell r="B813">
            <v>82264</v>
          </cell>
          <cell r="C813">
            <v>750</v>
          </cell>
          <cell r="D813">
            <v>55</v>
          </cell>
          <cell r="E813">
            <v>12.5</v>
          </cell>
          <cell r="F813">
            <v>1E-4</v>
          </cell>
          <cell r="G813">
            <v>33500</v>
          </cell>
          <cell r="H813" t="str">
            <v>The Celebration</v>
          </cell>
        </row>
        <row r="814">
          <cell r="A814" t="str">
            <v>82264RIBBON</v>
          </cell>
          <cell r="B814">
            <v>82264</v>
          </cell>
          <cell r="C814">
            <v>750</v>
          </cell>
          <cell r="D814">
            <v>55</v>
          </cell>
          <cell r="E814">
            <v>12.5</v>
          </cell>
          <cell r="F814">
            <v>1E-4</v>
          </cell>
          <cell r="G814">
            <v>33500</v>
          </cell>
          <cell r="H814" t="str">
            <v>The Celebration</v>
          </cell>
        </row>
        <row r="815">
          <cell r="A815" t="str">
            <v>82264RIBNC</v>
          </cell>
          <cell r="B815">
            <v>82264</v>
          </cell>
          <cell r="C815">
            <v>450</v>
          </cell>
          <cell r="D815">
            <v>50</v>
          </cell>
          <cell r="E815">
            <v>12.5</v>
          </cell>
          <cell r="F815">
            <v>1E-4</v>
          </cell>
          <cell r="G815">
            <v>33500</v>
          </cell>
          <cell r="H815" t="str">
            <v>The Celebration</v>
          </cell>
        </row>
        <row r="816">
          <cell r="A816" t="str">
            <v>82264TAG</v>
          </cell>
          <cell r="B816">
            <v>82264</v>
          </cell>
          <cell r="C816">
            <v>750</v>
          </cell>
          <cell r="D816">
            <v>55</v>
          </cell>
          <cell r="E816">
            <v>12.5</v>
          </cell>
          <cell r="F816">
            <v>1E-4</v>
          </cell>
          <cell r="G816">
            <v>33500</v>
          </cell>
          <cell r="H816" t="str">
            <v>The Celebration</v>
          </cell>
        </row>
        <row r="817">
          <cell r="A817" t="str">
            <v>82264TAGINS</v>
          </cell>
          <cell r="B817">
            <v>82264</v>
          </cell>
          <cell r="C817">
            <v>750</v>
          </cell>
          <cell r="D817">
            <v>55</v>
          </cell>
          <cell r="E817">
            <v>12.5</v>
          </cell>
          <cell r="F817">
            <v>1E-4</v>
          </cell>
          <cell r="G817">
            <v>33500</v>
          </cell>
          <cell r="H817" t="str">
            <v>The Celebration</v>
          </cell>
        </row>
        <row r="818">
          <cell r="A818" t="str">
            <v>82264TAGINSNC</v>
          </cell>
          <cell r="B818">
            <v>82264</v>
          </cell>
          <cell r="C818">
            <v>450</v>
          </cell>
          <cell r="D818">
            <v>50</v>
          </cell>
          <cell r="E818">
            <v>12.5</v>
          </cell>
          <cell r="F818">
            <v>1E-4</v>
          </cell>
          <cell r="G818">
            <v>33500</v>
          </cell>
          <cell r="H818" t="str">
            <v>The Celebration</v>
          </cell>
        </row>
        <row r="819">
          <cell r="A819" t="str">
            <v>82264TAGINSRIB</v>
          </cell>
          <cell r="B819">
            <v>82264</v>
          </cell>
          <cell r="C819">
            <v>750</v>
          </cell>
          <cell r="D819">
            <v>55</v>
          </cell>
          <cell r="E819">
            <v>12.5</v>
          </cell>
          <cell r="F819">
            <v>1E-4</v>
          </cell>
          <cell r="G819">
            <v>33500</v>
          </cell>
          <cell r="H819" t="str">
            <v>The Celebration</v>
          </cell>
        </row>
        <row r="820">
          <cell r="A820" t="str">
            <v>82264TAGINSRIBNC</v>
          </cell>
          <cell r="B820">
            <v>82264</v>
          </cell>
          <cell r="C820">
            <v>450</v>
          </cell>
          <cell r="D820">
            <v>50</v>
          </cell>
          <cell r="E820">
            <v>12.5</v>
          </cell>
          <cell r="F820">
            <v>1E-4</v>
          </cell>
          <cell r="G820">
            <v>33500</v>
          </cell>
          <cell r="H820" t="str">
            <v>The Celebration</v>
          </cell>
        </row>
        <row r="821">
          <cell r="A821" t="str">
            <v>82264TAGNC</v>
          </cell>
          <cell r="B821">
            <v>82264</v>
          </cell>
          <cell r="C821">
            <v>450</v>
          </cell>
          <cell r="D821">
            <v>50</v>
          </cell>
          <cell r="E821">
            <v>12.5</v>
          </cell>
          <cell r="F821">
            <v>1E-4</v>
          </cell>
          <cell r="G821">
            <v>33500</v>
          </cell>
          <cell r="H821" t="str">
            <v>The Celebration</v>
          </cell>
        </row>
        <row r="822">
          <cell r="A822" t="str">
            <v>82264TAGRIB</v>
          </cell>
          <cell r="B822">
            <v>82264</v>
          </cell>
          <cell r="C822">
            <v>750</v>
          </cell>
          <cell r="D822">
            <v>55</v>
          </cell>
          <cell r="E822">
            <v>12.5</v>
          </cell>
          <cell r="F822">
            <v>1E-4</v>
          </cell>
          <cell r="G822">
            <v>33500</v>
          </cell>
          <cell r="H822" t="str">
            <v>The Celebration</v>
          </cell>
        </row>
        <row r="823">
          <cell r="A823" t="str">
            <v>82264TAGRIBNC</v>
          </cell>
          <cell r="B823">
            <v>82264</v>
          </cell>
          <cell r="C823">
            <v>450</v>
          </cell>
          <cell r="D823">
            <v>50</v>
          </cell>
          <cell r="E823">
            <v>12.5</v>
          </cell>
          <cell r="F823">
            <v>1E-4</v>
          </cell>
          <cell r="G823">
            <v>33500</v>
          </cell>
          <cell r="H823" t="str">
            <v>The Celebration</v>
          </cell>
        </row>
        <row r="824">
          <cell r="A824" t="str">
            <v>82265INS</v>
          </cell>
          <cell r="B824">
            <v>82265</v>
          </cell>
          <cell r="C824">
            <v>39.99</v>
          </cell>
          <cell r="D824">
            <v>7.5</v>
          </cell>
          <cell r="E824">
            <v>20</v>
          </cell>
          <cell r="G824">
            <v>2200</v>
          </cell>
          <cell r="H824" t="str">
            <v>Champagne + Chocs</v>
          </cell>
        </row>
        <row r="825">
          <cell r="A825" t="str">
            <v>82265INSERT</v>
          </cell>
          <cell r="B825">
            <v>82265</v>
          </cell>
          <cell r="C825">
            <v>39.99</v>
          </cell>
          <cell r="D825">
            <v>7.5</v>
          </cell>
          <cell r="E825">
            <v>20</v>
          </cell>
          <cell r="G825">
            <v>2200</v>
          </cell>
          <cell r="H825" t="str">
            <v>Champagne + Chocs</v>
          </cell>
        </row>
        <row r="826">
          <cell r="A826" t="str">
            <v>82265INSRIB</v>
          </cell>
          <cell r="B826">
            <v>82265</v>
          </cell>
          <cell r="C826">
            <v>39.99</v>
          </cell>
          <cell r="D826">
            <v>7.5</v>
          </cell>
          <cell r="E826">
            <v>20</v>
          </cell>
          <cell r="G826">
            <v>2200</v>
          </cell>
          <cell r="H826" t="str">
            <v>Champagne + Chocs</v>
          </cell>
        </row>
        <row r="827">
          <cell r="A827" t="str">
            <v>82265NV</v>
          </cell>
          <cell r="B827">
            <v>82265</v>
          </cell>
          <cell r="C827">
            <v>39.99</v>
          </cell>
          <cell r="D827">
            <v>7</v>
          </cell>
          <cell r="E827">
            <v>20</v>
          </cell>
          <cell r="G827">
            <v>2200</v>
          </cell>
          <cell r="H827" t="str">
            <v>Champagne + Chocs</v>
          </cell>
        </row>
        <row r="828">
          <cell r="A828" t="str">
            <v>82265NVINS</v>
          </cell>
          <cell r="B828">
            <v>82265</v>
          </cell>
          <cell r="C828">
            <v>39.99</v>
          </cell>
          <cell r="D828">
            <v>7</v>
          </cell>
          <cell r="E828">
            <v>20</v>
          </cell>
          <cell r="G828">
            <v>2200</v>
          </cell>
          <cell r="H828" t="str">
            <v>Champagne + Chocs</v>
          </cell>
        </row>
        <row r="829">
          <cell r="A829" t="str">
            <v>82265RIB</v>
          </cell>
          <cell r="B829">
            <v>82265</v>
          </cell>
          <cell r="C829">
            <v>39.99</v>
          </cell>
          <cell r="D829">
            <v>7.5</v>
          </cell>
          <cell r="E829">
            <v>20</v>
          </cell>
          <cell r="G829">
            <v>2200</v>
          </cell>
          <cell r="H829" t="str">
            <v>Champagne + Chocs</v>
          </cell>
        </row>
        <row r="830">
          <cell r="A830" t="str">
            <v>82265RIBBON</v>
          </cell>
          <cell r="B830">
            <v>82265</v>
          </cell>
          <cell r="C830">
            <v>39.99</v>
          </cell>
          <cell r="D830">
            <v>7.5</v>
          </cell>
          <cell r="E830">
            <v>20</v>
          </cell>
          <cell r="G830">
            <v>2200</v>
          </cell>
          <cell r="H830" t="str">
            <v>Champagne + Chocs</v>
          </cell>
        </row>
        <row r="831">
          <cell r="A831" t="str">
            <v>82265TAG</v>
          </cell>
          <cell r="B831">
            <v>82265</v>
          </cell>
          <cell r="C831">
            <v>39.99</v>
          </cell>
          <cell r="D831">
            <v>7.5</v>
          </cell>
          <cell r="E831">
            <v>20</v>
          </cell>
          <cell r="G831">
            <v>2200</v>
          </cell>
          <cell r="H831" t="str">
            <v>Champagne + Chocs</v>
          </cell>
        </row>
        <row r="832">
          <cell r="A832" t="str">
            <v>82265TAGINS</v>
          </cell>
          <cell r="B832">
            <v>82265</v>
          </cell>
          <cell r="C832">
            <v>39.99</v>
          </cell>
          <cell r="D832">
            <v>7.5</v>
          </cell>
          <cell r="E832">
            <v>20</v>
          </cell>
          <cell r="G832">
            <v>2200</v>
          </cell>
          <cell r="H832" t="str">
            <v>Champagne + Chocs</v>
          </cell>
        </row>
        <row r="833">
          <cell r="A833" t="str">
            <v>82265TAGINSRIB</v>
          </cell>
          <cell r="B833">
            <v>82265</v>
          </cell>
          <cell r="C833">
            <v>39.99</v>
          </cell>
          <cell r="D833">
            <v>7.5</v>
          </cell>
          <cell r="E833">
            <v>20</v>
          </cell>
          <cell r="G833">
            <v>2200</v>
          </cell>
          <cell r="H833" t="str">
            <v>Champagne + Chocs</v>
          </cell>
        </row>
        <row r="834">
          <cell r="A834" t="str">
            <v>82265TAGRIB</v>
          </cell>
          <cell r="B834">
            <v>82265</v>
          </cell>
          <cell r="C834">
            <v>39.99</v>
          </cell>
          <cell r="D834">
            <v>7.5</v>
          </cell>
          <cell r="E834">
            <v>20</v>
          </cell>
          <cell r="G834">
            <v>2200</v>
          </cell>
          <cell r="H834" t="str">
            <v>Champagne + Chocs</v>
          </cell>
        </row>
        <row r="835">
          <cell r="A835" t="str">
            <v>82266INS</v>
          </cell>
          <cell r="B835">
            <v>82266</v>
          </cell>
          <cell r="C835">
            <v>85</v>
          </cell>
          <cell r="D835">
            <v>8</v>
          </cell>
          <cell r="E835">
            <v>20</v>
          </cell>
          <cell r="G835">
            <v>2510</v>
          </cell>
          <cell r="H835" t="str">
            <v>Bollinger + Chocs</v>
          </cell>
        </row>
        <row r="836">
          <cell r="A836" t="str">
            <v>82266INSERT</v>
          </cell>
          <cell r="B836">
            <v>82266</v>
          </cell>
          <cell r="C836">
            <v>85</v>
          </cell>
          <cell r="D836">
            <v>8</v>
          </cell>
          <cell r="E836">
            <v>20</v>
          </cell>
          <cell r="G836">
            <v>2510</v>
          </cell>
          <cell r="H836" t="str">
            <v>Bollinger + Chocs</v>
          </cell>
        </row>
        <row r="837">
          <cell r="A837" t="str">
            <v>82266INSRIB</v>
          </cell>
          <cell r="B837">
            <v>82266</v>
          </cell>
          <cell r="C837">
            <v>85</v>
          </cell>
          <cell r="D837">
            <v>8</v>
          </cell>
          <cell r="E837">
            <v>20</v>
          </cell>
          <cell r="G837">
            <v>2510</v>
          </cell>
          <cell r="H837" t="str">
            <v>Bollinger + Chocs</v>
          </cell>
        </row>
        <row r="838">
          <cell r="A838" t="str">
            <v>82266RIB</v>
          </cell>
          <cell r="B838">
            <v>82266</v>
          </cell>
          <cell r="C838">
            <v>85</v>
          </cell>
          <cell r="D838">
            <v>8</v>
          </cell>
          <cell r="E838">
            <v>20</v>
          </cell>
          <cell r="G838">
            <v>2510</v>
          </cell>
          <cell r="H838" t="str">
            <v>Bollinger + Chocs</v>
          </cell>
        </row>
        <row r="839">
          <cell r="A839" t="str">
            <v>82266RIBBON</v>
          </cell>
          <cell r="B839">
            <v>82266</v>
          </cell>
          <cell r="C839">
            <v>85</v>
          </cell>
          <cell r="D839">
            <v>8</v>
          </cell>
          <cell r="E839">
            <v>20</v>
          </cell>
          <cell r="G839">
            <v>2510</v>
          </cell>
          <cell r="H839" t="str">
            <v>Bollinger + Chocs</v>
          </cell>
        </row>
        <row r="840">
          <cell r="A840" t="str">
            <v>82266TAG</v>
          </cell>
          <cell r="B840">
            <v>82266</v>
          </cell>
          <cell r="C840">
            <v>85</v>
          </cell>
          <cell r="D840">
            <v>8</v>
          </cell>
          <cell r="E840">
            <v>20</v>
          </cell>
          <cell r="G840">
            <v>2510</v>
          </cell>
          <cell r="H840" t="str">
            <v>Bollinger + Chocs</v>
          </cell>
        </row>
        <row r="841">
          <cell r="A841" t="str">
            <v>82266TAGINS</v>
          </cell>
          <cell r="B841">
            <v>82266</v>
          </cell>
          <cell r="C841">
            <v>85</v>
          </cell>
          <cell r="D841">
            <v>8</v>
          </cell>
          <cell r="E841">
            <v>20</v>
          </cell>
          <cell r="G841">
            <v>2510</v>
          </cell>
          <cell r="H841" t="str">
            <v>Bollinger + Chocs</v>
          </cell>
        </row>
        <row r="842">
          <cell r="A842" t="str">
            <v>82266TAGINSRIB</v>
          </cell>
          <cell r="B842">
            <v>82266</v>
          </cell>
          <cell r="C842">
            <v>85</v>
          </cell>
          <cell r="D842">
            <v>8</v>
          </cell>
          <cell r="E842">
            <v>20</v>
          </cell>
          <cell r="G842">
            <v>2510</v>
          </cell>
          <cell r="H842" t="str">
            <v>Bollinger + Chocs</v>
          </cell>
        </row>
        <row r="843">
          <cell r="A843" t="str">
            <v>82266TAGRIB</v>
          </cell>
          <cell r="B843">
            <v>82266</v>
          </cell>
          <cell r="C843">
            <v>85</v>
          </cell>
          <cell r="D843">
            <v>8</v>
          </cell>
          <cell r="E843">
            <v>20</v>
          </cell>
          <cell r="G843">
            <v>2510</v>
          </cell>
          <cell r="H843" t="str">
            <v>Bollinger + Chocs</v>
          </cell>
        </row>
        <row r="844">
          <cell r="A844" t="str">
            <v>82268INS</v>
          </cell>
          <cell r="B844">
            <v>82268</v>
          </cell>
          <cell r="C844">
            <v>65</v>
          </cell>
          <cell r="D844">
            <v>8</v>
          </cell>
          <cell r="E844">
            <v>20</v>
          </cell>
          <cell r="G844">
            <v>7710</v>
          </cell>
          <cell r="H844" t="str">
            <v>Six Wines in a Box</v>
          </cell>
        </row>
        <row r="845">
          <cell r="A845" t="str">
            <v>82268INSERT</v>
          </cell>
          <cell r="B845">
            <v>82268</v>
          </cell>
          <cell r="C845">
            <v>65</v>
          </cell>
          <cell r="D845">
            <v>8</v>
          </cell>
          <cell r="E845">
            <v>20</v>
          </cell>
          <cell r="G845">
            <v>7710</v>
          </cell>
          <cell r="H845" t="str">
            <v>Six Wines in a Box</v>
          </cell>
        </row>
        <row r="846">
          <cell r="A846" t="str">
            <v>82268INSRIB</v>
          </cell>
          <cell r="B846">
            <v>82268</v>
          </cell>
          <cell r="C846">
            <v>65</v>
          </cell>
          <cell r="D846">
            <v>8</v>
          </cell>
          <cell r="E846">
            <v>20</v>
          </cell>
          <cell r="G846">
            <v>7710</v>
          </cell>
          <cell r="H846" t="str">
            <v>Six Wines in a Box</v>
          </cell>
        </row>
        <row r="847">
          <cell r="A847" t="str">
            <v>82268RIB</v>
          </cell>
          <cell r="B847">
            <v>82268</v>
          </cell>
          <cell r="C847">
            <v>65</v>
          </cell>
          <cell r="D847">
            <v>8</v>
          </cell>
          <cell r="E847">
            <v>20</v>
          </cell>
          <cell r="G847">
            <v>7710</v>
          </cell>
          <cell r="H847" t="str">
            <v>Six Wines in a Box</v>
          </cell>
        </row>
        <row r="848">
          <cell r="A848" t="str">
            <v>82268RIBBON</v>
          </cell>
          <cell r="B848">
            <v>82268</v>
          </cell>
          <cell r="C848">
            <v>65</v>
          </cell>
          <cell r="D848">
            <v>8</v>
          </cell>
          <cell r="E848">
            <v>20</v>
          </cell>
          <cell r="G848">
            <v>7710</v>
          </cell>
          <cell r="H848" t="str">
            <v>Six Wines in a Box</v>
          </cell>
        </row>
        <row r="849">
          <cell r="A849" t="str">
            <v>82268TAG</v>
          </cell>
          <cell r="B849">
            <v>82268</v>
          </cell>
          <cell r="C849">
            <v>65</v>
          </cell>
          <cell r="D849">
            <v>8</v>
          </cell>
          <cell r="E849">
            <v>20</v>
          </cell>
          <cell r="G849">
            <v>7710</v>
          </cell>
          <cell r="H849" t="str">
            <v>Six Wines in a Box</v>
          </cell>
        </row>
        <row r="850">
          <cell r="A850" t="str">
            <v>82268TAGINS</v>
          </cell>
          <cell r="B850">
            <v>82268</v>
          </cell>
          <cell r="C850">
            <v>65</v>
          </cell>
          <cell r="D850">
            <v>8</v>
          </cell>
          <cell r="E850">
            <v>20</v>
          </cell>
          <cell r="G850">
            <v>7710</v>
          </cell>
          <cell r="H850" t="str">
            <v>Six Wines in a Box</v>
          </cell>
        </row>
        <row r="851">
          <cell r="A851" t="str">
            <v>82268TAGINSRIB</v>
          </cell>
          <cell r="B851">
            <v>82268</v>
          </cell>
          <cell r="C851">
            <v>65</v>
          </cell>
          <cell r="D851">
            <v>8</v>
          </cell>
          <cell r="E851">
            <v>20</v>
          </cell>
          <cell r="G851">
            <v>7710</v>
          </cell>
          <cell r="H851" t="str">
            <v>Six Wines in a Box</v>
          </cell>
        </row>
        <row r="852">
          <cell r="A852" t="str">
            <v>82268TAGRIB</v>
          </cell>
          <cell r="B852">
            <v>82268</v>
          </cell>
          <cell r="C852">
            <v>65</v>
          </cell>
          <cell r="D852">
            <v>8</v>
          </cell>
          <cell r="E852">
            <v>20</v>
          </cell>
          <cell r="G852">
            <v>7710</v>
          </cell>
          <cell r="H852" t="str">
            <v>Six Wines in a Box</v>
          </cell>
        </row>
        <row r="853">
          <cell r="A853" t="str">
            <v>82270INS</v>
          </cell>
          <cell r="B853">
            <v>82270</v>
          </cell>
          <cell r="C853">
            <v>100</v>
          </cell>
          <cell r="D853">
            <v>9</v>
          </cell>
          <cell r="E853">
            <v>20</v>
          </cell>
          <cell r="G853">
            <v>9830</v>
          </cell>
          <cell r="H853" t="str">
            <v>Six Wines for Xmas</v>
          </cell>
        </row>
        <row r="854">
          <cell r="A854" t="str">
            <v>82270INSERT</v>
          </cell>
          <cell r="B854">
            <v>82270</v>
          </cell>
          <cell r="C854">
            <v>100</v>
          </cell>
          <cell r="D854">
            <v>9</v>
          </cell>
          <cell r="E854">
            <v>20</v>
          </cell>
          <cell r="G854">
            <v>9830</v>
          </cell>
          <cell r="H854" t="str">
            <v>Six Wines for Xmas</v>
          </cell>
        </row>
        <row r="855">
          <cell r="A855" t="str">
            <v>82270INSRIB</v>
          </cell>
          <cell r="B855">
            <v>82270</v>
          </cell>
          <cell r="C855">
            <v>100</v>
          </cell>
          <cell r="D855">
            <v>9</v>
          </cell>
          <cell r="E855">
            <v>20</v>
          </cell>
          <cell r="G855">
            <v>9830</v>
          </cell>
          <cell r="H855" t="str">
            <v>Six Wines for Xmas</v>
          </cell>
        </row>
        <row r="856">
          <cell r="A856" t="str">
            <v>82270RIB</v>
          </cell>
          <cell r="B856">
            <v>82270</v>
          </cell>
          <cell r="C856">
            <v>100</v>
          </cell>
          <cell r="D856">
            <v>9</v>
          </cell>
          <cell r="E856">
            <v>20</v>
          </cell>
          <cell r="G856">
            <v>9830</v>
          </cell>
          <cell r="H856" t="str">
            <v>Six Wines for Xmas</v>
          </cell>
        </row>
        <row r="857">
          <cell r="A857" t="str">
            <v>82270RIBBON</v>
          </cell>
          <cell r="B857">
            <v>82270</v>
          </cell>
          <cell r="C857">
            <v>100</v>
          </cell>
          <cell r="D857">
            <v>9</v>
          </cell>
          <cell r="E857">
            <v>20</v>
          </cell>
          <cell r="G857">
            <v>9830</v>
          </cell>
          <cell r="H857" t="str">
            <v>Six Wines for Xmas</v>
          </cell>
        </row>
        <row r="858">
          <cell r="A858" t="str">
            <v>82270TAG</v>
          </cell>
          <cell r="B858">
            <v>82270</v>
          </cell>
          <cell r="C858">
            <v>100</v>
          </cell>
          <cell r="D858">
            <v>9</v>
          </cell>
          <cell r="E858">
            <v>20</v>
          </cell>
          <cell r="G858">
            <v>9830</v>
          </cell>
          <cell r="H858" t="str">
            <v>Six Wines for Xmas</v>
          </cell>
        </row>
        <row r="859">
          <cell r="A859" t="str">
            <v>82270TAGINS</v>
          </cell>
          <cell r="B859">
            <v>82270</v>
          </cell>
          <cell r="C859">
            <v>100</v>
          </cell>
          <cell r="D859">
            <v>9</v>
          </cell>
          <cell r="E859">
            <v>20</v>
          </cell>
          <cell r="G859">
            <v>9830</v>
          </cell>
          <cell r="H859" t="str">
            <v>Six Wines for Xmas</v>
          </cell>
        </row>
        <row r="860">
          <cell r="A860" t="str">
            <v>82270TAGINSRIB</v>
          </cell>
          <cell r="B860">
            <v>82270</v>
          </cell>
          <cell r="C860">
            <v>100</v>
          </cell>
          <cell r="D860">
            <v>9</v>
          </cell>
          <cell r="E860">
            <v>20</v>
          </cell>
          <cell r="G860">
            <v>9830</v>
          </cell>
          <cell r="H860" t="str">
            <v>Six Wines for Xmas</v>
          </cell>
        </row>
        <row r="861">
          <cell r="A861" t="str">
            <v>82270TAGRIB</v>
          </cell>
          <cell r="B861">
            <v>82270</v>
          </cell>
          <cell r="C861">
            <v>100</v>
          </cell>
          <cell r="D861">
            <v>9</v>
          </cell>
          <cell r="E861">
            <v>20</v>
          </cell>
          <cell r="G861">
            <v>9830</v>
          </cell>
          <cell r="H861" t="str">
            <v>Six Wines for Xmas</v>
          </cell>
        </row>
        <row r="862">
          <cell r="A862" t="str">
            <v>82271INS</v>
          </cell>
          <cell r="B862">
            <v>82271</v>
          </cell>
          <cell r="C862">
            <v>29.99</v>
          </cell>
          <cell r="D862">
            <v>7.5</v>
          </cell>
          <cell r="E862">
            <v>20</v>
          </cell>
          <cell r="G862">
            <v>2200</v>
          </cell>
          <cell r="H862" t="str">
            <v>Prosecco + Chocs</v>
          </cell>
        </row>
        <row r="863">
          <cell r="A863" t="str">
            <v>82271INSERT</v>
          </cell>
          <cell r="B863">
            <v>82271</v>
          </cell>
          <cell r="C863">
            <v>29.99</v>
          </cell>
          <cell r="D863">
            <v>7.5</v>
          </cell>
          <cell r="E863">
            <v>20</v>
          </cell>
          <cell r="G863">
            <v>2200</v>
          </cell>
          <cell r="H863" t="str">
            <v>Prosecco + Chocs</v>
          </cell>
        </row>
        <row r="864">
          <cell r="A864" t="str">
            <v>82271INSRIB</v>
          </cell>
          <cell r="B864">
            <v>82271</v>
          </cell>
          <cell r="C864">
            <v>29.99</v>
          </cell>
          <cell r="D864">
            <v>7.5</v>
          </cell>
          <cell r="E864">
            <v>20</v>
          </cell>
          <cell r="G864">
            <v>2200</v>
          </cell>
          <cell r="H864" t="str">
            <v>Prosecco + Chocs</v>
          </cell>
        </row>
        <row r="865">
          <cell r="A865" t="str">
            <v>82271RIB</v>
          </cell>
          <cell r="B865">
            <v>82271</v>
          </cell>
          <cell r="C865">
            <v>29.99</v>
          </cell>
          <cell r="D865">
            <v>7.5</v>
          </cell>
          <cell r="E865">
            <v>20</v>
          </cell>
          <cell r="G865">
            <v>2200</v>
          </cell>
          <cell r="H865" t="str">
            <v>Prosecco + Chocs</v>
          </cell>
        </row>
        <row r="866">
          <cell r="A866" t="str">
            <v>82271RIBBON</v>
          </cell>
          <cell r="B866">
            <v>82271</v>
          </cell>
          <cell r="C866">
            <v>29.99</v>
          </cell>
          <cell r="D866">
            <v>7.5</v>
          </cell>
          <cell r="E866">
            <v>20</v>
          </cell>
          <cell r="G866">
            <v>2200</v>
          </cell>
          <cell r="H866" t="str">
            <v>Prosecco + Chocs</v>
          </cell>
        </row>
        <row r="867">
          <cell r="A867" t="str">
            <v>82271TAG</v>
          </cell>
          <cell r="B867">
            <v>82271</v>
          </cell>
          <cell r="C867">
            <v>29.99</v>
          </cell>
          <cell r="D867">
            <v>7.5</v>
          </cell>
          <cell r="E867">
            <v>20</v>
          </cell>
          <cell r="G867">
            <v>2200</v>
          </cell>
          <cell r="H867" t="str">
            <v>Prosecco + Chocs</v>
          </cell>
        </row>
        <row r="868">
          <cell r="A868" t="str">
            <v>82271TAGINS</v>
          </cell>
          <cell r="B868">
            <v>82271</v>
          </cell>
          <cell r="C868">
            <v>29.99</v>
          </cell>
          <cell r="D868">
            <v>7.5</v>
          </cell>
          <cell r="E868">
            <v>20</v>
          </cell>
          <cell r="G868">
            <v>2200</v>
          </cell>
          <cell r="H868" t="str">
            <v>Prosecco + Chocs</v>
          </cell>
        </row>
        <row r="869">
          <cell r="A869" t="str">
            <v>82271TAGINSRIB</v>
          </cell>
          <cell r="B869">
            <v>82271</v>
          </cell>
          <cell r="C869">
            <v>29.99</v>
          </cell>
          <cell r="D869">
            <v>7.5</v>
          </cell>
          <cell r="E869">
            <v>20</v>
          </cell>
          <cell r="G869">
            <v>2200</v>
          </cell>
          <cell r="H869" t="str">
            <v>Prosecco + Chocs</v>
          </cell>
        </row>
        <row r="870">
          <cell r="A870" t="str">
            <v>82271TAGRIB</v>
          </cell>
          <cell r="B870">
            <v>82271</v>
          </cell>
          <cell r="C870">
            <v>29.99</v>
          </cell>
          <cell r="D870">
            <v>7.5</v>
          </cell>
          <cell r="E870">
            <v>20</v>
          </cell>
          <cell r="G870">
            <v>2200</v>
          </cell>
          <cell r="H870" t="str">
            <v>Prosecco + Chocs</v>
          </cell>
        </row>
        <row r="871">
          <cell r="A871" t="str">
            <v>82272INS</v>
          </cell>
          <cell r="B871">
            <v>82272</v>
          </cell>
          <cell r="C871">
            <v>39.99</v>
          </cell>
          <cell r="D871">
            <v>7.5</v>
          </cell>
          <cell r="E871">
            <v>20</v>
          </cell>
          <cell r="G871">
            <v>2100</v>
          </cell>
          <cell r="H871" t="str">
            <v>Champagne Choice</v>
          </cell>
        </row>
        <row r="872">
          <cell r="A872" t="str">
            <v>82272INSERT</v>
          </cell>
          <cell r="B872">
            <v>82272</v>
          </cell>
          <cell r="C872">
            <v>39.99</v>
          </cell>
          <cell r="D872">
            <v>7.5</v>
          </cell>
          <cell r="E872">
            <v>20</v>
          </cell>
          <cell r="G872">
            <v>2100</v>
          </cell>
          <cell r="H872" t="str">
            <v>Champagne Choice</v>
          </cell>
        </row>
        <row r="873">
          <cell r="A873" t="str">
            <v>82272INSRIB</v>
          </cell>
          <cell r="B873">
            <v>82272</v>
          </cell>
          <cell r="C873">
            <v>39.99</v>
          </cell>
          <cell r="D873">
            <v>7.5</v>
          </cell>
          <cell r="E873">
            <v>20</v>
          </cell>
          <cell r="G873">
            <v>2100</v>
          </cell>
          <cell r="H873" t="str">
            <v>Champagne Choice</v>
          </cell>
        </row>
        <row r="874">
          <cell r="A874" t="str">
            <v>82272NV</v>
          </cell>
          <cell r="B874">
            <v>82272</v>
          </cell>
          <cell r="C874">
            <v>39.99</v>
          </cell>
          <cell r="D874">
            <v>7.5</v>
          </cell>
          <cell r="E874">
            <v>20</v>
          </cell>
          <cell r="G874">
            <v>2100</v>
          </cell>
          <cell r="H874" t="str">
            <v>Champagne Choice</v>
          </cell>
        </row>
        <row r="875">
          <cell r="A875" t="str">
            <v>82272RIB</v>
          </cell>
          <cell r="B875">
            <v>82272</v>
          </cell>
          <cell r="C875">
            <v>39.99</v>
          </cell>
          <cell r="D875">
            <v>7.5</v>
          </cell>
          <cell r="E875">
            <v>20</v>
          </cell>
          <cell r="G875">
            <v>2100</v>
          </cell>
          <cell r="H875" t="str">
            <v>Champagne Choice</v>
          </cell>
        </row>
        <row r="876">
          <cell r="A876" t="str">
            <v>82272RIBBON</v>
          </cell>
          <cell r="B876">
            <v>82272</v>
          </cell>
          <cell r="C876">
            <v>39.99</v>
          </cell>
          <cell r="D876">
            <v>7.5</v>
          </cell>
          <cell r="E876">
            <v>20</v>
          </cell>
          <cell r="G876">
            <v>2100</v>
          </cell>
          <cell r="H876" t="str">
            <v>Champagne Choice</v>
          </cell>
        </row>
        <row r="877">
          <cell r="A877" t="str">
            <v>82272TAG</v>
          </cell>
          <cell r="B877">
            <v>82272</v>
          </cell>
          <cell r="C877">
            <v>39.99</v>
          </cell>
          <cell r="D877">
            <v>7.5</v>
          </cell>
          <cell r="E877">
            <v>20</v>
          </cell>
          <cell r="G877">
            <v>2100</v>
          </cell>
          <cell r="H877" t="str">
            <v>Champagne Choice</v>
          </cell>
        </row>
        <row r="878">
          <cell r="A878" t="str">
            <v>82272TAGINS</v>
          </cell>
          <cell r="B878">
            <v>82272</v>
          </cell>
          <cell r="C878">
            <v>39.99</v>
          </cell>
          <cell r="D878">
            <v>7.5</v>
          </cell>
          <cell r="E878">
            <v>20</v>
          </cell>
          <cell r="G878">
            <v>2100</v>
          </cell>
          <cell r="H878" t="str">
            <v>Champagne Choice</v>
          </cell>
        </row>
        <row r="879">
          <cell r="A879" t="str">
            <v>82272TAGINSRIB</v>
          </cell>
          <cell r="B879">
            <v>82272</v>
          </cell>
          <cell r="C879">
            <v>39.99</v>
          </cell>
          <cell r="D879">
            <v>7.5</v>
          </cell>
          <cell r="E879">
            <v>20</v>
          </cell>
          <cell r="G879">
            <v>2100</v>
          </cell>
          <cell r="H879" t="str">
            <v>Champagne Choice</v>
          </cell>
        </row>
        <row r="880">
          <cell r="A880" t="str">
            <v>82272TAGRIB</v>
          </cell>
          <cell r="B880">
            <v>82272</v>
          </cell>
          <cell r="C880">
            <v>39.99</v>
          </cell>
          <cell r="D880">
            <v>7.5</v>
          </cell>
          <cell r="E880">
            <v>20</v>
          </cell>
          <cell r="G880">
            <v>2100</v>
          </cell>
          <cell r="H880" t="str">
            <v>Champagne Choice</v>
          </cell>
        </row>
        <row r="881">
          <cell r="A881" t="str">
            <v>82273INS</v>
          </cell>
          <cell r="B881">
            <v>82273</v>
          </cell>
          <cell r="C881">
            <v>39.99</v>
          </cell>
          <cell r="D881">
            <v>7.5</v>
          </cell>
          <cell r="E881">
            <v>20</v>
          </cell>
          <cell r="G881">
            <v>4000</v>
          </cell>
          <cell r="H881" t="str">
            <v>Port + Claret</v>
          </cell>
        </row>
        <row r="882">
          <cell r="A882" t="str">
            <v>82273INSERT</v>
          </cell>
          <cell r="B882">
            <v>82273</v>
          </cell>
          <cell r="C882">
            <v>39.99</v>
          </cell>
          <cell r="D882">
            <v>7.5</v>
          </cell>
          <cell r="E882">
            <v>20</v>
          </cell>
          <cell r="G882">
            <v>4000</v>
          </cell>
          <cell r="H882" t="str">
            <v>Port + Claret</v>
          </cell>
        </row>
        <row r="883">
          <cell r="A883" t="str">
            <v>82273INSRIB</v>
          </cell>
          <cell r="B883">
            <v>82273</v>
          </cell>
          <cell r="C883">
            <v>39.99</v>
          </cell>
          <cell r="D883">
            <v>7.5</v>
          </cell>
          <cell r="E883">
            <v>20</v>
          </cell>
          <cell r="G883">
            <v>4000</v>
          </cell>
          <cell r="H883" t="str">
            <v>Port + Claret</v>
          </cell>
        </row>
        <row r="884">
          <cell r="A884" t="str">
            <v>82273NV</v>
          </cell>
          <cell r="B884">
            <v>82273</v>
          </cell>
          <cell r="C884">
            <v>39.99</v>
          </cell>
          <cell r="D884">
            <v>7</v>
          </cell>
          <cell r="E884">
            <v>20</v>
          </cell>
          <cell r="G884">
            <v>4000</v>
          </cell>
          <cell r="H884" t="str">
            <v>Port + Claret</v>
          </cell>
        </row>
        <row r="885">
          <cell r="A885" t="str">
            <v>82273RIB</v>
          </cell>
          <cell r="B885">
            <v>82273</v>
          </cell>
          <cell r="C885">
            <v>39.99</v>
          </cell>
          <cell r="D885">
            <v>7.5</v>
          </cell>
          <cell r="E885">
            <v>20</v>
          </cell>
          <cell r="G885">
            <v>4000</v>
          </cell>
          <cell r="H885" t="str">
            <v>Port + Claret</v>
          </cell>
        </row>
        <row r="886">
          <cell r="A886" t="str">
            <v>82273RIBBON</v>
          </cell>
          <cell r="B886">
            <v>82273</v>
          </cell>
          <cell r="C886">
            <v>39.99</v>
          </cell>
          <cell r="D886">
            <v>7.5</v>
          </cell>
          <cell r="E886">
            <v>20</v>
          </cell>
          <cell r="G886">
            <v>4000</v>
          </cell>
          <cell r="H886" t="str">
            <v>Port + Claret</v>
          </cell>
        </row>
        <row r="887">
          <cell r="A887" t="str">
            <v>82273TAG</v>
          </cell>
          <cell r="B887">
            <v>82273</v>
          </cell>
          <cell r="C887">
            <v>39.99</v>
          </cell>
          <cell r="D887">
            <v>7.5</v>
          </cell>
          <cell r="E887">
            <v>20</v>
          </cell>
          <cell r="G887">
            <v>4000</v>
          </cell>
          <cell r="H887" t="str">
            <v>Port + Claret</v>
          </cell>
        </row>
        <row r="888">
          <cell r="A888" t="str">
            <v>82273TAGINS</v>
          </cell>
          <cell r="B888">
            <v>82273</v>
          </cell>
          <cell r="C888">
            <v>39.99</v>
          </cell>
          <cell r="D888">
            <v>7.5</v>
          </cell>
          <cell r="E888">
            <v>20</v>
          </cell>
          <cell r="G888">
            <v>4000</v>
          </cell>
          <cell r="H888" t="str">
            <v>Port + Claret</v>
          </cell>
        </row>
        <row r="889">
          <cell r="A889" t="str">
            <v>82273TAGINSRIB</v>
          </cell>
          <cell r="B889">
            <v>82273</v>
          </cell>
          <cell r="C889">
            <v>39.99</v>
          </cell>
          <cell r="D889">
            <v>7.5</v>
          </cell>
          <cell r="E889">
            <v>20</v>
          </cell>
          <cell r="G889">
            <v>4000</v>
          </cell>
          <cell r="H889" t="str">
            <v>Port + Claret</v>
          </cell>
        </row>
        <row r="890">
          <cell r="A890" t="str">
            <v>82273TAGRIB</v>
          </cell>
          <cell r="B890">
            <v>82273</v>
          </cell>
          <cell r="C890">
            <v>39.99</v>
          </cell>
          <cell r="D890">
            <v>7.5</v>
          </cell>
          <cell r="E890">
            <v>20</v>
          </cell>
          <cell r="G890">
            <v>4000</v>
          </cell>
          <cell r="H890" t="str">
            <v>Port + Claret</v>
          </cell>
        </row>
        <row r="891">
          <cell r="A891" t="str">
            <v>82275INS</v>
          </cell>
          <cell r="B891">
            <v>82275</v>
          </cell>
          <cell r="C891">
            <v>39.99</v>
          </cell>
          <cell r="D891">
            <v>7.5</v>
          </cell>
          <cell r="E891">
            <v>15</v>
          </cell>
          <cell r="F891">
            <v>1E-4</v>
          </cell>
          <cell r="G891">
            <v>3640</v>
          </cell>
          <cell r="H891" t="str">
            <v>Classic Port Stilton</v>
          </cell>
        </row>
        <row r="892">
          <cell r="A892" t="str">
            <v>82275INSERT</v>
          </cell>
          <cell r="B892">
            <v>82275</v>
          </cell>
          <cell r="C892">
            <v>39.99</v>
          </cell>
          <cell r="D892">
            <v>7.5</v>
          </cell>
          <cell r="E892">
            <v>15</v>
          </cell>
          <cell r="F892">
            <v>1E-4</v>
          </cell>
          <cell r="G892">
            <v>3640</v>
          </cell>
          <cell r="H892" t="str">
            <v>Classic Port Stilton</v>
          </cell>
        </row>
        <row r="893">
          <cell r="A893" t="str">
            <v>82275INSRIB</v>
          </cell>
          <cell r="B893">
            <v>82275</v>
          </cell>
          <cell r="C893">
            <v>39.99</v>
          </cell>
          <cell r="D893">
            <v>7.5</v>
          </cell>
          <cell r="E893">
            <v>15</v>
          </cell>
          <cell r="F893">
            <v>1E-4</v>
          </cell>
          <cell r="G893">
            <v>3640</v>
          </cell>
          <cell r="H893" t="str">
            <v>Classic Port Stilton</v>
          </cell>
        </row>
        <row r="894">
          <cell r="A894" t="str">
            <v>82275RIB</v>
          </cell>
          <cell r="B894">
            <v>82275</v>
          </cell>
          <cell r="C894">
            <v>39.99</v>
          </cell>
          <cell r="D894">
            <v>7.5</v>
          </cell>
          <cell r="E894">
            <v>15</v>
          </cell>
          <cell r="F894">
            <v>1E-4</v>
          </cell>
          <cell r="G894">
            <v>3640</v>
          </cell>
          <cell r="H894" t="str">
            <v>Classic Port Stilton</v>
          </cell>
        </row>
        <row r="895">
          <cell r="A895" t="str">
            <v>82275RIBBON</v>
          </cell>
          <cell r="B895">
            <v>82275</v>
          </cell>
          <cell r="C895">
            <v>39.99</v>
          </cell>
          <cell r="D895">
            <v>7.5</v>
          </cell>
          <cell r="E895">
            <v>15</v>
          </cell>
          <cell r="F895">
            <v>1E-4</v>
          </cell>
          <cell r="G895">
            <v>3640</v>
          </cell>
          <cell r="H895" t="str">
            <v>Classic Port Stilton</v>
          </cell>
        </row>
        <row r="896">
          <cell r="A896" t="str">
            <v>82275TAG</v>
          </cell>
          <cell r="B896">
            <v>82275</v>
          </cell>
          <cell r="C896">
            <v>39.99</v>
          </cell>
          <cell r="D896">
            <v>7.5</v>
          </cell>
          <cell r="E896">
            <v>15</v>
          </cell>
          <cell r="F896">
            <v>1E-4</v>
          </cell>
          <cell r="G896">
            <v>3640</v>
          </cell>
          <cell r="H896" t="str">
            <v>Classic Port Stilton</v>
          </cell>
        </row>
        <row r="897">
          <cell r="A897" t="str">
            <v>82275TAGINS</v>
          </cell>
          <cell r="B897">
            <v>82275</v>
          </cell>
          <cell r="C897">
            <v>39.99</v>
          </cell>
          <cell r="D897">
            <v>7.5</v>
          </cell>
          <cell r="E897">
            <v>15</v>
          </cell>
          <cell r="F897">
            <v>1E-4</v>
          </cell>
          <cell r="G897">
            <v>3640</v>
          </cell>
          <cell r="H897" t="str">
            <v>Classic Port Stilton</v>
          </cell>
        </row>
        <row r="898">
          <cell r="A898" t="str">
            <v>82275TAGINSRIB</v>
          </cell>
          <cell r="B898">
            <v>82275</v>
          </cell>
          <cell r="C898">
            <v>39.99</v>
          </cell>
          <cell r="D898">
            <v>7.5</v>
          </cell>
          <cell r="E898">
            <v>15</v>
          </cell>
          <cell r="F898">
            <v>1E-4</v>
          </cell>
          <cell r="G898">
            <v>3640</v>
          </cell>
          <cell r="H898" t="str">
            <v>Classic Port Stilton</v>
          </cell>
        </row>
        <row r="899">
          <cell r="A899" t="str">
            <v>82275TAGRIB</v>
          </cell>
          <cell r="B899">
            <v>82275</v>
          </cell>
          <cell r="C899">
            <v>39.99</v>
          </cell>
          <cell r="D899">
            <v>7.5</v>
          </cell>
          <cell r="E899">
            <v>15</v>
          </cell>
          <cell r="F899">
            <v>1E-4</v>
          </cell>
          <cell r="G899">
            <v>3640</v>
          </cell>
          <cell r="H899" t="str">
            <v>Classic Port Stilton</v>
          </cell>
        </row>
        <row r="900">
          <cell r="A900" t="str">
            <v>82277INS</v>
          </cell>
          <cell r="B900">
            <v>82277</v>
          </cell>
          <cell r="C900">
            <v>125</v>
          </cell>
          <cell r="D900">
            <v>9</v>
          </cell>
          <cell r="E900">
            <v>20</v>
          </cell>
          <cell r="G900">
            <v>16000</v>
          </cell>
          <cell r="H900" t="str">
            <v>Twelve Wines in Box</v>
          </cell>
        </row>
        <row r="901">
          <cell r="A901" t="str">
            <v>82277INSERT</v>
          </cell>
          <cell r="B901">
            <v>82277</v>
          </cell>
          <cell r="C901">
            <v>125</v>
          </cell>
          <cell r="D901">
            <v>9</v>
          </cell>
          <cell r="E901">
            <v>20</v>
          </cell>
          <cell r="G901">
            <v>16000</v>
          </cell>
          <cell r="H901" t="str">
            <v>Twelve Wines in Box</v>
          </cell>
        </row>
        <row r="902">
          <cell r="A902" t="str">
            <v>82277INSRIB</v>
          </cell>
          <cell r="B902">
            <v>82277</v>
          </cell>
          <cell r="C902">
            <v>125</v>
          </cell>
          <cell r="D902">
            <v>9</v>
          </cell>
          <cell r="E902">
            <v>20</v>
          </cell>
          <cell r="G902">
            <v>16000</v>
          </cell>
          <cell r="H902" t="str">
            <v>Twelve Wines in Box</v>
          </cell>
        </row>
        <row r="903">
          <cell r="A903" t="str">
            <v>82277RIB</v>
          </cell>
          <cell r="B903">
            <v>82277</v>
          </cell>
          <cell r="C903">
            <v>125</v>
          </cell>
          <cell r="D903">
            <v>9</v>
          </cell>
          <cell r="E903">
            <v>20</v>
          </cell>
          <cell r="G903">
            <v>16000</v>
          </cell>
          <cell r="H903" t="str">
            <v>Twelve Wines in Box</v>
          </cell>
        </row>
        <row r="904">
          <cell r="A904" t="str">
            <v>82277RIBBON</v>
          </cell>
          <cell r="B904">
            <v>82277</v>
          </cell>
          <cell r="C904">
            <v>125</v>
          </cell>
          <cell r="D904">
            <v>9</v>
          </cell>
          <cell r="E904">
            <v>20</v>
          </cell>
          <cell r="G904">
            <v>16000</v>
          </cell>
          <cell r="H904" t="str">
            <v>Twelve Wines in Box</v>
          </cell>
        </row>
        <row r="905">
          <cell r="A905" t="str">
            <v>82277TAG</v>
          </cell>
          <cell r="B905">
            <v>82277</v>
          </cell>
          <cell r="C905">
            <v>125</v>
          </cell>
          <cell r="D905">
            <v>9</v>
          </cell>
          <cell r="E905">
            <v>20</v>
          </cell>
          <cell r="G905">
            <v>16000</v>
          </cell>
          <cell r="H905" t="str">
            <v>Twelve Wines in Box</v>
          </cell>
        </row>
        <row r="906">
          <cell r="A906" t="str">
            <v>82277TAGINS</v>
          </cell>
          <cell r="B906">
            <v>82277</v>
          </cell>
          <cell r="C906">
            <v>125</v>
          </cell>
          <cell r="D906">
            <v>9</v>
          </cell>
          <cell r="E906">
            <v>20</v>
          </cell>
          <cell r="G906">
            <v>16000</v>
          </cell>
          <cell r="H906" t="str">
            <v>Twelve Wines in Box</v>
          </cell>
        </row>
        <row r="907">
          <cell r="A907" t="str">
            <v>82277TAGINSRIB</v>
          </cell>
          <cell r="B907">
            <v>82277</v>
          </cell>
          <cell r="C907">
            <v>125</v>
          </cell>
          <cell r="D907">
            <v>9</v>
          </cell>
          <cell r="E907">
            <v>20</v>
          </cell>
          <cell r="G907">
            <v>16000</v>
          </cell>
          <cell r="H907" t="str">
            <v>Twelve Wines in Box</v>
          </cell>
        </row>
        <row r="908">
          <cell r="A908" t="str">
            <v>82277TAGRIB</v>
          </cell>
          <cell r="B908">
            <v>82277</v>
          </cell>
          <cell r="C908">
            <v>125</v>
          </cell>
          <cell r="D908">
            <v>9</v>
          </cell>
          <cell r="E908">
            <v>20</v>
          </cell>
          <cell r="G908">
            <v>16000</v>
          </cell>
          <cell r="H908" t="str">
            <v>Twelve Wines in Box</v>
          </cell>
        </row>
        <row r="909">
          <cell r="A909" t="str">
            <v>82280INS</v>
          </cell>
          <cell r="B909">
            <v>82280</v>
          </cell>
          <cell r="C909">
            <v>24.99</v>
          </cell>
          <cell r="D909">
            <v>7.5</v>
          </cell>
          <cell r="E909">
            <v>20</v>
          </cell>
          <cell r="G909">
            <v>2900</v>
          </cell>
          <cell r="H909" t="str">
            <v>Italian Wine Duo</v>
          </cell>
        </row>
        <row r="910">
          <cell r="A910" t="str">
            <v>82280INSERT</v>
          </cell>
          <cell r="B910">
            <v>82280</v>
          </cell>
          <cell r="C910">
            <v>24.99</v>
          </cell>
          <cell r="D910">
            <v>7.5</v>
          </cell>
          <cell r="E910">
            <v>20</v>
          </cell>
          <cell r="G910">
            <v>2900</v>
          </cell>
          <cell r="H910" t="str">
            <v>Italian Wine Duo</v>
          </cell>
        </row>
        <row r="911">
          <cell r="A911" t="str">
            <v>82280INSRIB</v>
          </cell>
          <cell r="B911">
            <v>82280</v>
          </cell>
          <cell r="C911">
            <v>24.99</v>
          </cell>
          <cell r="D911">
            <v>7.5</v>
          </cell>
          <cell r="E911">
            <v>20</v>
          </cell>
          <cell r="G911">
            <v>2900</v>
          </cell>
          <cell r="H911" t="str">
            <v>Italian Wine Duo</v>
          </cell>
        </row>
        <row r="912">
          <cell r="A912" t="str">
            <v>82280INSTAG</v>
          </cell>
          <cell r="B912">
            <v>82280</v>
          </cell>
          <cell r="C912">
            <v>24.99</v>
          </cell>
          <cell r="D912">
            <v>7.5</v>
          </cell>
          <cell r="E912">
            <v>20</v>
          </cell>
          <cell r="G912">
            <v>2900</v>
          </cell>
          <cell r="H912" t="str">
            <v>Italian Wine Duo</v>
          </cell>
        </row>
        <row r="913">
          <cell r="A913" t="str">
            <v>82280RIB</v>
          </cell>
          <cell r="B913">
            <v>82280</v>
          </cell>
          <cell r="C913">
            <v>24.99</v>
          </cell>
          <cell r="D913">
            <v>7.5</v>
          </cell>
          <cell r="E913">
            <v>20</v>
          </cell>
          <cell r="G913">
            <v>2900</v>
          </cell>
          <cell r="H913" t="str">
            <v>Italian Wine Duo</v>
          </cell>
        </row>
        <row r="914">
          <cell r="A914" t="str">
            <v>82280RIBBON</v>
          </cell>
          <cell r="B914">
            <v>82280</v>
          </cell>
          <cell r="C914">
            <v>24.99</v>
          </cell>
          <cell r="D914">
            <v>7.5</v>
          </cell>
          <cell r="E914">
            <v>20</v>
          </cell>
          <cell r="G914">
            <v>2900</v>
          </cell>
          <cell r="H914" t="str">
            <v>Italian Wine Duo</v>
          </cell>
        </row>
        <row r="915">
          <cell r="A915" t="str">
            <v>82280TAG</v>
          </cell>
          <cell r="B915">
            <v>82280</v>
          </cell>
          <cell r="C915">
            <v>24.99</v>
          </cell>
          <cell r="D915">
            <v>7.5</v>
          </cell>
          <cell r="E915">
            <v>20</v>
          </cell>
          <cell r="G915">
            <v>2900</v>
          </cell>
          <cell r="H915" t="str">
            <v>Italian Wine Duo</v>
          </cell>
        </row>
        <row r="916">
          <cell r="A916" t="str">
            <v>82280TAGINS</v>
          </cell>
          <cell r="B916">
            <v>82280</v>
          </cell>
          <cell r="C916">
            <v>24.99</v>
          </cell>
          <cell r="D916">
            <v>7.5</v>
          </cell>
          <cell r="E916">
            <v>20</v>
          </cell>
          <cell r="G916">
            <v>2900</v>
          </cell>
          <cell r="H916" t="str">
            <v>Italian Wine Duo</v>
          </cell>
        </row>
        <row r="917">
          <cell r="A917" t="str">
            <v>82280TAGINSRIB</v>
          </cell>
          <cell r="B917">
            <v>82280</v>
          </cell>
          <cell r="C917">
            <v>24.99</v>
          </cell>
          <cell r="D917">
            <v>7.5</v>
          </cell>
          <cell r="E917">
            <v>20</v>
          </cell>
          <cell r="G917">
            <v>2900</v>
          </cell>
          <cell r="H917" t="str">
            <v>Italian Wine Duo</v>
          </cell>
        </row>
        <row r="918">
          <cell r="A918" t="str">
            <v>82280TAGRIB</v>
          </cell>
          <cell r="B918">
            <v>82280</v>
          </cell>
          <cell r="C918">
            <v>24.99</v>
          </cell>
          <cell r="D918">
            <v>7.5</v>
          </cell>
          <cell r="E918">
            <v>20</v>
          </cell>
          <cell r="G918">
            <v>2900</v>
          </cell>
          <cell r="H918" t="str">
            <v>Italian Wine Duo</v>
          </cell>
        </row>
        <row r="919">
          <cell r="A919" t="str">
            <v>82281INS</v>
          </cell>
          <cell r="B919">
            <v>82281</v>
          </cell>
          <cell r="C919">
            <v>39.99</v>
          </cell>
          <cell r="D919">
            <v>7.5</v>
          </cell>
          <cell r="E919">
            <v>20</v>
          </cell>
          <cell r="G919">
            <v>3900</v>
          </cell>
          <cell r="H919" t="str">
            <v>Triple Tipple</v>
          </cell>
        </row>
        <row r="920">
          <cell r="A920" t="str">
            <v>82281INSERT</v>
          </cell>
          <cell r="B920">
            <v>82281</v>
          </cell>
          <cell r="C920">
            <v>29.99</v>
          </cell>
          <cell r="D920">
            <v>7.5</v>
          </cell>
          <cell r="E920">
            <v>20</v>
          </cell>
          <cell r="G920">
            <v>3900</v>
          </cell>
          <cell r="H920" t="str">
            <v>Triple Tipple</v>
          </cell>
        </row>
        <row r="921">
          <cell r="A921" t="str">
            <v>82281INSRIB</v>
          </cell>
          <cell r="B921">
            <v>82281</v>
          </cell>
          <cell r="C921">
            <v>39.99</v>
          </cell>
          <cell r="D921">
            <v>7.5</v>
          </cell>
          <cell r="E921">
            <v>20</v>
          </cell>
          <cell r="G921">
            <v>3900</v>
          </cell>
          <cell r="H921" t="str">
            <v>Triple Tipple</v>
          </cell>
        </row>
        <row r="922">
          <cell r="A922" t="str">
            <v>82281RIB</v>
          </cell>
          <cell r="B922">
            <v>82281</v>
          </cell>
          <cell r="C922">
            <v>39.99</v>
          </cell>
          <cell r="D922">
            <v>7.5</v>
          </cell>
          <cell r="E922">
            <v>20</v>
          </cell>
          <cell r="G922">
            <v>3900</v>
          </cell>
          <cell r="H922" t="str">
            <v>Triple Tipple</v>
          </cell>
        </row>
        <row r="923">
          <cell r="A923" t="str">
            <v>82281RIBBON</v>
          </cell>
          <cell r="B923">
            <v>82281</v>
          </cell>
          <cell r="C923">
            <v>29.99</v>
          </cell>
          <cell r="D923">
            <v>7.5</v>
          </cell>
          <cell r="E923">
            <v>20</v>
          </cell>
          <cell r="G923">
            <v>3900</v>
          </cell>
          <cell r="H923" t="str">
            <v>Triple Tipple</v>
          </cell>
        </row>
        <row r="924">
          <cell r="A924" t="str">
            <v>82281TAG</v>
          </cell>
          <cell r="B924">
            <v>82281</v>
          </cell>
          <cell r="C924">
            <v>39.99</v>
          </cell>
          <cell r="D924">
            <v>7.5</v>
          </cell>
          <cell r="E924">
            <v>20</v>
          </cell>
          <cell r="G924">
            <v>3900</v>
          </cell>
          <cell r="H924" t="str">
            <v>Triple Tipple</v>
          </cell>
        </row>
        <row r="925">
          <cell r="A925" t="str">
            <v>82281TAGINS</v>
          </cell>
          <cell r="B925">
            <v>82281</v>
          </cell>
          <cell r="C925">
            <v>29.99</v>
          </cell>
          <cell r="D925">
            <v>7.5</v>
          </cell>
          <cell r="E925">
            <v>20</v>
          </cell>
          <cell r="G925">
            <v>3900</v>
          </cell>
          <cell r="H925" t="str">
            <v>Triple Tipple</v>
          </cell>
        </row>
        <row r="926">
          <cell r="A926" t="str">
            <v>82281TAGINSRIB</v>
          </cell>
          <cell r="B926">
            <v>82281</v>
          </cell>
          <cell r="C926">
            <v>39.99</v>
          </cell>
          <cell r="D926">
            <v>7.5</v>
          </cell>
          <cell r="E926">
            <v>20</v>
          </cell>
          <cell r="G926">
            <v>3900</v>
          </cell>
          <cell r="H926" t="str">
            <v>Triple Tipple</v>
          </cell>
        </row>
        <row r="927">
          <cell r="A927" t="str">
            <v>82281TAGRIB</v>
          </cell>
          <cell r="B927">
            <v>82281</v>
          </cell>
          <cell r="C927">
            <v>39.99</v>
          </cell>
          <cell r="D927">
            <v>7.5</v>
          </cell>
          <cell r="E927">
            <v>20</v>
          </cell>
          <cell r="G927">
            <v>3900</v>
          </cell>
          <cell r="H927" t="str">
            <v>Triple Tipple</v>
          </cell>
        </row>
        <row r="928">
          <cell r="A928" t="str">
            <v>82287INS</v>
          </cell>
          <cell r="B928">
            <v>82287</v>
          </cell>
          <cell r="C928">
            <v>34.99</v>
          </cell>
          <cell r="D928">
            <v>7.5</v>
          </cell>
          <cell r="E928">
            <v>16</v>
          </cell>
          <cell r="G928">
            <v>2700</v>
          </cell>
          <cell r="H928" t="str">
            <v>CHOCOLATE INDULGENCE</v>
          </cell>
        </row>
        <row r="929">
          <cell r="A929" t="str">
            <v>82287RIB</v>
          </cell>
          <cell r="B929">
            <v>82287</v>
          </cell>
          <cell r="C929">
            <v>34.99</v>
          </cell>
          <cell r="D929">
            <v>7.5</v>
          </cell>
          <cell r="E929">
            <v>16</v>
          </cell>
          <cell r="G929">
            <v>2700</v>
          </cell>
          <cell r="H929" t="str">
            <v>CHOCOLATE INDULGENCE</v>
          </cell>
        </row>
        <row r="930">
          <cell r="A930" t="str">
            <v>82287RIBBON</v>
          </cell>
          <cell r="B930">
            <v>82287</v>
          </cell>
          <cell r="C930">
            <v>34.99</v>
          </cell>
          <cell r="D930">
            <v>7.5</v>
          </cell>
          <cell r="E930">
            <v>16</v>
          </cell>
          <cell r="G930">
            <v>2700</v>
          </cell>
          <cell r="H930" t="str">
            <v>CHOCOLATE INDULGENCE</v>
          </cell>
        </row>
        <row r="931">
          <cell r="A931" t="str">
            <v>82287TAGVHC</v>
          </cell>
          <cell r="B931">
            <v>82287</v>
          </cell>
          <cell r="C931">
            <v>34.99</v>
          </cell>
          <cell r="D931">
            <v>7.5</v>
          </cell>
          <cell r="E931">
            <v>16</v>
          </cell>
          <cell r="G931">
            <v>2700</v>
          </cell>
          <cell r="H931" t="str">
            <v>CHOCOLATE INDULGENCE</v>
          </cell>
        </row>
        <row r="932">
          <cell r="A932" t="str">
            <v>82287VTAG</v>
          </cell>
          <cell r="B932">
            <v>82287</v>
          </cell>
          <cell r="C932">
            <v>34.99</v>
          </cell>
          <cell r="D932">
            <v>7.5</v>
          </cell>
          <cell r="E932">
            <v>16</v>
          </cell>
          <cell r="G932">
            <v>2700</v>
          </cell>
          <cell r="H932" t="str">
            <v>CHOCOLATE INDULGENCE</v>
          </cell>
        </row>
        <row r="933">
          <cell r="A933" t="str">
            <v>82288INS</v>
          </cell>
          <cell r="B933">
            <v>82288</v>
          </cell>
          <cell r="C933">
            <v>60</v>
          </cell>
          <cell r="D933">
            <v>7.5</v>
          </cell>
          <cell r="E933">
            <v>8.5</v>
          </cell>
          <cell r="F933">
            <v>1E-4</v>
          </cell>
          <cell r="G933">
            <v>5500</v>
          </cell>
          <cell r="H933" t="str">
            <v>DELI DELIGHTS</v>
          </cell>
        </row>
        <row r="934">
          <cell r="A934" t="str">
            <v>82288INSERT</v>
          </cell>
          <cell r="B934">
            <v>82288</v>
          </cell>
          <cell r="C934">
            <v>60</v>
          </cell>
          <cell r="D934">
            <v>7.5</v>
          </cell>
          <cell r="E934">
            <v>8.5</v>
          </cell>
          <cell r="F934">
            <v>1E-4</v>
          </cell>
          <cell r="G934">
            <v>5500</v>
          </cell>
          <cell r="H934" t="str">
            <v>DELI DELIGHTS</v>
          </cell>
        </row>
        <row r="935">
          <cell r="A935" t="str">
            <v>82288INSRIB</v>
          </cell>
          <cell r="B935">
            <v>82288</v>
          </cell>
          <cell r="C935">
            <v>60</v>
          </cell>
          <cell r="D935">
            <v>7.5</v>
          </cell>
          <cell r="E935">
            <v>8.5</v>
          </cell>
          <cell r="F935">
            <v>1E-4</v>
          </cell>
          <cell r="G935">
            <v>5500</v>
          </cell>
          <cell r="H935" t="str">
            <v>DELI DELIGHTS</v>
          </cell>
        </row>
        <row r="936">
          <cell r="A936" t="str">
            <v>82290INS</v>
          </cell>
          <cell r="B936">
            <v>82290</v>
          </cell>
          <cell r="C936">
            <v>34.99</v>
          </cell>
          <cell r="D936">
            <v>7</v>
          </cell>
          <cell r="E936">
            <v>12</v>
          </cell>
          <cell r="G936">
            <v>1600</v>
          </cell>
          <cell r="H936" t="str">
            <v>EASTER GIFT</v>
          </cell>
        </row>
        <row r="937">
          <cell r="A937" t="str">
            <v>82290NVINS</v>
          </cell>
          <cell r="B937">
            <v>82290</v>
          </cell>
          <cell r="C937">
            <v>0</v>
          </cell>
          <cell r="D937">
            <v>0</v>
          </cell>
          <cell r="E937">
            <v>12</v>
          </cell>
          <cell r="G937">
            <v>1600</v>
          </cell>
          <cell r="H937" t="str">
            <v>EASTER GIFT</v>
          </cell>
        </row>
        <row r="938">
          <cell r="A938" t="str">
            <v>82290RIB</v>
          </cell>
          <cell r="B938">
            <v>82290</v>
          </cell>
          <cell r="C938">
            <v>34.99</v>
          </cell>
          <cell r="D938">
            <v>7</v>
          </cell>
          <cell r="E938">
            <v>12</v>
          </cell>
          <cell r="G938">
            <v>1600</v>
          </cell>
          <cell r="H938" t="str">
            <v>EASTER GIFT</v>
          </cell>
        </row>
        <row r="939">
          <cell r="A939" t="str">
            <v>82291INS</v>
          </cell>
          <cell r="B939">
            <v>82291</v>
          </cell>
          <cell r="C939">
            <v>22</v>
          </cell>
          <cell r="D939">
            <v>7</v>
          </cell>
          <cell r="E939">
            <v>17.5</v>
          </cell>
          <cell r="G939">
            <v>1201</v>
          </cell>
          <cell r="H939" t="str">
            <v>FATHER'S DAY GIFT</v>
          </cell>
        </row>
        <row r="940">
          <cell r="A940" t="str">
            <v>82295INS</v>
          </cell>
          <cell r="B940">
            <v>82295</v>
          </cell>
          <cell r="C940">
            <v>19.989999999999998</v>
          </cell>
          <cell r="D940">
            <v>6.5</v>
          </cell>
          <cell r="E940">
            <v>16</v>
          </cell>
          <cell r="G940">
            <v>1200</v>
          </cell>
          <cell r="H940" t="str">
            <v>LOVE CHOCOLATE</v>
          </cell>
        </row>
        <row r="941">
          <cell r="A941" t="str">
            <v>82295INSERT</v>
          </cell>
          <cell r="B941">
            <v>82295</v>
          </cell>
          <cell r="C941">
            <v>19.989999999999998</v>
          </cell>
          <cell r="D941">
            <v>6.5</v>
          </cell>
          <cell r="E941">
            <v>16</v>
          </cell>
          <cell r="G941">
            <v>1200</v>
          </cell>
          <cell r="H941" t="str">
            <v>LOVE CHOCOLATE</v>
          </cell>
        </row>
        <row r="942">
          <cell r="A942" t="str">
            <v>82295NVINS</v>
          </cell>
          <cell r="B942">
            <v>82296</v>
          </cell>
          <cell r="C942">
            <v>0</v>
          </cell>
          <cell r="D942">
            <v>0</v>
          </cell>
          <cell r="E942">
            <v>17</v>
          </cell>
          <cell r="G942">
            <v>2300</v>
          </cell>
          <cell r="H942" t="str">
            <v>Love You Gift</v>
          </cell>
        </row>
        <row r="943">
          <cell r="A943" t="str">
            <v>82296NVINS</v>
          </cell>
          <cell r="B943">
            <v>82296</v>
          </cell>
          <cell r="C943">
            <v>0</v>
          </cell>
          <cell r="D943">
            <v>0</v>
          </cell>
          <cell r="E943">
            <v>17</v>
          </cell>
          <cell r="G943">
            <v>2300</v>
          </cell>
          <cell r="H943" t="str">
            <v>Love You Gift</v>
          </cell>
        </row>
        <row r="944">
          <cell r="A944" t="str">
            <v>82299INS</v>
          </cell>
          <cell r="B944">
            <v>82299</v>
          </cell>
          <cell r="C944">
            <v>39.99</v>
          </cell>
          <cell r="D944">
            <v>7.5</v>
          </cell>
          <cell r="E944">
            <v>14</v>
          </cell>
          <cell r="G944">
            <v>3300</v>
          </cell>
          <cell r="H944" t="str">
            <v>ALCOHOL FREE TREATS</v>
          </cell>
        </row>
        <row r="945">
          <cell r="A945" t="str">
            <v>82299NVINS</v>
          </cell>
          <cell r="B945">
            <v>82299</v>
          </cell>
          <cell r="C945">
            <v>21.97</v>
          </cell>
          <cell r="D945">
            <v>0</v>
          </cell>
          <cell r="E945">
            <v>14</v>
          </cell>
          <cell r="G945">
            <v>3300</v>
          </cell>
          <cell r="H945" t="str">
            <v>ALCOHOL FREE TREATS</v>
          </cell>
        </row>
        <row r="946">
          <cell r="A946" t="str">
            <v>82299RIB</v>
          </cell>
          <cell r="B946">
            <v>82299</v>
          </cell>
          <cell r="C946">
            <v>39.99</v>
          </cell>
          <cell r="D946">
            <v>7.5</v>
          </cell>
          <cell r="E946">
            <v>14</v>
          </cell>
          <cell r="G946">
            <v>3300</v>
          </cell>
          <cell r="H946" t="str">
            <v>ALCOHOL FREE TREATS</v>
          </cell>
        </row>
        <row r="947">
          <cell r="A947" t="str">
            <v>82299TAG</v>
          </cell>
          <cell r="B947">
            <v>82299</v>
          </cell>
          <cell r="C947">
            <v>39.99</v>
          </cell>
          <cell r="D947">
            <v>7.5</v>
          </cell>
          <cell r="E947">
            <v>14</v>
          </cell>
          <cell r="G947">
            <v>3300</v>
          </cell>
          <cell r="H947" t="str">
            <v>ALCOHOL FREE TREATS</v>
          </cell>
        </row>
        <row r="948">
          <cell r="A948" t="str">
            <v>82299TAGVHC</v>
          </cell>
          <cell r="B948">
            <v>82299</v>
          </cell>
          <cell r="C948">
            <v>39.24</v>
          </cell>
          <cell r="D948">
            <v>0</v>
          </cell>
          <cell r="E948">
            <v>14</v>
          </cell>
          <cell r="G948">
            <v>3300</v>
          </cell>
          <cell r="H948" t="str">
            <v>ALCOHOL FREE TREATS</v>
          </cell>
        </row>
        <row r="949">
          <cell r="A949" t="str">
            <v>82299VTAG</v>
          </cell>
          <cell r="B949">
            <v>82299</v>
          </cell>
          <cell r="C949">
            <v>39.24</v>
          </cell>
          <cell r="D949">
            <v>0</v>
          </cell>
          <cell r="E949">
            <v>14</v>
          </cell>
          <cell r="G949">
            <v>3300</v>
          </cell>
          <cell r="H949" t="str">
            <v>ALCOHOL FREE TREATS</v>
          </cell>
        </row>
        <row r="950">
          <cell r="A950" t="str">
            <v>82300INS</v>
          </cell>
          <cell r="B950">
            <v>82300</v>
          </cell>
          <cell r="C950">
            <v>29.99</v>
          </cell>
          <cell r="D950">
            <v>7.5</v>
          </cell>
          <cell r="E950">
            <v>10.5</v>
          </cell>
          <cell r="G950">
            <v>1800</v>
          </cell>
          <cell r="H950" t="str">
            <v>TEA &amp; BUBBLES</v>
          </cell>
        </row>
        <row r="951">
          <cell r="A951" t="str">
            <v>82300MP</v>
          </cell>
          <cell r="B951" t="str">
            <v>82300MP</v>
          </cell>
          <cell r="C951">
            <v>24.49</v>
          </cell>
          <cell r="D951">
            <v>0</v>
          </cell>
          <cell r="E951">
            <v>9</v>
          </cell>
          <cell r="G951">
            <v>1950</v>
          </cell>
          <cell r="H951" t="str">
            <v>TEA AND BUBBLES</v>
          </cell>
        </row>
        <row r="952">
          <cell r="A952" t="str">
            <v>82301INS</v>
          </cell>
          <cell r="B952">
            <v>82301</v>
          </cell>
          <cell r="C952">
            <v>150</v>
          </cell>
          <cell r="D952">
            <v>9</v>
          </cell>
          <cell r="E952">
            <v>14</v>
          </cell>
          <cell r="G952">
            <v>11880</v>
          </cell>
          <cell r="H952" t="str">
            <v>THE BANQUET</v>
          </cell>
        </row>
        <row r="953">
          <cell r="A953" t="str">
            <v>82301INSERT</v>
          </cell>
          <cell r="B953">
            <v>82301</v>
          </cell>
          <cell r="C953">
            <v>150</v>
          </cell>
          <cell r="D953">
            <v>9</v>
          </cell>
          <cell r="E953">
            <v>14</v>
          </cell>
          <cell r="G953">
            <v>11880</v>
          </cell>
          <cell r="H953" t="str">
            <v>THE BANQUET</v>
          </cell>
        </row>
        <row r="954">
          <cell r="A954" t="str">
            <v>82301TAG</v>
          </cell>
          <cell r="B954">
            <v>82301</v>
          </cell>
          <cell r="C954">
            <v>150</v>
          </cell>
          <cell r="D954">
            <v>9</v>
          </cell>
          <cell r="E954">
            <v>14</v>
          </cell>
          <cell r="G954">
            <v>11880</v>
          </cell>
          <cell r="H954" t="str">
            <v>THE BANQUET</v>
          </cell>
        </row>
        <row r="955">
          <cell r="A955" t="str">
            <v>82301TAGRIB</v>
          </cell>
          <cell r="B955">
            <v>82301</v>
          </cell>
          <cell r="C955">
            <v>150</v>
          </cell>
          <cell r="D955">
            <v>9</v>
          </cell>
          <cell r="E955">
            <v>14</v>
          </cell>
          <cell r="G955">
            <v>11880</v>
          </cell>
          <cell r="H955" t="str">
            <v>THE BANQUET</v>
          </cell>
        </row>
        <row r="956">
          <cell r="A956" t="str">
            <v>82302INS</v>
          </cell>
          <cell r="B956">
            <v>82302</v>
          </cell>
          <cell r="C956">
            <v>29.99</v>
          </cell>
          <cell r="D956">
            <v>7.5</v>
          </cell>
          <cell r="E956">
            <v>11.5</v>
          </cell>
          <cell r="G956">
            <v>1906</v>
          </cell>
          <cell r="H956" t="str">
            <v>BOYS NIGHT IN</v>
          </cell>
        </row>
        <row r="957">
          <cell r="A957" t="str">
            <v>82302INSERT</v>
          </cell>
          <cell r="B957">
            <v>82302</v>
          </cell>
          <cell r="C957">
            <v>29.99</v>
          </cell>
          <cell r="D957">
            <v>7.5</v>
          </cell>
          <cell r="E957">
            <v>11.5</v>
          </cell>
          <cell r="G957">
            <v>1906</v>
          </cell>
          <cell r="H957" t="str">
            <v>BOYS NIGHT IN</v>
          </cell>
        </row>
        <row r="958">
          <cell r="A958" t="str">
            <v>82304INS</v>
          </cell>
          <cell r="B958">
            <v>82304</v>
          </cell>
          <cell r="C958">
            <v>34.99</v>
          </cell>
          <cell r="D958">
            <v>7.5</v>
          </cell>
          <cell r="E958">
            <v>6.5</v>
          </cell>
          <cell r="F958">
            <v>1E-4</v>
          </cell>
          <cell r="G958">
            <v>4100</v>
          </cell>
          <cell r="H958" t="str">
            <v>WINE &amp; CHEESE SLATE</v>
          </cell>
        </row>
        <row r="959">
          <cell r="A959" t="str">
            <v>82307INS</v>
          </cell>
          <cell r="B959">
            <v>82307</v>
          </cell>
          <cell r="C959">
            <v>100</v>
          </cell>
          <cell r="D959">
            <v>9</v>
          </cell>
          <cell r="E959">
            <v>13.5</v>
          </cell>
          <cell r="G959">
            <v>10000</v>
          </cell>
          <cell r="H959" t="str">
            <v>THE EXTRAVAGANCE</v>
          </cell>
        </row>
        <row r="960">
          <cell r="A960" t="str">
            <v>82307INSERT</v>
          </cell>
          <cell r="B960">
            <v>82307</v>
          </cell>
          <cell r="C960">
            <v>100</v>
          </cell>
          <cell r="D960">
            <v>9</v>
          </cell>
          <cell r="E960">
            <v>13.5</v>
          </cell>
          <cell r="G960">
            <v>10000</v>
          </cell>
          <cell r="H960" t="str">
            <v>THE EXTRAVAGANCE</v>
          </cell>
        </row>
        <row r="961">
          <cell r="A961" t="str">
            <v>82307INSRIB</v>
          </cell>
          <cell r="B961">
            <v>82307</v>
          </cell>
          <cell r="C961">
            <v>100</v>
          </cell>
          <cell r="D961">
            <v>9</v>
          </cell>
          <cell r="E961">
            <v>13.5</v>
          </cell>
          <cell r="G961">
            <v>10000</v>
          </cell>
          <cell r="H961" t="str">
            <v>THE EXTRAVAGANCE</v>
          </cell>
        </row>
        <row r="962">
          <cell r="A962" t="str">
            <v>82307RIB</v>
          </cell>
          <cell r="B962">
            <v>82307</v>
          </cell>
          <cell r="C962">
            <v>100</v>
          </cell>
          <cell r="D962">
            <v>9</v>
          </cell>
          <cell r="E962">
            <v>13.5</v>
          </cell>
          <cell r="G962">
            <v>10000</v>
          </cell>
          <cell r="H962" t="str">
            <v>THE EXTRAVAGANCE</v>
          </cell>
        </row>
        <row r="963">
          <cell r="A963" t="str">
            <v>82308INS</v>
          </cell>
          <cell r="B963">
            <v>82308</v>
          </cell>
          <cell r="C963">
            <v>75</v>
          </cell>
          <cell r="D963">
            <v>8</v>
          </cell>
          <cell r="E963">
            <v>14</v>
          </cell>
          <cell r="G963">
            <v>6940</v>
          </cell>
          <cell r="H963" t="str">
            <v>THE INDULGENCE</v>
          </cell>
        </row>
        <row r="964">
          <cell r="A964" t="str">
            <v>82308INSERT</v>
          </cell>
          <cell r="B964">
            <v>82308</v>
          </cell>
          <cell r="C964">
            <v>75</v>
          </cell>
          <cell r="D964">
            <v>8</v>
          </cell>
          <cell r="E964">
            <v>14</v>
          </cell>
          <cell r="G964">
            <v>6940</v>
          </cell>
          <cell r="H964" t="str">
            <v>THE INDULGENCE</v>
          </cell>
        </row>
        <row r="965">
          <cell r="A965" t="str">
            <v>82308RIB</v>
          </cell>
          <cell r="B965">
            <v>82308</v>
          </cell>
          <cell r="C965">
            <v>75</v>
          </cell>
          <cell r="D965">
            <v>8</v>
          </cell>
          <cell r="E965">
            <v>14</v>
          </cell>
          <cell r="G965">
            <v>6940</v>
          </cell>
          <cell r="H965" t="str">
            <v>THE INDULGENCE</v>
          </cell>
        </row>
        <row r="966">
          <cell r="A966" t="str">
            <v>82308TAG</v>
          </cell>
          <cell r="B966">
            <v>82308</v>
          </cell>
          <cell r="C966">
            <v>75</v>
          </cell>
          <cell r="D966">
            <v>8</v>
          </cell>
          <cell r="E966">
            <v>14</v>
          </cell>
          <cell r="G966">
            <v>6940</v>
          </cell>
          <cell r="H966" t="str">
            <v>THE INDULGENCE</v>
          </cell>
        </row>
        <row r="967">
          <cell r="A967" t="str">
            <v>82308TAGVHC</v>
          </cell>
          <cell r="B967">
            <v>82308</v>
          </cell>
          <cell r="C967">
            <v>75</v>
          </cell>
          <cell r="D967">
            <v>8</v>
          </cell>
          <cell r="E967">
            <v>14</v>
          </cell>
          <cell r="G967">
            <v>6940</v>
          </cell>
          <cell r="H967" t="str">
            <v>THE INDULGENCE</v>
          </cell>
        </row>
        <row r="968">
          <cell r="A968" t="str">
            <v>82308VTAG</v>
          </cell>
          <cell r="B968">
            <v>82308</v>
          </cell>
          <cell r="C968">
            <v>75</v>
          </cell>
          <cell r="D968">
            <v>8</v>
          </cell>
          <cell r="E968">
            <v>14</v>
          </cell>
          <cell r="G968">
            <v>6940</v>
          </cell>
          <cell r="H968" t="str">
            <v>THE INDULGENCE</v>
          </cell>
        </row>
        <row r="969">
          <cell r="A969" t="str">
            <v>82309INS</v>
          </cell>
          <cell r="B969">
            <v>82309</v>
          </cell>
          <cell r="C969">
            <v>50</v>
          </cell>
          <cell r="D969">
            <v>6.5</v>
          </cell>
          <cell r="E969">
            <v>14</v>
          </cell>
          <cell r="G969">
            <v>5040</v>
          </cell>
          <cell r="H969" t="str">
            <v>THE LUXURY</v>
          </cell>
        </row>
        <row r="970">
          <cell r="A970" t="str">
            <v>82309INSERT</v>
          </cell>
          <cell r="B970">
            <v>82309</v>
          </cell>
          <cell r="C970">
            <v>50</v>
          </cell>
          <cell r="D970">
            <v>6.5</v>
          </cell>
          <cell r="E970">
            <v>14</v>
          </cell>
          <cell r="G970">
            <v>5040</v>
          </cell>
          <cell r="H970" t="str">
            <v>THE LUXURY</v>
          </cell>
        </row>
        <row r="971">
          <cell r="A971" t="str">
            <v>82309RIB</v>
          </cell>
          <cell r="B971">
            <v>82309</v>
          </cell>
          <cell r="C971">
            <v>50</v>
          </cell>
          <cell r="D971">
            <v>7</v>
          </cell>
          <cell r="E971">
            <v>14</v>
          </cell>
          <cell r="G971">
            <v>5040</v>
          </cell>
          <cell r="H971" t="str">
            <v>THE LUXURY</v>
          </cell>
        </row>
        <row r="972">
          <cell r="A972" t="str">
            <v>82309TAG</v>
          </cell>
          <cell r="B972">
            <v>82309</v>
          </cell>
          <cell r="C972">
            <v>52</v>
          </cell>
          <cell r="D972">
            <v>0</v>
          </cell>
          <cell r="E972">
            <v>14</v>
          </cell>
          <cell r="G972">
            <v>5040</v>
          </cell>
          <cell r="H972" t="str">
            <v>THE LUXURY</v>
          </cell>
        </row>
        <row r="973">
          <cell r="A973" t="str">
            <v>82309TAGRIB</v>
          </cell>
          <cell r="B973">
            <v>82309</v>
          </cell>
          <cell r="C973">
            <v>50</v>
          </cell>
          <cell r="D973">
            <v>7</v>
          </cell>
          <cell r="E973">
            <v>14</v>
          </cell>
          <cell r="G973">
            <v>5040</v>
          </cell>
          <cell r="H973" t="str">
            <v>THE LUXURY</v>
          </cell>
        </row>
        <row r="974">
          <cell r="A974" t="str">
            <v>82309TAGVHC</v>
          </cell>
          <cell r="B974">
            <v>82309</v>
          </cell>
          <cell r="C974">
            <v>52</v>
          </cell>
          <cell r="D974">
            <v>0</v>
          </cell>
          <cell r="E974">
            <v>14</v>
          </cell>
          <cell r="G974">
            <v>5040</v>
          </cell>
          <cell r="H974" t="str">
            <v>THE LUXURY</v>
          </cell>
        </row>
        <row r="975">
          <cell r="A975" t="str">
            <v>82309VTAG</v>
          </cell>
          <cell r="B975">
            <v>82309</v>
          </cell>
          <cell r="C975">
            <v>52</v>
          </cell>
          <cell r="D975">
            <v>0</v>
          </cell>
          <cell r="E975">
            <v>14</v>
          </cell>
          <cell r="G975">
            <v>5040</v>
          </cell>
          <cell r="H975" t="str">
            <v>THE LUXURY</v>
          </cell>
        </row>
        <row r="976">
          <cell r="A976" t="str">
            <v>82312INS</v>
          </cell>
          <cell r="B976">
            <v>82312</v>
          </cell>
          <cell r="C976">
            <v>34.99</v>
          </cell>
          <cell r="D976">
            <v>7.5</v>
          </cell>
          <cell r="E976">
            <v>20</v>
          </cell>
          <cell r="G976">
            <v>2720</v>
          </cell>
          <cell r="H976" t="str">
            <v>TRAY OF DELIGHTS</v>
          </cell>
        </row>
        <row r="977">
          <cell r="A977" t="str">
            <v>82312INSERT</v>
          </cell>
          <cell r="B977">
            <v>82312</v>
          </cell>
          <cell r="C977">
            <v>34.99</v>
          </cell>
          <cell r="D977">
            <v>7.5</v>
          </cell>
          <cell r="E977">
            <v>20</v>
          </cell>
          <cell r="G977">
            <v>2720</v>
          </cell>
          <cell r="H977" t="str">
            <v>TRAY OF DELIGHTS</v>
          </cell>
        </row>
        <row r="978">
          <cell r="A978" t="str">
            <v>82312NVINS</v>
          </cell>
          <cell r="B978">
            <v>82312</v>
          </cell>
          <cell r="C978">
            <v>0</v>
          </cell>
          <cell r="D978">
            <v>0</v>
          </cell>
          <cell r="E978">
            <v>20</v>
          </cell>
          <cell r="G978">
            <v>2720</v>
          </cell>
          <cell r="H978" t="str">
            <v>TRAY OF DELIGHTS</v>
          </cell>
        </row>
        <row r="979">
          <cell r="A979" t="str">
            <v>82312RIB</v>
          </cell>
          <cell r="B979">
            <v>82312</v>
          </cell>
          <cell r="C979">
            <v>34.99</v>
          </cell>
          <cell r="D979">
            <v>7.5</v>
          </cell>
          <cell r="E979">
            <v>20</v>
          </cell>
          <cell r="G979">
            <v>2720</v>
          </cell>
          <cell r="H979" t="str">
            <v>TRAY OF DELIGHTS</v>
          </cell>
        </row>
        <row r="980">
          <cell r="A980" t="str">
            <v>82312RIBBON</v>
          </cell>
          <cell r="B980">
            <v>82312</v>
          </cell>
          <cell r="C980">
            <v>34.99</v>
          </cell>
          <cell r="D980">
            <v>7.5</v>
          </cell>
          <cell r="E980">
            <v>20</v>
          </cell>
          <cell r="G980">
            <v>2720</v>
          </cell>
          <cell r="H980" t="str">
            <v>TRAY OF DELIGHTS</v>
          </cell>
        </row>
        <row r="981">
          <cell r="A981" t="str">
            <v>82312TAG</v>
          </cell>
          <cell r="B981">
            <v>82312</v>
          </cell>
          <cell r="C981">
            <v>34.99</v>
          </cell>
          <cell r="D981">
            <v>7.5</v>
          </cell>
          <cell r="E981">
            <v>20</v>
          </cell>
          <cell r="G981">
            <v>2720</v>
          </cell>
          <cell r="H981" t="str">
            <v>TRAY OF DELIGHTS</v>
          </cell>
        </row>
        <row r="982">
          <cell r="A982" t="str">
            <v>82312TAGVHC</v>
          </cell>
          <cell r="B982">
            <v>82312</v>
          </cell>
          <cell r="C982">
            <v>34.99</v>
          </cell>
          <cell r="D982">
            <v>7.5</v>
          </cell>
          <cell r="E982">
            <v>20</v>
          </cell>
          <cell r="G982">
            <v>2720</v>
          </cell>
          <cell r="H982" t="str">
            <v>TRAY OF DELIGHTS</v>
          </cell>
        </row>
        <row r="983">
          <cell r="A983" t="str">
            <v>82312VTAG</v>
          </cell>
          <cell r="B983">
            <v>82312</v>
          </cell>
          <cell r="C983">
            <v>34.99</v>
          </cell>
          <cell r="D983">
            <v>7.5</v>
          </cell>
          <cell r="E983">
            <v>20</v>
          </cell>
          <cell r="G983">
            <v>2720</v>
          </cell>
          <cell r="H983" t="str">
            <v>TRAY OF DELIGHTS</v>
          </cell>
        </row>
        <row r="984">
          <cell r="A984" t="str">
            <v>82313INS</v>
          </cell>
          <cell r="B984">
            <v>82313</v>
          </cell>
          <cell r="C984">
            <v>39.99</v>
          </cell>
          <cell r="D984">
            <v>6.5</v>
          </cell>
          <cell r="E984">
            <v>15.5</v>
          </cell>
          <cell r="G984">
            <v>2300</v>
          </cell>
          <cell r="H984" t="str">
            <v>WHISKY LOVER'S GIFT</v>
          </cell>
        </row>
        <row r="985">
          <cell r="A985" t="str">
            <v>82600INS</v>
          </cell>
          <cell r="B985">
            <v>82600</v>
          </cell>
          <cell r="C985">
            <v>22.5</v>
          </cell>
          <cell r="D985">
            <v>6.5</v>
          </cell>
          <cell r="E985">
            <v>20</v>
          </cell>
          <cell r="G985">
            <v>2800</v>
          </cell>
          <cell r="H985" t="str">
            <v>FRENCH WINE DUO</v>
          </cell>
        </row>
        <row r="986">
          <cell r="A986" t="str">
            <v>82600INSERT</v>
          </cell>
          <cell r="B986">
            <v>82600</v>
          </cell>
          <cell r="C986">
            <v>22.5</v>
          </cell>
          <cell r="D986">
            <v>6.5</v>
          </cell>
          <cell r="E986">
            <v>20</v>
          </cell>
          <cell r="G986">
            <v>2800</v>
          </cell>
          <cell r="H986" t="str">
            <v>FRENCH WINE DUO</v>
          </cell>
        </row>
        <row r="987">
          <cell r="A987" t="str">
            <v>82600INSRIB</v>
          </cell>
          <cell r="B987">
            <v>82600</v>
          </cell>
          <cell r="C987">
            <v>22.5</v>
          </cell>
          <cell r="D987">
            <v>6.5</v>
          </cell>
          <cell r="E987">
            <v>20</v>
          </cell>
          <cell r="G987">
            <v>2800</v>
          </cell>
          <cell r="H987" t="str">
            <v>FRENCH WINE DUO</v>
          </cell>
        </row>
        <row r="988">
          <cell r="A988" t="str">
            <v>82600RIB</v>
          </cell>
          <cell r="B988">
            <v>82600</v>
          </cell>
          <cell r="C988">
            <v>22.5</v>
          </cell>
          <cell r="D988">
            <v>6.5</v>
          </cell>
          <cell r="E988">
            <v>20</v>
          </cell>
          <cell r="G988">
            <v>2800</v>
          </cell>
          <cell r="H988" t="str">
            <v>FRENCH WINE DUO</v>
          </cell>
        </row>
        <row r="989">
          <cell r="A989" t="str">
            <v>82600RIBBON</v>
          </cell>
          <cell r="B989">
            <v>82600</v>
          </cell>
          <cell r="C989">
            <v>22.5</v>
          </cell>
          <cell r="D989">
            <v>6.5</v>
          </cell>
          <cell r="E989">
            <v>20</v>
          </cell>
          <cell r="G989">
            <v>2800</v>
          </cell>
          <cell r="H989" t="str">
            <v>FRENCH WINE DUO</v>
          </cell>
        </row>
        <row r="990">
          <cell r="A990" t="str">
            <v>82600TAG</v>
          </cell>
          <cell r="B990">
            <v>82600</v>
          </cell>
          <cell r="C990">
            <v>22.5</v>
          </cell>
          <cell r="D990">
            <v>6.5</v>
          </cell>
          <cell r="E990">
            <v>20</v>
          </cell>
          <cell r="G990">
            <v>2800</v>
          </cell>
          <cell r="H990" t="str">
            <v>FRENCH WINE DUO</v>
          </cell>
        </row>
        <row r="991">
          <cell r="A991" t="str">
            <v>82600TAGINS</v>
          </cell>
          <cell r="B991">
            <v>82600</v>
          </cell>
          <cell r="C991">
            <v>22.5</v>
          </cell>
          <cell r="D991">
            <v>6.5</v>
          </cell>
          <cell r="E991">
            <v>20</v>
          </cell>
          <cell r="G991">
            <v>2800</v>
          </cell>
          <cell r="H991" t="str">
            <v>FRENCH WINE DUO</v>
          </cell>
        </row>
        <row r="992">
          <cell r="A992" t="str">
            <v>82600TAGINSRIB</v>
          </cell>
          <cell r="B992">
            <v>82600</v>
          </cell>
          <cell r="C992">
            <v>22.5</v>
          </cell>
          <cell r="D992">
            <v>6.5</v>
          </cell>
          <cell r="E992">
            <v>20</v>
          </cell>
          <cell r="G992">
            <v>2800</v>
          </cell>
          <cell r="H992" t="str">
            <v>FRENCH WINE DUO</v>
          </cell>
        </row>
        <row r="993">
          <cell r="A993" t="str">
            <v>82600TAGRIB</v>
          </cell>
          <cell r="B993">
            <v>82600</v>
          </cell>
          <cell r="C993">
            <v>22.5</v>
          </cell>
          <cell r="D993">
            <v>6.5</v>
          </cell>
          <cell r="E993">
            <v>20</v>
          </cell>
          <cell r="G993">
            <v>2800</v>
          </cell>
          <cell r="H993" t="str">
            <v>FRENCH WINE DUO</v>
          </cell>
        </row>
        <row r="994">
          <cell r="A994" t="str">
            <v>82621DG</v>
          </cell>
          <cell r="B994">
            <v>82621</v>
          </cell>
          <cell r="C994">
            <v>22.32</v>
          </cell>
          <cell r="D994">
            <v>0</v>
          </cell>
          <cell r="E994">
            <v>7.5</v>
          </cell>
          <cell r="G994">
            <v>3050</v>
          </cell>
          <cell r="H994" t="str">
            <v>BOYS NIGHT IN</v>
          </cell>
        </row>
        <row r="995">
          <cell r="A995" t="str">
            <v xml:space="preserve">82621DG </v>
          </cell>
          <cell r="B995">
            <v>82621</v>
          </cell>
          <cell r="C995">
            <v>22.32</v>
          </cell>
          <cell r="D995">
            <v>0</v>
          </cell>
          <cell r="E995">
            <v>7.5</v>
          </cell>
          <cell r="G995">
            <v>3050</v>
          </cell>
          <cell r="H995" t="str">
            <v>BOYS NIGHT IN</v>
          </cell>
        </row>
        <row r="996">
          <cell r="A996" t="str">
            <v>82621INS</v>
          </cell>
          <cell r="B996">
            <v>82621</v>
          </cell>
          <cell r="C996">
            <v>20.99</v>
          </cell>
          <cell r="D996">
            <v>7.5</v>
          </cell>
          <cell r="E996">
            <v>7.5</v>
          </cell>
          <cell r="G996">
            <v>3050</v>
          </cell>
          <cell r="H996" t="str">
            <v>BOYS NIGHT IN</v>
          </cell>
        </row>
        <row r="997">
          <cell r="A997" t="str">
            <v>82621INSERT</v>
          </cell>
          <cell r="B997">
            <v>82621</v>
          </cell>
          <cell r="C997">
            <v>20.99</v>
          </cell>
          <cell r="D997">
            <v>7.5</v>
          </cell>
          <cell r="E997">
            <v>7.5</v>
          </cell>
          <cell r="G997">
            <v>3050</v>
          </cell>
          <cell r="H997" t="str">
            <v>BOYS NIGHT IN</v>
          </cell>
        </row>
        <row r="998">
          <cell r="A998" t="str">
            <v>82621INSRIB</v>
          </cell>
          <cell r="B998">
            <v>82621</v>
          </cell>
          <cell r="C998">
            <v>20.99</v>
          </cell>
          <cell r="D998">
            <v>7.5</v>
          </cell>
          <cell r="E998">
            <v>7.5</v>
          </cell>
          <cell r="G998">
            <v>3050</v>
          </cell>
          <cell r="H998" t="str">
            <v>BOYS NIGHT IN</v>
          </cell>
        </row>
        <row r="999">
          <cell r="A999" t="str">
            <v>82621RIB</v>
          </cell>
          <cell r="B999">
            <v>82621</v>
          </cell>
          <cell r="C999">
            <v>20.99</v>
          </cell>
          <cell r="D999">
            <v>7.5</v>
          </cell>
          <cell r="E999">
            <v>7.5</v>
          </cell>
          <cell r="G999">
            <v>3050</v>
          </cell>
          <cell r="H999" t="str">
            <v>BOYS NIGHT IN</v>
          </cell>
        </row>
        <row r="1000">
          <cell r="A1000" t="str">
            <v>82621RIBBON</v>
          </cell>
          <cell r="B1000">
            <v>82621</v>
          </cell>
          <cell r="C1000">
            <v>20.99</v>
          </cell>
          <cell r="D1000">
            <v>7.5</v>
          </cell>
          <cell r="E1000">
            <v>7.5</v>
          </cell>
          <cell r="G1000">
            <v>3050</v>
          </cell>
          <cell r="H1000" t="str">
            <v>BOYS NIGHT IN</v>
          </cell>
        </row>
        <row r="1001">
          <cell r="A1001" t="str">
            <v>82621TAG</v>
          </cell>
          <cell r="B1001">
            <v>82621</v>
          </cell>
          <cell r="C1001">
            <v>20.99</v>
          </cell>
          <cell r="D1001">
            <v>7.5</v>
          </cell>
          <cell r="E1001">
            <v>7.5</v>
          </cell>
          <cell r="G1001">
            <v>3050</v>
          </cell>
          <cell r="H1001" t="str">
            <v>BOYS NIGHT IN</v>
          </cell>
        </row>
        <row r="1002">
          <cell r="A1002" t="str">
            <v>82621TAGINS</v>
          </cell>
          <cell r="B1002">
            <v>82621</v>
          </cell>
          <cell r="C1002">
            <v>20.99</v>
          </cell>
          <cell r="D1002">
            <v>7.5</v>
          </cell>
          <cell r="E1002">
            <v>7.5</v>
          </cell>
          <cell r="G1002">
            <v>3050</v>
          </cell>
          <cell r="H1002" t="str">
            <v>BOYS NIGHT IN</v>
          </cell>
        </row>
        <row r="1003">
          <cell r="A1003" t="str">
            <v>82621TAGINSRIB</v>
          </cell>
          <cell r="B1003">
            <v>82621</v>
          </cell>
          <cell r="C1003">
            <v>20.99</v>
          </cell>
          <cell r="D1003">
            <v>7.5</v>
          </cell>
          <cell r="E1003">
            <v>7.5</v>
          </cell>
          <cell r="G1003">
            <v>3050</v>
          </cell>
          <cell r="H1003" t="str">
            <v>BOYS NIGHT IN</v>
          </cell>
        </row>
        <row r="1004">
          <cell r="A1004" t="str">
            <v>82621TAGRIB</v>
          </cell>
          <cell r="B1004">
            <v>82621</v>
          </cell>
          <cell r="C1004">
            <v>20.99</v>
          </cell>
          <cell r="D1004">
            <v>7.5</v>
          </cell>
          <cell r="E1004">
            <v>7.5</v>
          </cell>
          <cell r="G1004">
            <v>3050</v>
          </cell>
          <cell r="H1004" t="str">
            <v>BOYS NIGHT IN</v>
          </cell>
        </row>
        <row r="1005">
          <cell r="A1005" t="str">
            <v>82624INS</v>
          </cell>
          <cell r="B1005">
            <v>82624</v>
          </cell>
          <cell r="C1005">
            <v>14.99</v>
          </cell>
          <cell r="D1005">
            <v>7.5</v>
          </cell>
          <cell r="E1005">
            <v>20</v>
          </cell>
          <cell r="G1005">
            <v>1600</v>
          </cell>
          <cell r="H1005" t="str">
            <v>MULLED WINE + CHOCS</v>
          </cell>
        </row>
        <row r="1006">
          <cell r="A1006" t="str">
            <v>82624INSERT</v>
          </cell>
          <cell r="B1006">
            <v>82624</v>
          </cell>
          <cell r="C1006">
            <v>14.99</v>
          </cell>
          <cell r="D1006">
            <v>7.5</v>
          </cell>
          <cell r="E1006">
            <v>20</v>
          </cell>
          <cell r="G1006">
            <v>1600</v>
          </cell>
          <cell r="H1006" t="str">
            <v>MULLED WINE + CHOCS</v>
          </cell>
        </row>
        <row r="1007">
          <cell r="A1007" t="str">
            <v>82624INSRIB</v>
          </cell>
          <cell r="B1007">
            <v>82624</v>
          </cell>
          <cell r="C1007">
            <v>14.99</v>
          </cell>
          <cell r="D1007">
            <v>7.5</v>
          </cell>
          <cell r="E1007">
            <v>20</v>
          </cell>
          <cell r="G1007">
            <v>1600</v>
          </cell>
          <cell r="H1007" t="str">
            <v>MULLED WINE + CHOCS</v>
          </cell>
        </row>
        <row r="1008">
          <cell r="A1008" t="str">
            <v>82624INSTAGRIB</v>
          </cell>
          <cell r="B1008">
            <v>82624</v>
          </cell>
          <cell r="C1008">
            <v>14.99</v>
          </cell>
          <cell r="D1008">
            <v>7.5</v>
          </cell>
          <cell r="E1008">
            <v>20</v>
          </cell>
          <cell r="G1008">
            <v>1600</v>
          </cell>
          <cell r="H1008" t="str">
            <v>MULLED WINE + CHOCS</v>
          </cell>
        </row>
        <row r="1009">
          <cell r="A1009" t="str">
            <v>82624RIB</v>
          </cell>
          <cell r="B1009">
            <v>82624</v>
          </cell>
          <cell r="C1009">
            <v>14.99</v>
          </cell>
          <cell r="D1009">
            <v>7.5</v>
          </cell>
          <cell r="E1009">
            <v>20</v>
          </cell>
          <cell r="G1009">
            <v>1600</v>
          </cell>
          <cell r="H1009" t="str">
            <v>MULLED WINE + CHOCS</v>
          </cell>
        </row>
        <row r="1010">
          <cell r="A1010" t="str">
            <v>82624RIBBON</v>
          </cell>
          <cell r="B1010">
            <v>82624</v>
          </cell>
          <cell r="C1010">
            <v>14.99</v>
          </cell>
          <cell r="D1010">
            <v>7.5</v>
          </cell>
          <cell r="E1010">
            <v>20</v>
          </cell>
          <cell r="G1010">
            <v>1600</v>
          </cell>
          <cell r="H1010" t="str">
            <v>MULLED WINE + CHOCS</v>
          </cell>
        </row>
        <row r="1011">
          <cell r="A1011" t="str">
            <v>82624TAG</v>
          </cell>
          <cell r="B1011">
            <v>82624</v>
          </cell>
          <cell r="C1011">
            <v>14.99</v>
          </cell>
          <cell r="D1011">
            <v>7.5</v>
          </cell>
          <cell r="E1011">
            <v>20</v>
          </cell>
          <cell r="G1011">
            <v>1600</v>
          </cell>
          <cell r="H1011" t="str">
            <v>MULLED WINE + CHOCS</v>
          </cell>
        </row>
        <row r="1012">
          <cell r="A1012" t="str">
            <v>82624TAGINS</v>
          </cell>
          <cell r="B1012">
            <v>82624</v>
          </cell>
          <cell r="C1012">
            <v>14.99</v>
          </cell>
          <cell r="D1012">
            <v>7.5</v>
          </cell>
          <cell r="E1012">
            <v>20</v>
          </cell>
          <cell r="G1012">
            <v>1600</v>
          </cell>
          <cell r="H1012" t="str">
            <v>MULLED WINE + CHOCS</v>
          </cell>
        </row>
        <row r="1013">
          <cell r="A1013" t="str">
            <v>82624TAGINSRIB</v>
          </cell>
          <cell r="B1013">
            <v>82624</v>
          </cell>
          <cell r="C1013">
            <v>14.99</v>
          </cell>
          <cell r="D1013">
            <v>7.5</v>
          </cell>
          <cell r="E1013">
            <v>20</v>
          </cell>
          <cell r="G1013">
            <v>1600</v>
          </cell>
          <cell r="H1013" t="str">
            <v>MULLED WINE + CHOCS</v>
          </cell>
        </row>
        <row r="1014">
          <cell r="A1014" t="str">
            <v>82624TAGRIB</v>
          </cell>
          <cell r="B1014">
            <v>82624</v>
          </cell>
          <cell r="C1014">
            <v>14.99</v>
          </cell>
          <cell r="D1014">
            <v>7.5</v>
          </cell>
          <cell r="E1014">
            <v>20</v>
          </cell>
          <cell r="G1014">
            <v>1600</v>
          </cell>
          <cell r="H1014" t="str">
            <v>MULLED WINE + CHOCS</v>
          </cell>
        </row>
        <row r="1015">
          <cell r="A1015" t="str">
            <v>82628INS</v>
          </cell>
          <cell r="B1015">
            <v>82628</v>
          </cell>
          <cell r="C1015">
            <v>1000</v>
          </cell>
          <cell r="D1015">
            <v>55</v>
          </cell>
          <cell r="E1015">
            <v>11.5</v>
          </cell>
          <cell r="F1015">
            <v>1E-4</v>
          </cell>
          <cell r="G1015">
            <v>41500</v>
          </cell>
          <cell r="H1015" t="str">
            <v>THE EPICUREAN</v>
          </cell>
        </row>
        <row r="1016">
          <cell r="A1016" t="str">
            <v>82628INSERT</v>
          </cell>
          <cell r="B1016">
            <v>82628</v>
          </cell>
          <cell r="C1016">
            <v>1000</v>
          </cell>
          <cell r="D1016">
            <v>55</v>
          </cell>
          <cell r="E1016">
            <v>11.5</v>
          </cell>
          <cell r="F1016">
            <v>1E-4</v>
          </cell>
          <cell r="G1016">
            <v>41500</v>
          </cell>
          <cell r="H1016" t="str">
            <v>THE EPICUREAN</v>
          </cell>
        </row>
        <row r="1017">
          <cell r="A1017" t="str">
            <v>82628INSNC</v>
          </cell>
          <cell r="B1017">
            <v>82628</v>
          </cell>
          <cell r="C1017">
            <v>1000</v>
          </cell>
          <cell r="D1017">
            <v>55</v>
          </cell>
          <cell r="E1017">
            <v>11.5</v>
          </cell>
          <cell r="F1017">
            <v>1E-4</v>
          </cell>
          <cell r="G1017">
            <v>41500</v>
          </cell>
          <cell r="H1017" t="str">
            <v>THE EPICUREAN</v>
          </cell>
        </row>
        <row r="1018">
          <cell r="A1018" t="str">
            <v>82628INSRIB</v>
          </cell>
          <cell r="B1018">
            <v>82628</v>
          </cell>
          <cell r="C1018">
            <v>1000</v>
          </cell>
          <cell r="D1018">
            <v>55</v>
          </cell>
          <cell r="E1018">
            <v>11.5</v>
          </cell>
          <cell r="F1018">
            <v>1E-4</v>
          </cell>
          <cell r="G1018">
            <v>41500</v>
          </cell>
          <cell r="H1018" t="str">
            <v>THE EPICUREAN</v>
          </cell>
        </row>
        <row r="1019">
          <cell r="A1019" t="str">
            <v>82628INSRIBNC</v>
          </cell>
          <cell r="B1019">
            <v>82628</v>
          </cell>
          <cell r="C1019">
            <v>1000</v>
          </cell>
          <cell r="D1019">
            <v>55</v>
          </cell>
          <cell r="E1019">
            <v>11.5</v>
          </cell>
          <cell r="F1019">
            <v>1E-4</v>
          </cell>
          <cell r="G1019">
            <v>41500</v>
          </cell>
          <cell r="H1019" t="str">
            <v>THE EPICUREAN</v>
          </cell>
        </row>
        <row r="1020">
          <cell r="A1020" t="str">
            <v>82628NC</v>
          </cell>
          <cell r="B1020">
            <v>82628</v>
          </cell>
          <cell r="C1020">
            <v>1000</v>
          </cell>
          <cell r="D1020">
            <v>55</v>
          </cell>
          <cell r="E1020">
            <v>11.5</v>
          </cell>
          <cell r="F1020">
            <v>1E-4</v>
          </cell>
          <cell r="G1020">
            <v>41500</v>
          </cell>
          <cell r="H1020" t="str">
            <v>THE EPICUREAN</v>
          </cell>
        </row>
        <row r="1021">
          <cell r="A1021" t="str">
            <v>82628RIB</v>
          </cell>
          <cell r="B1021">
            <v>82628</v>
          </cell>
          <cell r="C1021">
            <v>1000</v>
          </cell>
          <cell r="D1021">
            <v>55</v>
          </cell>
          <cell r="E1021">
            <v>11.5</v>
          </cell>
          <cell r="F1021">
            <v>1E-4</v>
          </cell>
          <cell r="G1021">
            <v>41500</v>
          </cell>
          <cell r="H1021" t="str">
            <v>THE EPICUREAN</v>
          </cell>
        </row>
        <row r="1022">
          <cell r="A1022" t="str">
            <v>82628RIBBON</v>
          </cell>
          <cell r="B1022">
            <v>82628</v>
          </cell>
          <cell r="C1022">
            <v>1000</v>
          </cell>
          <cell r="D1022">
            <v>55</v>
          </cell>
          <cell r="E1022">
            <v>11.5</v>
          </cell>
          <cell r="F1022">
            <v>1E-4</v>
          </cell>
          <cell r="G1022">
            <v>41500</v>
          </cell>
          <cell r="H1022" t="str">
            <v>THE EPICUREAN</v>
          </cell>
        </row>
        <row r="1023">
          <cell r="A1023" t="str">
            <v>82628RIBNC</v>
          </cell>
          <cell r="B1023">
            <v>82628</v>
          </cell>
          <cell r="C1023">
            <v>1000</v>
          </cell>
          <cell r="D1023">
            <v>55</v>
          </cell>
          <cell r="E1023">
            <v>11.5</v>
          </cell>
          <cell r="F1023">
            <v>1E-4</v>
          </cell>
          <cell r="G1023">
            <v>41500</v>
          </cell>
          <cell r="H1023" t="str">
            <v>THE EPICUREAN</v>
          </cell>
        </row>
        <row r="1024">
          <cell r="A1024" t="str">
            <v>82628TAG</v>
          </cell>
          <cell r="B1024">
            <v>82628</v>
          </cell>
          <cell r="C1024">
            <v>1000</v>
          </cell>
          <cell r="D1024">
            <v>55</v>
          </cell>
          <cell r="E1024">
            <v>11.5</v>
          </cell>
          <cell r="F1024">
            <v>1E-4</v>
          </cell>
          <cell r="G1024">
            <v>41500</v>
          </cell>
          <cell r="H1024" t="str">
            <v>THE EPICUREAN</v>
          </cell>
        </row>
        <row r="1025">
          <cell r="A1025" t="str">
            <v>82628TAGINS</v>
          </cell>
          <cell r="B1025">
            <v>82628</v>
          </cell>
          <cell r="C1025">
            <v>1000</v>
          </cell>
          <cell r="D1025">
            <v>55</v>
          </cell>
          <cell r="E1025">
            <v>11.5</v>
          </cell>
          <cell r="F1025">
            <v>1E-4</v>
          </cell>
          <cell r="G1025">
            <v>41500</v>
          </cell>
          <cell r="H1025" t="str">
            <v>THE EPICUREAN</v>
          </cell>
        </row>
        <row r="1026">
          <cell r="A1026" t="str">
            <v>82628TAGINSNC</v>
          </cell>
          <cell r="B1026">
            <v>82628</v>
          </cell>
          <cell r="C1026">
            <v>1000</v>
          </cell>
          <cell r="D1026">
            <v>55</v>
          </cell>
          <cell r="E1026">
            <v>11.5</v>
          </cell>
          <cell r="F1026">
            <v>1E-4</v>
          </cell>
          <cell r="G1026">
            <v>41500</v>
          </cell>
          <cell r="H1026" t="str">
            <v>THE EPICUREAN</v>
          </cell>
        </row>
        <row r="1027">
          <cell r="A1027" t="str">
            <v>82628TAGINSRIB</v>
          </cell>
          <cell r="B1027">
            <v>82628</v>
          </cell>
          <cell r="C1027">
            <v>1000</v>
          </cell>
          <cell r="D1027">
            <v>55</v>
          </cell>
          <cell r="E1027">
            <v>11.5</v>
          </cell>
          <cell r="F1027">
            <v>1E-4</v>
          </cell>
          <cell r="G1027">
            <v>41500</v>
          </cell>
          <cell r="H1027" t="str">
            <v>THE EPICUREAN</v>
          </cell>
        </row>
        <row r="1028">
          <cell r="A1028" t="str">
            <v>82628TAGINSRIBNC</v>
          </cell>
          <cell r="B1028">
            <v>82628</v>
          </cell>
          <cell r="C1028">
            <v>1000</v>
          </cell>
          <cell r="D1028">
            <v>55</v>
          </cell>
          <cell r="E1028">
            <v>11.5</v>
          </cell>
          <cell r="F1028">
            <v>1E-4</v>
          </cell>
          <cell r="G1028">
            <v>41500</v>
          </cell>
          <cell r="H1028" t="str">
            <v>THE EPICUREAN</v>
          </cell>
        </row>
        <row r="1029">
          <cell r="A1029" t="str">
            <v>82628TAGNC</v>
          </cell>
          <cell r="B1029">
            <v>82628</v>
          </cell>
          <cell r="C1029">
            <v>1000</v>
          </cell>
          <cell r="D1029">
            <v>55</v>
          </cell>
          <cell r="E1029">
            <v>11.5</v>
          </cell>
          <cell r="F1029">
            <v>1E-4</v>
          </cell>
          <cell r="G1029">
            <v>41500</v>
          </cell>
          <cell r="H1029" t="str">
            <v>THE EPICUREAN</v>
          </cell>
        </row>
        <row r="1030">
          <cell r="A1030" t="str">
            <v>82628TAGRIB</v>
          </cell>
          <cell r="B1030">
            <v>82628</v>
          </cell>
          <cell r="C1030">
            <v>1000</v>
          </cell>
          <cell r="D1030">
            <v>55</v>
          </cell>
          <cell r="E1030">
            <v>11.5</v>
          </cell>
          <cell r="F1030">
            <v>1E-4</v>
          </cell>
          <cell r="G1030">
            <v>41500</v>
          </cell>
          <cell r="H1030" t="str">
            <v>THE EPICUREAN</v>
          </cell>
        </row>
        <row r="1031">
          <cell r="A1031" t="str">
            <v>82628TAGRIBNC</v>
          </cell>
          <cell r="B1031">
            <v>82628</v>
          </cell>
          <cell r="C1031">
            <v>1000</v>
          </cell>
          <cell r="D1031">
            <v>55</v>
          </cell>
          <cell r="E1031">
            <v>11.5</v>
          </cell>
          <cell r="F1031">
            <v>1E-4</v>
          </cell>
          <cell r="G1031">
            <v>41500</v>
          </cell>
          <cell r="H1031" t="str">
            <v>THE EPICUREAN</v>
          </cell>
        </row>
        <row r="1032">
          <cell r="A1032" t="str">
            <v>82629DG</v>
          </cell>
          <cell r="B1032">
            <v>82629</v>
          </cell>
          <cell r="C1032">
            <v>24.13</v>
          </cell>
          <cell r="D1032">
            <v>0</v>
          </cell>
          <cell r="E1032">
            <v>18.5</v>
          </cell>
          <cell r="G1032">
            <v>1700</v>
          </cell>
          <cell r="H1032" t="str">
            <v>GIN + TREATS</v>
          </cell>
        </row>
        <row r="1033">
          <cell r="A1033" t="str">
            <v>82629INS</v>
          </cell>
          <cell r="B1033">
            <v>82629</v>
          </cell>
          <cell r="C1033">
            <v>34.99</v>
          </cell>
          <cell r="D1033">
            <v>6.5</v>
          </cell>
          <cell r="E1033">
            <v>18.5</v>
          </cell>
          <cell r="G1033">
            <v>1700</v>
          </cell>
          <cell r="H1033" t="str">
            <v>GIN + TREATS</v>
          </cell>
        </row>
        <row r="1034">
          <cell r="A1034" t="str">
            <v>82629INSERT</v>
          </cell>
          <cell r="B1034">
            <v>82629</v>
          </cell>
          <cell r="C1034">
            <v>34.99</v>
          </cell>
          <cell r="D1034">
            <v>6.5</v>
          </cell>
          <cell r="E1034">
            <v>18.5</v>
          </cell>
          <cell r="G1034">
            <v>1700</v>
          </cell>
          <cell r="H1034" t="str">
            <v>GIN + TREATS</v>
          </cell>
        </row>
        <row r="1035">
          <cell r="A1035" t="str">
            <v>82629INSRIB</v>
          </cell>
          <cell r="B1035">
            <v>82629</v>
          </cell>
          <cell r="C1035">
            <v>34.99</v>
          </cell>
          <cell r="D1035">
            <v>6.5</v>
          </cell>
          <cell r="E1035">
            <v>18.5</v>
          </cell>
          <cell r="G1035">
            <v>1700</v>
          </cell>
          <cell r="H1035" t="str">
            <v>GIN + TREATS</v>
          </cell>
        </row>
        <row r="1036">
          <cell r="A1036" t="str">
            <v>82629RIB</v>
          </cell>
          <cell r="B1036">
            <v>82629</v>
          </cell>
          <cell r="C1036">
            <v>34.99</v>
          </cell>
          <cell r="D1036">
            <v>6.5</v>
          </cell>
          <cell r="E1036">
            <v>18.5</v>
          </cell>
          <cell r="G1036">
            <v>1700</v>
          </cell>
          <cell r="H1036" t="str">
            <v>GIN + TREATS</v>
          </cell>
        </row>
        <row r="1037">
          <cell r="A1037" t="str">
            <v>82629RIBBON</v>
          </cell>
          <cell r="B1037">
            <v>82629</v>
          </cell>
          <cell r="C1037">
            <v>34.99</v>
          </cell>
          <cell r="D1037">
            <v>6.5</v>
          </cell>
          <cell r="E1037">
            <v>18.5</v>
          </cell>
          <cell r="G1037">
            <v>1700</v>
          </cell>
          <cell r="H1037" t="str">
            <v>GIN + TREATS</v>
          </cell>
        </row>
        <row r="1038">
          <cell r="A1038" t="str">
            <v>82629TAG</v>
          </cell>
          <cell r="B1038">
            <v>82629</v>
          </cell>
          <cell r="C1038">
            <v>34.99</v>
          </cell>
          <cell r="D1038">
            <v>6.5</v>
          </cell>
          <cell r="E1038">
            <v>18.5</v>
          </cell>
          <cell r="G1038">
            <v>1700</v>
          </cell>
          <cell r="H1038" t="str">
            <v>GIN + TREATS</v>
          </cell>
        </row>
        <row r="1039">
          <cell r="A1039" t="str">
            <v>82629TAGINS</v>
          </cell>
          <cell r="B1039">
            <v>82629</v>
          </cell>
          <cell r="C1039">
            <v>34.99</v>
          </cell>
          <cell r="D1039">
            <v>6.5</v>
          </cell>
          <cell r="E1039">
            <v>18.5</v>
          </cell>
          <cell r="G1039">
            <v>1700</v>
          </cell>
          <cell r="H1039" t="str">
            <v>GIN + TREATS</v>
          </cell>
        </row>
        <row r="1040">
          <cell r="A1040" t="str">
            <v>82629TAGINSRIB</v>
          </cell>
          <cell r="B1040">
            <v>82629</v>
          </cell>
          <cell r="C1040">
            <v>34.99</v>
          </cell>
          <cell r="D1040">
            <v>6.5</v>
          </cell>
          <cell r="E1040">
            <v>18.5</v>
          </cell>
          <cell r="G1040">
            <v>1700</v>
          </cell>
          <cell r="H1040" t="str">
            <v>GIN + TREATS</v>
          </cell>
        </row>
        <row r="1041">
          <cell r="A1041" t="str">
            <v>82629TAGRIB</v>
          </cell>
          <cell r="B1041">
            <v>82629</v>
          </cell>
          <cell r="C1041">
            <v>34.99</v>
          </cell>
          <cell r="D1041">
            <v>6.5</v>
          </cell>
          <cell r="E1041">
            <v>18.5</v>
          </cell>
          <cell r="G1041">
            <v>1700</v>
          </cell>
          <cell r="H1041" t="str">
            <v>GIN + TREATS</v>
          </cell>
        </row>
        <row r="1042">
          <cell r="A1042" t="str">
            <v>82629VHCTAG</v>
          </cell>
          <cell r="B1042">
            <v>82629</v>
          </cell>
          <cell r="C1042">
            <v>34.99</v>
          </cell>
          <cell r="D1042">
            <v>6.5</v>
          </cell>
          <cell r="E1042">
            <v>18.5</v>
          </cell>
          <cell r="G1042">
            <v>1700</v>
          </cell>
          <cell r="H1042" t="str">
            <v>GIN + TREATS</v>
          </cell>
        </row>
        <row r="1043">
          <cell r="A1043" t="str">
            <v>82629VTAG</v>
          </cell>
          <cell r="B1043">
            <v>82629</v>
          </cell>
          <cell r="C1043">
            <v>34.99</v>
          </cell>
          <cell r="D1043">
            <v>6.5</v>
          </cell>
          <cell r="E1043">
            <v>18.5</v>
          </cell>
          <cell r="G1043">
            <v>1700</v>
          </cell>
          <cell r="H1043" t="str">
            <v>GIN + TREATS</v>
          </cell>
        </row>
        <row r="1044">
          <cell r="A1044" t="str">
            <v>82630INS</v>
          </cell>
          <cell r="B1044">
            <v>82630</v>
          </cell>
          <cell r="C1044">
            <v>175</v>
          </cell>
          <cell r="D1044">
            <v>10</v>
          </cell>
          <cell r="E1044">
            <v>13</v>
          </cell>
          <cell r="G1044">
            <v>16170</v>
          </cell>
          <cell r="H1044" t="str">
            <v>TWELFTH NIGHT CARTON</v>
          </cell>
        </row>
        <row r="1045">
          <cell r="A1045" t="str">
            <v>82630INSERT</v>
          </cell>
          <cell r="B1045">
            <v>82630</v>
          </cell>
          <cell r="C1045">
            <v>175</v>
          </cell>
          <cell r="D1045">
            <v>10</v>
          </cell>
          <cell r="E1045">
            <v>13</v>
          </cell>
          <cell r="G1045">
            <v>16170</v>
          </cell>
          <cell r="H1045" t="str">
            <v>TWELFTH NIGHT CARTON</v>
          </cell>
        </row>
        <row r="1046">
          <cell r="A1046" t="str">
            <v>82630INSNC</v>
          </cell>
          <cell r="B1046">
            <v>82630</v>
          </cell>
          <cell r="C1046">
            <v>175</v>
          </cell>
          <cell r="D1046">
            <v>9</v>
          </cell>
          <cell r="E1046">
            <v>13</v>
          </cell>
          <cell r="G1046">
            <v>16170</v>
          </cell>
          <cell r="H1046" t="str">
            <v>TWELFTH NIGHT CARTON</v>
          </cell>
        </row>
        <row r="1047">
          <cell r="A1047" t="str">
            <v>82630INSRIB</v>
          </cell>
          <cell r="B1047">
            <v>82630</v>
          </cell>
          <cell r="C1047">
            <v>175</v>
          </cell>
          <cell r="D1047">
            <v>10</v>
          </cell>
          <cell r="E1047">
            <v>13</v>
          </cell>
          <cell r="G1047">
            <v>16170</v>
          </cell>
          <cell r="H1047" t="str">
            <v>TWELFTH NIGHT CARTON</v>
          </cell>
        </row>
        <row r="1048">
          <cell r="A1048" t="str">
            <v>82630INSRIBNC</v>
          </cell>
          <cell r="B1048">
            <v>82630</v>
          </cell>
          <cell r="C1048">
            <v>175</v>
          </cell>
          <cell r="D1048">
            <v>9</v>
          </cell>
          <cell r="E1048">
            <v>13</v>
          </cell>
          <cell r="G1048">
            <v>16170</v>
          </cell>
          <cell r="H1048" t="str">
            <v>TWELFTH NIGHT CARTON</v>
          </cell>
        </row>
        <row r="1049">
          <cell r="A1049" t="str">
            <v>82630NC</v>
          </cell>
          <cell r="B1049">
            <v>82630</v>
          </cell>
          <cell r="C1049">
            <v>175</v>
          </cell>
          <cell r="D1049">
            <v>9</v>
          </cell>
          <cell r="E1049">
            <v>13</v>
          </cell>
          <cell r="G1049">
            <v>16170</v>
          </cell>
          <cell r="H1049" t="str">
            <v>TWELFTH NIGHT CARTON</v>
          </cell>
        </row>
        <row r="1050">
          <cell r="A1050" t="str">
            <v>82630RIB</v>
          </cell>
          <cell r="B1050">
            <v>82630</v>
          </cell>
          <cell r="C1050">
            <v>175</v>
          </cell>
          <cell r="D1050">
            <v>10</v>
          </cell>
          <cell r="E1050">
            <v>13</v>
          </cell>
          <cell r="G1050">
            <v>16170</v>
          </cell>
          <cell r="H1050" t="str">
            <v>TWELFTH NIGHT CARTON</v>
          </cell>
        </row>
        <row r="1051">
          <cell r="A1051" t="str">
            <v>82630RIBBON</v>
          </cell>
          <cell r="B1051">
            <v>82630</v>
          </cell>
          <cell r="C1051">
            <v>175</v>
          </cell>
          <cell r="D1051">
            <v>10</v>
          </cell>
          <cell r="E1051">
            <v>13</v>
          </cell>
          <cell r="G1051">
            <v>16170</v>
          </cell>
          <cell r="H1051" t="str">
            <v>TWELFTH NIGHT CARTON</v>
          </cell>
        </row>
        <row r="1052">
          <cell r="A1052" t="str">
            <v>82630RIBNC</v>
          </cell>
          <cell r="B1052">
            <v>82630</v>
          </cell>
          <cell r="C1052">
            <v>175</v>
          </cell>
          <cell r="D1052">
            <v>9</v>
          </cell>
          <cell r="E1052">
            <v>13</v>
          </cell>
          <cell r="G1052">
            <v>16170</v>
          </cell>
          <cell r="H1052" t="str">
            <v>TWELFTH NIGHT CARTON</v>
          </cell>
        </row>
        <row r="1053">
          <cell r="A1053" t="str">
            <v>82630TAG</v>
          </cell>
          <cell r="B1053">
            <v>82630</v>
          </cell>
          <cell r="C1053">
            <v>175</v>
          </cell>
          <cell r="D1053">
            <v>10</v>
          </cell>
          <cell r="E1053">
            <v>13</v>
          </cell>
          <cell r="G1053">
            <v>16170</v>
          </cell>
          <cell r="H1053" t="str">
            <v>TWELFTH NIGHT CARTON</v>
          </cell>
        </row>
        <row r="1054">
          <cell r="A1054" t="str">
            <v>82630TAGINS</v>
          </cell>
          <cell r="B1054">
            <v>82630</v>
          </cell>
          <cell r="C1054">
            <v>175</v>
          </cell>
          <cell r="D1054">
            <v>10</v>
          </cell>
          <cell r="E1054">
            <v>13</v>
          </cell>
          <cell r="G1054">
            <v>16170</v>
          </cell>
          <cell r="H1054" t="str">
            <v>TWELFTH NIGHT CARTON</v>
          </cell>
        </row>
        <row r="1055">
          <cell r="A1055" t="str">
            <v>82630TAGINSNC</v>
          </cell>
          <cell r="B1055">
            <v>82630</v>
          </cell>
          <cell r="C1055">
            <v>175</v>
          </cell>
          <cell r="D1055">
            <v>9</v>
          </cell>
          <cell r="E1055">
            <v>13</v>
          </cell>
          <cell r="G1055">
            <v>16170</v>
          </cell>
          <cell r="H1055" t="str">
            <v>TWELFTH NIGHT CARTON</v>
          </cell>
        </row>
        <row r="1056">
          <cell r="A1056" t="str">
            <v>82630TAGINSRIB</v>
          </cell>
          <cell r="B1056">
            <v>82630</v>
          </cell>
          <cell r="C1056">
            <v>175</v>
          </cell>
          <cell r="D1056">
            <v>10</v>
          </cell>
          <cell r="E1056">
            <v>13</v>
          </cell>
          <cell r="G1056">
            <v>16170</v>
          </cell>
          <cell r="H1056" t="str">
            <v>TWELFTH NIGHT CARTON</v>
          </cell>
        </row>
        <row r="1057">
          <cell r="A1057" t="str">
            <v>82630TAGINSRIBNC</v>
          </cell>
          <cell r="B1057">
            <v>82630</v>
          </cell>
          <cell r="C1057">
            <v>175</v>
          </cell>
          <cell r="D1057">
            <v>9</v>
          </cell>
          <cell r="E1057">
            <v>13</v>
          </cell>
          <cell r="G1057">
            <v>16170</v>
          </cell>
          <cell r="H1057" t="str">
            <v>TWELFTH NIGHT CARTON</v>
          </cell>
        </row>
        <row r="1058">
          <cell r="A1058" t="str">
            <v>82630TAGNC</v>
          </cell>
          <cell r="B1058">
            <v>82630</v>
          </cell>
          <cell r="C1058">
            <v>175</v>
          </cell>
          <cell r="D1058">
            <v>9</v>
          </cell>
          <cell r="E1058">
            <v>13</v>
          </cell>
          <cell r="G1058">
            <v>16170</v>
          </cell>
          <cell r="H1058" t="str">
            <v>TWELFTH NIGHT CARTON</v>
          </cell>
        </row>
        <row r="1059">
          <cell r="A1059" t="str">
            <v>82630TAGRIB</v>
          </cell>
          <cell r="B1059">
            <v>82630</v>
          </cell>
          <cell r="C1059">
            <v>175</v>
          </cell>
          <cell r="D1059">
            <v>10</v>
          </cell>
          <cell r="E1059">
            <v>13</v>
          </cell>
          <cell r="G1059">
            <v>16170</v>
          </cell>
          <cell r="H1059" t="str">
            <v>TWELFTH NIGHT CARTON</v>
          </cell>
        </row>
        <row r="1060">
          <cell r="A1060" t="str">
            <v>82630TAGRIBNC</v>
          </cell>
          <cell r="B1060">
            <v>82630</v>
          </cell>
          <cell r="C1060">
            <v>175</v>
          </cell>
          <cell r="D1060">
            <v>9</v>
          </cell>
          <cell r="E1060">
            <v>13</v>
          </cell>
          <cell r="G1060">
            <v>16170</v>
          </cell>
          <cell r="H1060" t="str">
            <v>TWELFTH NIGHT CARTON</v>
          </cell>
        </row>
        <row r="1061">
          <cell r="A1061" t="str">
            <v>82631INS</v>
          </cell>
          <cell r="B1061">
            <v>82631</v>
          </cell>
          <cell r="C1061">
            <v>17.5</v>
          </cell>
          <cell r="D1061">
            <v>7.5</v>
          </cell>
          <cell r="E1061">
            <v>0</v>
          </cell>
          <cell r="G1061">
            <v>1850</v>
          </cell>
          <cell r="H1061" t="str">
            <v>XMAS BISCUIT TIN</v>
          </cell>
        </row>
        <row r="1062">
          <cell r="A1062" t="str">
            <v>82631INSERT</v>
          </cell>
          <cell r="B1062">
            <v>82631</v>
          </cell>
          <cell r="C1062">
            <v>14.99</v>
          </cell>
          <cell r="D1062">
            <v>7.5</v>
          </cell>
          <cell r="E1062">
            <v>0</v>
          </cell>
          <cell r="G1062">
            <v>1850</v>
          </cell>
          <cell r="H1062" t="str">
            <v>XMAS BISCUIT TIN</v>
          </cell>
        </row>
        <row r="1063">
          <cell r="A1063" t="str">
            <v>82631INSRIB</v>
          </cell>
          <cell r="B1063">
            <v>82631</v>
          </cell>
          <cell r="C1063">
            <v>17.5</v>
          </cell>
          <cell r="D1063">
            <v>7.5</v>
          </cell>
          <cell r="E1063">
            <v>0</v>
          </cell>
          <cell r="G1063">
            <v>1850</v>
          </cell>
          <cell r="H1063" t="str">
            <v>XMAS BISCUIT TIN</v>
          </cell>
        </row>
        <row r="1064">
          <cell r="A1064" t="str">
            <v>82631RIB</v>
          </cell>
          <cell r="B1064">
            <v>82631</v>
          </cell>
          <cell r="C1064">
            <v>17.5</v>
          </cell>
          <cell r="D1064">
            <v>7.5</v>
          </cell>
          <cell r="E1064">
            <v>0</v>
          </cell>
          <cell r="G1064">
            <v>1850</v>
          </cell>
          <cell r="H1064" t="str">
            <v>XMAS BISCUIT TIN</v>
          </cell>
        </row>
        <row r="1065">
          <cell r="A1065" t="str">
            <v>82631RIBBON</v>
          </cell>
          <cell r="B1065">
            <v>82631</v>
          </cell>
          <cell r="C1065">
            <v>14.99</v>
          </cell>
          <cell r="D1065">
            <v>7.5</v>
          </cell>
          <cell r="E1065">
            <v>0</v>
          </cell>
          <cell r="G1065">
            <v>1850</v>
          </cell>
          <cell r="H1065" t="str">
            <v>XMAS BISCUIT TIN</v>
          </cell>
        </row>
        <row r="1066">
          <cell r="A1066" t="str">
            <v>82631TAG</v>
          </cell>
          <cell r="B1066">
            <v>82631</v>
          </cell>
          <cell r="C1066">
            <v>17.5</v>
          </cell>
          <cell r="D1066">
            <v>7.5</v>
          </cell>
          <cell r="E1066">
            <v>0</v>
          </cell>
          <cell r="G1066">
            <v>1850</v>
          </cell>
          <cell r="H1066" t="str">
            <v>XMAS BISCUIT TIN</v>
          </cell>
        </row>
        <row r="1067">
          <cell r="A1067" t="str">
            <v>82631TAGINS</v>
          </cell>
          <cell r="B1067">
            <v>82631</v>
          </cell>
          <cell r="C1067">
            <v>17.5</v>
          </cell>
          <cell r="D1067">
            <v>7.5</v>
          </cell>
          <cell r="E1067">
            <v>0</v>
          </cell>
          <cell r="G1067">
            <v>1850</v>
          </cell>
          <cell r="H1067" t="str">
            <v>XMAS BISCUIT TIN</v>
          </cell>
        </row>
        <row r="1068">
          <cell r="A1068" t="str">
            <v>82631TAGINSRIB</v>
          </cell>
          <cell r="B1068">
            <v>82631</v>
          </cell>
          <cell r="C1068">
            <v>17.5</v>
          </cell>
          <cell r="D1068">
            <v>7.5</v>
          </cell>
          <cell r="E1068">
            <v>0</v>
          </cell>
          <cell r="G1068">
            <v>1850</v>
          </cell>
          <cell r="H1068" t="str">
            <v>XMAS BISCUIT TIN</v>
          </cell>
        </row>
        <row r="1069">
          <cell r="A1069" t="str">
            <v>82631TAGRIB</v>
          </cell>
          <cell r="B1069">
            <v>82631</v>
          </cell>
          <cell r="C1069">
            <v>14.99</v>
          </cell>
          <cell r="D1069">
            <v>7.5</v>
          </cell>
          <cell r="E1069">
            <v>0</v>
          </cell>
          <cell r="G1069">
            <v>1850</v>
          </cell>
          <cell r="H1069" t="str">
            <v>XMAS BISCUIT TIN</v>
          </cell>
        </row>
        <row r="1070">
          <cell r="A1070" t="str">
            <v>82639INS</v>
          </cell>
          <cell r="B1070">
            <v>82639</v>
          </cell>
          <cell r="C1070">
            <v>45</v>
          </cell>
          <cell r="D1070">
            <v>7.5</v>
          </cell>
          <cell r="E1070">
            <v>0.5</v>
          </cell>
          <cell r="F1070">
            <v>1E-4</v>
          </cell>
          <cell r="G1070">
            <v>2000</v>
          </cell>
          <cell r="H1070" t="str">
            <v>SIDE SMOKED SALMON</v>
          </cell>
        </row>
        <row r="1071">
          <cell r="A1071" t="str">
            <v>82639INSERT</v>
          </cell>
          <cell r="B1071">
            <v>82639</v>
          </cell>
          <cell r="C1071">
            <v>45</v>
          </cell>
          <cell r="D1071">
            <v>7.5</v>
          </cell>
          <cell r="E1071">
            <v>0.5</v>
          </cell>
          <cell r="F1071">
            <v>1E-4</v>
          </cell>
          <cell r="G1071">
            <v>2000</v>
          </cell>
          <cell r="H1071" t="str">
            <v>SIDE SMOKED SALMON</v>
          </cell>
        </row>
        <row r="1072">
          <cell r="A1072" t="str">
            <v>82639INSRIB</v>
          </cell>
          <cell r="B1072">
            <v>82639</v>
          </cell>
          <cell r="C1072">
            <v>45</v>
          </cell>
          <cell r="D1072">
            <v>7.5</v>
          </cell>
          <cell r="E1072">
            <v>0.5</v>
          </cell>
          <cell r="F1072">
            <v>1E-4</v>
          </cell>
          <cell r="G1072">
            <v>2000</v>
          </cell>
          <cell r="H1072" t="str">
            <v>SIDE SMOKED SALMON</v>
          </cell>
        </row>
        <row r="1073">
          <cell r="A1073" t="str">
            <v>82639RIB</v>
          </cell>
          <cell r="B1073">
            <v>82639</v>
          </cell>
          <cell r="C1073">
            <v>45</v>
          </cell>
          <cell r="D1073">
            <v>7.5</v>
          </cell>
          <cell r="E1073">
            <v>0.5</v>
          </cell>
          <cell r="F1073">
            <v>1E-4</v>
          </cell>
          <cell r="G1073">
            <v>2000</v>
          </cell>
          <cell r="H1073" t="str">
            <v>SIDE SMOKED SALMON</v>
          </cell>
        </row>
        <row r="1074">
          <cell r="A1074" t="str">
            <v>82639RIBBON</v>
          </cell>
          <cell r="B1074">
            <v>82639</v>
          </cell>
          <cell r="C1074">
            <v>45</v>
          </cell>
          <cell r="D1074">
            <v>7.5</v>
          </cell>
          <cell r="E1074">
            <v>0.5</v>
          </cell>
          <cell r="F1074">
            <v>1E-4</v>
          </cell>
          <cell r="G1074">
            <v>2000</v>
          </cell>
          <cell r="H1074" t="str">
            <v>SIDE SMOKED SALMON</v>
          </cell>
        </row>
        <row r="1075">
          <cell r="A1075" t="str">
            <v>82639TAG</v>
          </cell>
          <cell r="B1075">
            <v>82639</v>
          </cell>
          <cell r="C1075">
            <v>45</v>
          </cell>
          <cell r="D1075">
            <v>7.5</v>
          </cell>
          <cell r="E1075">
            <v>0.5</v>
          </cell>
          <cell r="F1075">
            <v>1E-4</v>
          </cell>
          <cell r="G1075">
            <v>2000</v>
          </cell>
          <cell r="H1075" t="str">
            <v>SIDE SMOKED SALMON</v>
          </cell>
        </row>
        <row r="1076">
          <cell r="A1076" t="str">
            <v>82639TAGINS</v>
          </cell>
          <cell r="B1076">
            <v>82639</v>
          </cell>
          <cell r="C1076">
            <v>45</v>
          </cell>
          <cell r="D1076">
            <v>7.5</v>
          </cell>
          <cell r="E1076">
            <v>0.5</v>
          </cell>
          <cell r="F1076">
            <v>1E-4</v>
          </cell>
          <cell r="G1076">
            <v>2000</v>
          </cell>
          <cell r="H1076" t="str">
            <v>SIDE SMOKED SALMON</v>
          </cell>
        </row>
        <row r="1077">
          <cell r="A1077" t="str">
            <v>82639TAGINSRIB</v>
          </cell>
          <cell r="B1077">
            <v>82639</v>
          </cell>
          <cell r="C1077">
            <v>45</v>
          </cell>
          <cell r="D1077">
            <v>7.5</v>
          </cell>
          <cell r="E1077">
            <v>0.5</v>
          </cell>
          <cell r="F1077">
            <v>1E-4</v>
          </cell>
          <cell r="G1077">
            <v>2000</v>
          </cell>
          <cell r="H1077" t="str">
            <v>SIDE SMOKED SALMON</v>
          </cell>
        </row>
        <row r="1078">
          <cell r="A1078" t="str">
            <v>82639TAGRIB</v>
          </cell>
          <cell r="B1078">
            <v>82639</v>
          </cell>
          <cell r="C1078">
            <v>45</v>
          </cell>
          <cell r="D1078">
            <v>7.5</v>
          </cell>
          <cell r="E1078">
            <v>0.5</v>
          </cell>
          <cell r="F1078">
            <v>1E-4</v>
          </cell>
          <cell r="G1078">
            <v>2000</v>
          </cell>
          <cell r="H1078" t="str">
            <v>SIDE SMOKED SALMON</v>
          </cell>
        </row>
        <row r="1079">
          <cell r="A1079" t="str">
            <v>82665INS</v>
          </cell>
          <cell r="B1079">
            <v>82665</v>
          </cell>
          <cell r="C1079">
            <v>16.5</v>
          </cell>
          <cell r="D1079">
            <v>6.5</v>
          </cell>
          <cell r="E1079">
            <v>6</v>
          </cell>
          <cell r="G1079">
            <v>1390</v>
          </cell>
          <cell r="H1079" t="str">
            <v>BOX OF TREATS</v>
          </cell>
        </row>
        <row r="1080">
          <cell r="A1080" t="str">
            <v>82666INS</v>
          </cell>
          <cell r="B1080">
            <v>82666</v>
          </cell>
          <cell r="C1080">
            <v>29.99</v>
          </cell>
          <cell r="D1080">
            <v>7.5</v>
          </cell>
          <cell r="E1080">
            <v>16.5</v>
          </cell>
          <cell r="G1080">
            <v>2307</v>
          </cell>
          <cell r="H1080" t="str">
            <v>BOX OF INDULGENCE</v>
          </cell>
        </row>
        <row r="1081">
          <cell r="A1081" t="str">
            <v>82666INSERT</v>
          </cell>
          <cell r="B1081">
            <v>82666</v>
          </cell>
          <cell r="C1081">
            <v>29.99</v>
          </cell>
          <cell r="D1081">
            <v>7.5</v>
          </cell>
          <cell r="E1081">
            <v>16.5</v>
          </cell>
          <cell r="G1081">
            <v>2307</v>
          </cell>
          <cell r="H1081" t="str">
            <v>BOX OF INDULGENCE</v>
          </cell>
        </row>
        <row r="1082">
          <cell r="A1082" t="str">
            <v>82667INS</v>
          </cell>
          <cell r="B1082">
            <v>82667</v>
          </cell>
          <cell r="C1082">
            <v>44.99</v>
          </cell>
          <cell r="D1082">
            <v>7.5</v>
          </cell>
          <cell r="E1082">
            <v>20</v>
          </cell>
          <cell r="G1082">
            <v>2840</v>
          </cell>
          <cell r="H1082" t="str">
            <v>Champagne + Chocs</v>
          </cell>
        </row>
        <row r="1083">
          <cell r="A1083" t="str">
            <v>82672INS</v>
          </cell>
          <cell r="B1083">
            <v>82672</v>
          </cell>
          <cell r="C1083">
            <v>29.99</v>
          </cell>
          <cell r="D1083">
            <v>7.5</v>
          </cell>
          <cell r="E1083">
            <v>11.5</v>
          </cell>
          <cell r="G1083">
            <v>1094</v>
          </cell>
          <cell r="H1083" t="str">
            <v>G&amp;W Free Goodies</v>
          </cell>
        </row>
        <row r="1084">
          <cell r="A1084" t="str">
            <v>82673INS</v>
          </cell>
          <cell r="B1084">
            <v>82673</v>
          </cell>
          <cell r="C1084">
            <v>24.99</v>
          </cell>
          <cell r="D1084">
            <v>7.5</v>
          </cell>
          <cell r="E1084">
            <v>3</v>
          </cell>
          <cell r="F1084">
            <v>1E-4</v>
          </cell>
          <cell r="G1084">
            <v>2600</v>
          </cell>
          <cell r="H1084" t="str">
            <v>THE CHEESE BOX</v>
          </cell>
        </row>
        <row r="1085">
          <cell r="A1085" t="str">
            <v>82673RIBBONVHC</v>
          </cell>
          <cell r="B1085">
            <v>82673</v>
          </cell>
          <cell r="C1085">
            <v>26.49</v>
          </cell>
          <cell r="D1085">
            <v>0</v>
          </cell>
          <cell r="E1085">
            <v>3</v>
          </cell>
          <cell r="F1085">
            <v>1E-4</v>
          </cell>
          <cell r="G1085">
            <v>2600</v>
          </cell>
          <cell r="H1085" t="str">
            <v>THE CHEESE BOX</v>
          </cell>
        </row>
        <row r="1086">
          <cell r="A1086" t="str">
            <v>82673VRIBBON</v>
          </cell>
          <cell r="B1086">
            <v>82673</v>
          </cell>
          <cell r="C1086">
            <v>26.49</v>
          </cell>
          <cell r="D1086">
            <v>0</v>
          </cell>
          <cell r="E1086">
            <v>3</v>
          </cell>
          <cell r="F1086">
            <v>1E-4</v>
          </cell>
          <cell r="G1086">
            <v>2600</v>
          </cell>
          <cell r="H1086" t="str">
            <v>THE CHEESE BOX</v>
          </cell>
        </row>
        <row r="1087">
          <cell r="A1087" t="str">
            <v>82676INS</v>
          </cell>
          <cell r="B1087">
            <v>82676</v>
          </cell>
          <cell r="C1087">
            <v>29.99</v>
          </cell>
          <cell r="D1087">
            <v>7.5</v>
          </cell>
          <cell r="E1087">
            <v>7.5</v>
          </cell>
          <cell r="G1087">
            <v>1410</v>
          </cell>
          <cell r="H1087" t="str">
            <v>VERITABLY VEGAN</v>
          </cell>
        </row>
        <row r="1088">
          <cell r="A1088" t="str">
            <v>82678INS</v>
          </cell>
          <cell r="B1088">
            <v>82678</v>
          </cell>
          <cell r="C1088">
            <v>50</v>
          </cell>
          <cell r="D1088">
            <v>7</v>
          </cell>
          <cell r="E1088">
            <v>13</v>
          </cell>
          <cell r="G1088">
            <v>3890</v>
          </cell>
          <cell r="H1088" t="str">
            <v>SWEET TREATS BASKET</v>
          </cell>
        </row>
        <row r="1089">
          <cell r="A1089" t="str">
            <v>82678RIB</v>
          </cell>
          <cell r="B1089">
            <v>82678</v>
          </cell>
          <cell r="C1089">
            <v>50</v>
          </cell>
          <cell r="D1089">
            <v>6.5</v>
          </cell>
          <cell r="E1089">
            <v>13</v>
          </cell>
          <cell r="G1089">
            <v>3890</v>
          </cell>
          <cell r="H1089" t="str">
            <v>SWEET TREATS BASKET</v>
          </cell>
        </row>
        <row r="1090">
          <cell r="A1090" t="str">
            <v>82680INS</v>
          </cell>
          <cell r="B1090">
            <v>82680</v>
          </cell>
          <cell r="C1090">
            <v>39.99</v>
          </cell>
          <cell r="D1090">
            <v>7.5</v>
          </cell>
          <cell r="E1090">
            <v>7</v>
          </cell>
          <cell r="F1090">
            <v>1E-4</v>
          </cell>
          <cell r="G1090">
            <v>4520</v>
          </cell>
          <cell r="H1090" t="str">
            <v>CIDER &amp; CHEESE GIFT</v>
          </cell>
        </row>
        <row r="1091">
          <cell r="A1091" t="str">
            <v>82684INS</v>
          </cell>
          <cell r="B1091">
            <v>82684</v>
          </cell>
          <cell r="C1091">
            <v>24.99</v>
          </cell>
          <cell r="D1091">
            <v>7.5</v>
          </cell>
          <cell r="E1091">
            <v>15.5</v>
          </cell>
          <cell r="G1091">
            <v>1780</v>
          </cell>
          <cell r="H1091" t="str">
            <v>DESERT ISLAND GIFT</v>
          </cell>
        </row>
        <row r="1092">
          <cell r="A1092" t="str">
            <v>82684RIB</v>
          </cell>
          <cell r="B1092">
            <v>82684</v>
          </cell>
          <cell r="C1092">
            <v>24.99</v>
          </cell>
          <cell r="D1092">
            <v>7.5</v>
          </cell>
          <cell r="E1092">
            <v>15.5</v>
          </cell>
          <cell r="G1092">
            <v>1780</v>
          </cell>
          <cell r="H1092" t="str">
            <v>DESERT ISLAND GIFT</v>
          </cell>
        </row>
        <row r="1093">
          <cell r="A1093" t="str">
            <v>82684TAG</v>
          </cell>
          <cell r="B1093">
            <v>82684</v>
          </cell>
          <cell r="C1093">
            <v>24.99</v>
          </cell>
          <cell r="D1093">
            <v>7.5</v>
          </cell>
          <cell r="E1093">
            <v>15.5</v>
          </cell>
          <cell r="G1093">
            <v>1780</v>
          </cell>
          <cell r="H1093" t="str">
            <v>DESERT ISLAND GIFT</v>
          </cell>
        </row>
        <row r="1094">
          <cell r="A1094" t="str">
            <v>82684TAGVHC</v>
          </cell>
          <cell r="B1094">
            <v>82684</v>
          </cell>
          <cell r="C1094">
            <v>28.63</v>
          </cell>
          <cell r="D1094">
            <v>0</v>
          </cell>
          <cell r="E1094">
            <v>15.5</v>
          </cell>
          <cell r="G1094">
            <v>1780</v>
          </cell>
          <cell r="H1094" t="str">
            <v>DESERT ISLAND GIFT</v>
          </cell>
        </row>
        <row r="1095">
          <cell r="A1095" t="str">
            <v>82684VTAG</v>
          </cell>
          <cell r="B1095">
            <v>82684</v>
          </cell>
          <cell r="C1095">
            <v>28.63</v>
          </cell>
          <cell r="D1095">
            <v>0</v>
          </cell>
          <cell r="E1095">
            <v>15.5</v>
          </cell>
          <cell r="G1095">
            <v>1780</v>
          </cell>
          <cell r="H1095" t="str">
            <v>DESERT ISLAND GIFT</v>
          </cell>
        </row>
        <row r="1096">
          <cell r="A1096" t="str">
            <v>82692INS</v>
          </cell>
          <cell r="B1096">
            <v>82692</v>
          </cell>
          <cell r="C1096">
            <v>24.99</v>
          </cell>
          <cell r="D1096">
            <v>6.5</v>
          </cell>
          <cell r="E1096">
            <v>20</v>
          </cell>
          <cell r="G1096">
            <v>1000</v>
          </cell>
          <cell r="H1096" t="str">
            <v>Procecco + Chocs</v>
          </cell>
        </row>
        <row r="1097">
          <cell r="A1097" t="str">
            <v>82692INSRIB</v>
          </cell>
          <cell r="B1097">
            <v>82692</v>
          </cell>
          <cell r="C1097">
            <v>24.99</v>
          </cell>
          <cell r="D1097">
            <v>6.5</v>
          </cell>
          <cell r="E1097">
            <v>20</v>
          </cell>
          <cell r="G1097">
            <v>1000</v>
          </cell>
          <cell r="H1097" t="str">
            <v>Procecco + Chocs</v>
          </cell>
        </row>
        <row r="1098">
          <cell r="A1098" t="str">
            <v>82694INS</v>
          </cell>
          <cell r="B1098">
            <v>82694</v>
          </cell>
          <cell r="C1098">
            <v>29.99</v>
          </cell>
          <cell r="D1098">
            <v>6.5</v>
          </cell>
          <cell r="E1098">
            <v>12.5</v>
          </cell>
          <cell r="G1098">
            <v>2430</v>
          </cell>
          <cell r="H1098" t="str">
            <v>TEA TRAY GIFT</v>
          </cell>
        </row>
        <row r="1099">
          <cell r="A1099" t="str">
            <v>82695INS</v>
          </cell>
          <cell r="B1099">
            <v>82695</v>
          </cell>
          <cell r="C1099">
            <v>45</v>
          </cell>
          <cell r="D1099">
            <v>7.5</v>
          </cell>
          <cell r="E1099">
            <v>20</v>
          </cell>
          <cell r="G1099">
            <v>1290</v>
          </cell>
          <cell r="H1099" t="str">
            <v>CHASE VODKA IN TIN</v>
          </cell>
        </row>
        <row r="1100">
          <cell r="A1100" t="str">
            <v>82695INSRIB</v>
          </cell>
          <cell r="B1100">
            <v>82695</v>
          </cell>
          <cell r="C1100">
            <v>45</v>
          </cell>
          <cell r="D1100">
            <v>7.5</v>
          </cell>
          <cell r="E1100">
            <v>20</v>
          </cell>
          <cell r="G1100">
            <v>1290</v>
          </cell>
          <cell r="H1100" t="str">
            <v>CHASE VODKA IN TIN</v>
          </cell>
        </row>
        <row r="1101">
          <cell r="A1101" t="str">
            <v>82695RIB</v>
          </cell>
          <cell r="B1101">
            <v>82695</v>
          </cell>
          <cell r="C1101">
            <v>45</v>
          </cell>
          <cell r="D1101">
            <v>7.5</v>
          </cell>
          <cell r="E1101">
            <v>20</v>
          </cell>
          <cell r="G1101">
            <v>1290</v>
          </cell>
          <cell r="H1101" t="str">
            <v>CHASE VODKA IN TIN</v>
          </cell>
        </row>
        <row r="1102">
          <cell r="A1102" t="str">
            <v>82695TAG</v>
          </cell>
          <cell r="B1102">
            <v>82695</v>
          </cell>
          <cell r="C1102">
            <v>45</v>
          </cell>
          <cell r="D1102">
            <v>7.5</v>
          </cell>
          <cell r="E1102">
            <v>20</v>
          </cell>
          <cell r="G1102">
            <v>1290</v>
          </cell>
          <cell r="H1102" t="str">
            <v>CHASE VODKA IN TIN</v>
          </cell>
        </row>
        <row r="1103">
          <cell r="A1103" t="str">
            <v>82695TAGINS</v>
          </cell>
          <cell r="B1103">
            <v>82695</v>
          </cell>
          <cell r="C1103">
            <v>45</v>
          </cell>
          <cell r="D1103">
            <v>7.5</v>
          </cell>
          <cell r="E1103">
            <v>20</v>
          </cell>
          <cell r="G1103">
            <v>1290</v>
          </cell>
          <cell r="H1103" t="str">
            <v>CHASE VODKA IN TIN</v>
          </cell>
        </row>
        <row r="1104">
          <cell r="A1104" t="str">
            <v>82695TAGINSRIB</v>
          </cell>
          <cell r="B1104">
            <v>82695</v>
          </cell>
          <cell r="C1104">
            <v>45</v>
          </cell>
          <cell r="D1104">
            <v>7.5</v>
          </cell>
          <cell r="E1104">
            <v>20</v>
          </cell>
          <cell r="G1104">
            <v>1290</v>
          </cell>
          <cell r="H1104" t="str">
            <v>CHASE VODKA IN TIN</v>
          </cell>
        </row>
        <row r="1105">
          <cell r="A1105" t="str">
            <v>82695TAGRIB</v>
          </cell>
          <cell r="B1105">
            <v>82695</v>
          </cell>
          <cell r="C1105">
            <v>45</v>
          </cell>
          <cell r="D1105">
            <v>7.5</v>
          </cell>
          <cell r="E1105">
            <v>20</v>
          </cell>
          <cell r="G1105">
            <v>1290</v>
          </cell>
          <cell r="H1105" t="str">
            <v>CHASE VODKA IN TIN</v>
          </cell>
        </row>
        <row r="1106">
          <cell r="A1106" t="str">
            <v>82847INS</v>
          </cell>
          <cell r="B1106">
            <v>82847</v>
          </cell>
          <cell r="C1106">
            <v>17.5</v>
          </cell>
          <cell r="D1106">
            <v>5</v>
          </cell>
          <cell r="E1106">
            <v>15</v>
          </cell>
          <cell r="G1106">
            <v>500</v>
          </cell>
          <cell r="H1106" t="str">
            <v>DEL DELIGHTS LB GIFT</v>
          </cell>
        </row>
        <row r="1107">
          <cell r="A1107" t="str">
            <v>82847INSERT</v>
          </cell>
          <cell r="B1107">
            <v>82847</v>
          </cell>
          <cell r="C1107">
            <v>17.5</v>
          </cell>
          <cell r="D1107">
            <v>5</v>
          </cell>
          <cell r="E1107">
            <v>15</v>
          </cell>
          <cell r="G1107">
            <v>500</v>
          </cell>
          <cell r="H1107" t="str">
            <v>DEL DELIGHTS LB GIFT</v>
          </cell>
        </row>
        <row r="1108">
          <cell r="A1108" t="str">
            <v>82847INSRIB</v>
          </cell>
          <cell r="B1108">
            <v>82847</v>
          </cell>
          <cell r="C1108">
            <v>17.5</v>
          </cell>
          <cell r="D1108">
            <v>5</v>
          </cell>
          <cell r="E1108">
            <v>15</v>
          </cell>
          <cell r="G1108">
            <v>500</v>
          </cell>
          <cell r="H1108" t="str">
            <v>DEL DELIGHTS LB GIFT</v>
          </cell>
        </row>
        <row r="1109">
          <cell r="A1109" t="str">
            <v>82847RIB</v>
          </cell>
          <cell r="B1109">
            <v>82847</v>
          </cell>
          <cell r="C1109">
            <v>17.5</v>
          </cell>
          <cell r="D1109">
            <v>5</v>
          </cell>
          <cell r="E1109">
            <v>15</v>
          </cell>
          <cell r="G1109">
            <v>500</v>
          </cell>
          <cell r="H1109" t="str">
            <v>DEL DELIGHTS LB GIFT</v>
          </cell>
        </row>
        <row r="1110">
          <cell r="A1110" t="str">
            <v>82847RIBBON</v>
          </cell>
          <cell r="B1110">
            <v>82847</v>
          </cell>
          <cell r="C1110">
            <v>17.5</v>
          </cell>
          <cell r="D1110">
            <v>5</v>
          </cell>
          <cell r="E1110">
            <v>15</v>
          </cell>
          <cell r="G1110">
            <v>500</v>
          </cell>
          <cell r="H1110" t="str">
            <v>DEL DELIGHTS LB GIFT</v>
          </cell>
        </row>
        <row r="1111">
          <cell r="A1111" t="str">
            <v>82847TAG</v>
          </cell>
          <cell r="B1111">
            <v>82847</v>
          </cell>
          <cell r="C1111">
            <v>17.5</v>
          </cell>
          <cell r="D1111">
            <v>5</v>
          </cell>
          <cell r="E1111">
            <v>15</v>
          </cell>
          <cell r="G1111">
            <v>500</v>
          </cell>
          <cell r="H1111" t="str">
            <v>DEL DELIGHTS LB GIFT</v>
          </cell>
        </row>
        <row r="1112">
          <cell r="A1112" t="str">
            <v>82847TAGINS</v>
          </cell>
          <cell r="B1112">
            <v>82847</v>
          </cell>
          <cell r="C1112">
            <v>17.5</v>
          </cell>
          <cell r="D1112">
            <v>5</v>
          </cell>
          <cell r="E1112">
            <v>15</v>
          </cell>
          <cell r="G1112">
            <v>500</v>
          </cell>
          <cell r="H1112" t="str">
            <v>DEL DELIGHTS LB GIFT</v>
          </cell>
        </row>
        <row r="1113">
          <cell r="A1113" t="str">
            <v>82847TAGINSRIB</v>
          </cell>
          <cell r="B1113">
            <v>82847</v>
          </cell>
          <cell r="C1113">
            <v>17.5</v>
          </cell>
          <cell r="D1113">
            <v>5</v>
          </cell>
          <cell r="E1113">
            <v>15</v>
          </cell>
          <cell r="G1113">
            <v>500</v>
          </cell>
          <cell r="H1113" t="str">
            <v>DEL DELIGHTS LB GIFT</v>
          </cell>
        </row>
        <row r="1114">
          <cell r="A1114" t="str">
            <v>82847TAGRIB</v>
          </cell>
          <cell r="B1114">
            <v>82847</v>
          </cell>
          <cell r="C1114">
            <v>17.5</v>
          </cell>
          <cell r="D1114">
            <v>5</v>
          </cell>
          <cell r="E1114">
            <v>15</v>
          </cell>
          <cell r="G1114">
            <v>500</v>
          </cell>
          <cell r="H1114" t="str">
            <v>DEL DELIGHTS LB GIFT</v>
          </cell>
        </row>
        <row r="1115">
          <cell r="A1115" t="str">
            <v>82849INS</v>
          </cell>
          <cell r="B1115">
            <v>82849</v>
          </cell>
          <cell r="C1115">
            <v>17.5</v>
          </cell>
          <cell r="D1115">
            <v>5</v>
          </cell>
          <cell r="E1115">
            <v>11</v>
          </cell>
          <cell r="G1115">
            <v>500</v>
          </cell>
          <cell r="H1115" t="str">
            <v>THE CHOC LB GIFT</v>
          </cell>
        </row>
        <row r="1116">
          <cell r="A1116" t="str">
            <v>82849INSERT</v>
          </cell>
          <cell r="B1116">
            <v>82849</v>
          </cell>
          <cell r="C1116">
            <v>17.5</v>
          </cell>
          <cell r="D1116">
            <v>5</v>
          </cell>
          <cell r="E1116">
            <v>11</v>
          </cell>
          <cell r="G1116">
            <v>500</v>
          </cell>
          <cell r="H1116" t="str">
            <v>THE CHOC LB GIFT</v>
          </cell>
        </row>
        <row r="1117">
          <cell r="A1117" t="str">
            <v>82849INSRIB</v>
          </cell>
          <cell r="B1117">
            <v>82849</v>
          </cell>
          <cell r="C1117">
            <v>17.5</v>
          </cell>
          <cell r="D1117">
            <v>5</v>
          </cell>
          <cell r="E1117">
            <v>11</v>
          </cell>
          <cell r="G1117">
            <v>500</v>
          </cell>
          <cell r="H1117" t="str">
            <v>THE CHOC LB GIFT</v>
          </cell>
        </row>
        <row r="1118">
          <cell r="A1118" t="str">
            <v>82849RIB</v>
          </cell>
          <cell r="B1118">
            <v>82849</v>
          </cell>
          <cell r="C1118">
            <v>17.5</v>
          </cell>
          <cell r="D1118">
            <v>5</v>
          </cell>
          <cell r="E1118">
            <v>11</v>
          </cell>
          <cell r="G1118">
            <v>500</v>
          </cell>
          <cell r="H1118" t="str">
            <v>THE CHOC LB GIFT</v>
          </cell>
        </row>
        <row r="1119">
          <cell r="A1119" t="str">
            <v>82849RIBBON</v>
          </cell>
          <cell r="B1119">
            <v>82849</v>
          </cell>
          <cell r="C1119">
            <v>17.5</v>
          </cell>
          <cell r="D1119">
            <v>5</v>
          </cell>
          <cell r="E1119">
            <v>11</v>
          </cell>
          <cell r="G1119">
            <v>500</v>
          </cell>
          <cell r="H1119" t="str">
            <v>THE CHOC LB GIFT</v>
          </cell>
        </row>
        <row r="1120">
          <cell r="A1120" t="str">
            <v>82849TAG</v>
          </cell>
          <cell r="B1120">
            <v>82849</v>
          </cell>
          <cell r="C1120">
            <v>17.5</v>
          </cell>
          <cell r="D1120">
            <v>5</v>
          </cell>
          <cell r="E1120">
            <v>11</v>
          </cell>
          <cell r="G1120">
            <v>500</v>
          </cell>
          <cell r="H1120" t="str">
            <v>THE CHOC LB GIFT</v>
          </cell>
        </row>
        <row r="1121">
          <cell r="A1121" t="str">
            <v>82849TAGINS</v>
          </cell>
          <cell r="B1121">
            <v>82849</v>
          </cell>
          <cell r="C1121">
            <v>17.5</v>
          </cell>
          <cell r="D1121">
            <v>5</v>
          </cell>
          <cell r="E1121">
            <v>11</v>
          </cell>
          <cell r="G1121">
            <v>500</v>
          </cell>
          <cell r="H1121" t="str">
            <v>THE CHOC LB GIFT</v>
          </cell>
        </row>
        <row r="1122">
          <cell r="A1122" t="str">
            <v>82849TAGINSRIB</v>
          </cell>
          <cell r="B1122">
            <v>82849</v>
          </cell>
          <cell r="C1122">
            <v>17.5</v>
          </cell>
          <cell r="D1122">
            <v>5</v>
          </cell>
          <cell r="E1122">
            <v>11</v>
          </cell>
          <cell r="G1122">
            <v>500</v>
          </cell>
          <cell r="H1122" t="str">
            <v>THE CHOC LB GIFT</v>
          </cell>
        </row>
        <row r="1123">
          <cell r="A1123" t="str">
            <v>82849TAGRIB</v>
          </cell>
          <cell r="B1123">
            <v>82849</v>
          </cell>
          <cell r="C1123">
            <v>17.5</v>
          </cell>
          <cell r="D1123">
            <v>5</v>
          </cell>
          <cell r="E1123">
            <v>11</v>
          </cell>
          <cell r="G1123">
            <v>500</v>
          </cell>
          <cell r="H1123" t="str">
            <v>THE CHOC LB GIFT</v>
          </cell>
        </row>
        <row r="1124">
          <cell r="A1124" t="str">
            <v>82853INS</v>
          </cell>
          <cell r="B1124">
            <v>82853</v>
          </cell>
          <cell r="C1124">
            <v>120</v>
          </cell>
          <cell r="D1124">
            <v>9</v>
          </cell>
          <cell r="E1124">
            <v>20</v>
          </cell>
          <cell r="G1124">
            <v>14730</v>
          </cell>
          <cell r="H1124" t="str">
            <v>12 WINES IN A BOX</v>
          </cell>
        </row>
        <row r="1125">
          <cell r="A1125" t="str">
            <v>82854INS</v>
          </cell>
          <cell r="B1125">
            <v>82854</v>
          </cell>
          <cell r="C1125">
            <v>150</v>
          </cell>
          <cell r="D1125">
            <v>9</v>
          </cell>
          <cell r="E1125">
            <v>20</v>
          </cell>
          <cell r="G1125">
            <v>15900</v>
          </cell>
          <cell r="H1125" t="str">
            <v>12 WINES IN WICKER</v>
          </cell>
        </row>
        <row r="1126">
          <cell r="A1126" t="str">
            <v>82J586</v>
          </cell>
          <cell r="B1126">
            <v>82299</v>
          </cell>
          <cell r="C1126">
            <v>0</v>
          </cell>
          <cell r="D1126">
            <v>0</v>
          </cell>
          <cell r="E1126">
            <v>14</v>
          </cell>
          <cell r="G1126">
            <v>3300</v>
          </cell>
          <cell r="H1126" t="str">
            <v>ALCOHOL FREE TREATS</v>
          </cell>
        </row>
        <row r="1127">
          <cell r="A1127" t="str">
            <v>83020INS</v>
          </cell>
          <cell r="B1127">
            <v>83020</v>
          </cell>
          <cell r="C1127">
            <v>39.99</v>
          </cell>
          <cell r="D1127">
            <v>6.5</v>
          </cell>
          <cell r="E1127">
            <v>20</v>
          </cell>
          <cell r="G1127">
            <v>4800</v>
          </cell>
          <cell r="H1127" t="str">
            <v>VEGAN WINE TRIO</v>
          </cell>
        </row>
        <row r="1128">
          <cell r="A1128" t="str">
            <v>83020INSRIB</v>
          </cell>
          <cell r="B1128">
            <v>83020</v>
          </cell>
          <cell r="C1128">
            <v>39.99</v>
          </cell>
          <cell r="D1128">
            <v>6.5</v>
          </cell>
          <cell r="E1128">
            <v>20</v>
          </cell>
          <cell r="G1128">
            <v>4800</v>
          </cell>
          <cell r="H1128" t="str">
            <v>VEGAN WINE TRIO</v>
          </cell>
        </row>
        <row r="1129">
          <cell r="A1129" t="str">
            <v>83020RIB</v>
          </cell>
          <cell r="B1129">
            <v>83020</v>
          </cell>
          <cell r="C1129">
            <v>39.99</v>
          </cell>
          <cell r="D1129">
            <v>6.5</v>
          </cell>
          <cell r="E1129">
            <v>20</v>
          </cell>
          <cell r="G1129">
            <v>4800</v>
          </cell>
          <cell r="H1129" t="str">
            <v>VEGAN WINE TRIO</v>
          </cell>
        </row>
        <row r="1130">
          <cell r="A1130" t="str">
            <v>83020TAG</v>
          </cell>
          <cell r="B1130">
            <v>83020</v>
          </cell>
          <cell r="C1130">
            <v>39.99</v>
          </cell>
          <cell r="D1130">
            <v>6.5</v>
          </cell>
          <cell r="E1130">
            <v>20</v>
          </cell>
          <cell r="G1130">
            <v>4800</v>
          </cell>
          <cell r="H1130" t="str">
            <v>VEGAN WINE TRIO</v>
          </cell>
        </row>
        <row r="1131">
          <cell r="A1131" t="str">
            <v>83020TAGINS</v>
          </cell>
          <cell r="B1131">
            <v>83020</v>
          </cell>
          <cell r="C1131">
            <v>39.99</v>
          </cell>
          <cell r="D1131">
            <v>6.5</v>
          </cell>
          <cell r="E1131">
            <v>20</v>
          </cell>
          <cell r="G1131">
            <v>4800</v>
          </cell>
          <cell r="H1131" t="str">
            <v>VEGAN WINE TRIO</v>
          </cell>
        </row>
        <row r="1132">
          <cell r="A1132" t="str">
            <v>83020TAGINSRIB</v>
          </cell>
          <cell r="B1132">
            <v>83020</v>
          </cell>
          <cell r="C1132">
            <v>39.99</v>
          </cell>
          <cell r="D1132">
            <v>6.5</v>
          </cell>
          <cell r="E1132">
            <v>20</v>
          </cell>
          <cell r="G1132">
            <v>4800</v>
          </cell>
          <cell r="H1132" t="str">
            <v>VEGAN WINE TRIO</v>
          </cell>
        </row>
        <row r="1133">
          <cell r="A1133" t="str">
            <v>83020TAGRIB</v>
          </cell>
          <cell r="B1133">
            <v>83020</v>
          </cell>
          <cell r="C1133">
            <v>39.99</v>
          </cell>
          <cell r="D1133">
            <v>6.5</v>
          </cell>
          <cell r="E1133">
            <v>20</v>
          </cell>
          <cell r="G1133">
            <v>4800</v>
          </cell>
          <cell r="H1133" t="str">
            <v>VEGAN WINE TRIO</v>
          </cell>
        </row>
        <row r="1134">
          <cell r="A1134" t="str">
            <v>83029INS</v>
          </cell>
          <cell r="B1134">
            <v>83029</v>
          </cell>
          <cell r="C1134">
            <v>60</v>
          </cell>
          <cell r="D1134">
            <v>8</v>
          </cell>
          <cell r="E1134">
            <v>13</v>
          </cell>
          <cell r="G1134">
            <v>4750</v>
          </cell>
          <cell r="H1134" t="str">
            <v>SILENT NIGHT CTN</v>
          </cell>
        </row>
        <row r="1135">
          <cell r="A1135" t="str">
            <v>83029INSERT</v>
          </cell>
          <cell r="B1135">
            <v>83029</v>
          </cell>
          <cell r="C1135">
            <v>60</v>
          </cell>
          <cell r="D1135">
            <v>8</v>
          </cell>
          <cell r="E1135">
            <v>13</v>
          </cell>
          <cell r="G1135">
            <v>4750</v>
          </cell>
          <cell r="H1135" t="str">
            <v>SILENT NIGHT CTN</v>
          </cell>
        </row>
        <row r="1136">
          <cell r="A1136" t="str">
            <v>83029INSRIB</v>
          </cell>
          <cell r="B1136">
            <v>83029</v>
          </cell>
          <cell r="C1136">
            <v>60</v>
          </cell>
          <cell r="D1136">
            <v>8</v>
          </cell>
          <cell r="E1136">
            <v>13</v>
          </cell>
          <cell r="G1136">
            <v>4750</v>
          </cell>
          <cell r="H1136" t="str">
            <v>SILENT NIGHT CTN</v>
          </cell>
        </row>
        <row r="1137">
          <cell r="A1137" t="str">
            <v>83029RIB</v>
          </cell>
          <cell r="B1137">
            <v>83029</v>
          </cell>
          <cell r="C1137">
            <v>60</v>
          </cell>
          <cell r="D1137">
            <v>8</v>
          </cell>
          <cell r="E1137">
            <v>13</v>
          </cell>
          <cell r="G1137">
            <v>4750</v>
          </cell>
          <cell r="H1137" t="str">
            <v>SILENT NIGHT CTN</v>
          </cell>
        </row>
        <row r="1138">
          <cell r="A1138" t="str">
            <v>83029RIBBON</v>
          </cell>
          <cell r="B1138">
            <v>83029</v>
          </cell>
          <cell r="C1138">
            <v>60</v>
          </cell>
          <cell r="D1138">
            <v>8</v>
          </cell>
          <cell r="E1138">
            <v>13</v>
          </cell>
          <cell r="G1138">
            <v>4750</v>
          </cell>
          <cell r="H1138" t="str">
            <v>SILENT NIGHT CTN</v>
          </cell>
        </row>
        <row r="1139">
          <cell r="A1139" t="str">
            <v>83029TAG</v>
          </cell>
          <cell r="B1139">
            <v>83029</v>
          </cell>
          <cell r="C1139">
            <v>60</v>
          </cell>
          <cell r="D1139">
            <v>8</v>
          </cell>
          <cell r="E1139">
            <v>13</v>
          </cell>
          <cell r="G1139">
            <v>4750</v>
          </cell>
          <cell r="H1139" t="str">
            <v>SILENT NIGHT CTN</v>
          </cell>
        </row>
        <row r="1140">
          <cell r="A1140" t="str">
            <v>83029TAGINS</v>
          </cell>
          <cell r="B1140">
            <v>83029</v>
          </cell>
          <cell r="C1140">
            <v>60</v>
          </cell>
          <cell r="D1140">
            <v>8</v>
          </cell>
          <cell r="E1140">
            <v>13</v>
          </cell>
          <cell r="G1140">
            <v>4750</v>
          </cell>
          <cell r="H1140" t="str">
            <v>SILENT NIGHT CTN</v>
          </cell>
        </row>
        <row r="1141">
          <cell r="A1141" t="str">
            <v>83029TAGINSRIB</v>
          </cell>
          <cell r="B1141">
            <v>83029</v>
          </cell>
          <cell r="C1141">
            <v>60</v>
          </cell>
          <cell r="D1141">
            <v>8</v>
          </cell>
          <cell r="E1141">
            <v>13</v>
          </cell>
          <cell r="G1141">
            <v>4750</v>
          </cell>
          <cell r="H1141" t="str">
            <v>SILENT NIGHT CTN</v>
          </cell>
        </row>
        <row r="1142">
          <cell r="A1142" t="str">
            <v>83029TAGRIB</v>
          </cell>
          <cell r="B1142">
            <v>83029</v>
          </cell>
          <cell r="C1142">
            <v>60</v>
          </cell>
          <cell r="D1142">
            <v>8</v>
          </cell>
          <cell r="E1142">
            <v>13</v>
          </cell>
          <cell r="G1142">
            <v>4750</v>
          </cell>
          <cell r="H1142" t="str">
            <v>SILENT NIGHT CTN</v>
          </cell>
        </row>
        <row r="1143">
          <cell r="A1143" t="str">
            <v>83030INS</v>
          </cell>
          <cell r="B1143">
            <v>83030</v>
          </cell>
          <cell r="C1143">
            <v>14.99</v>
          </cell>
          <cell r="D1143">
            <v>3.95</v>
          </cell>
          <cell r="E1143">
            <v>15.5</v>
          </cell>
          <cell r="G1143">
            <v>400</v>
          </cell>
          <cell r="H1143" t="str">
            <v>CHOCOHOLIC LBOX GIFT</v>
          </cell>
        </row>
        <row r="1144">
          <cell r="A1144" t="str">
            <v>83030INSRIB</v>
          </cell>
          <cell r="B1144">
            <v>83030</v>
          </cell>
          <cell r="C1144">
            <v>14.99</v>
          </cell>
          <cell r="D1144">
            <v>3.95</v>
          </cell>
          <cell r="E1144">
            <v>15.5</v>
          </cell>
          <cell r="G1144">
            <v>400</v>
          </cell>
          <cell r="H1144" t="str">
            <v>CHOCOHOLIC LBOX GIFT</v>
          </cell>
        </row>
        <row r="1145">
          <cell r="A1145" t="str">
            <v>83030RIB</v>
          </cell>
          <cell r="B1145">
            <v>83030</v>
          </cell>
          <cell r="C1145">
            <v>14.99</v>
          </cell>
          <cell r="D1145">
            <v>3.95</v>
          </cell>
          <cell r="E1145">
            <v>15.5</v>
          </cell>
          <cell r="G1145">
            <v>400</v>
          </cell>
          <cell r="H1145" t="str">
            <v>CHOCOHOLIC LBOX GIFT</v>
          </cell>
        </row>
        <row r="1146">
          <cell r="A1146" t="str">
            <v>83030TAG</v>
          </cell>
          <cell r="B1146">
            <v>83030</v>
          </cell>
          <cell r="C1146">
            <v>14.99</v>
          </cell>
          <cell r="D1146">
            <v>3.95</v>
          </cell>
          <cell r="E1146">
            <v>15.5</v>
          </cell>
          <cell r="G1146">
            <v>400</v>
          </cell>
          <cell r="H1146" t="str">
            <v>CHOCOHOLIC LBOX GIFT</v>
          </cell>
        </row>
        <row r="1147">
          <cell r="A1147" t="str">
            <v>83030TAGINS</v>
          </cell>
          <cell r="B1147">
            <v>83030</v>
          </cell>
          <cell r="C1147">
            <v>14.99</v>
          </cell>
          <cell r="D1147">
            <v>3.95</v>
          </cell>
          <cell r="E1147">
            <v>15.5</v>
          </cell>
          <cell r="G1147">
            <v>400</v>
          </cell>
          <cell r="H1147" t="str">
            <v>CHOCOHOLIC LBOX GIFT</v>
          </cell>
        </row>
        <row r="1148">
          <cell r="A1148" t="str">
            <v>83030TAGINSRIB</v>
          </cell>
          <cell r="B1148">
            <v>83030</v>
          </cell>
          <cell r="C1148">
            <v>14.99</v>
          </cell>
          <cell r="D1148">
            <v>3.95</v>
          </cell>
          <cell r="E1148">
            <v>15.5</v>
          </cell>
          <cell r="G1148">
            <v>400</v>
          </cell>
          <cell r="H1148" t="str">
            <v>CHOCOHOLIC LBOX GIFT</v>
          </cell>
        </row>
        <row r="1149">
          <cell r="A1149" t="str">
            <v>83030TAGRIB</v>
          </cell>
          <cell r="B1149">
            <v>83030</v>
          </cell>
          <cell r="C1149">
            <v>14.99</v>
          </cell>
          <cell r="D1149">
            <v>3.95</v>
          </cell>
          <cell r="E1149">
            <v>15.5</v>
          </cell>
          <cell r="G1149">
            <v>400</v>
          </cell>
          <cell r="H1149" t="str">
            <v>CHOCOHOLIC LBOX GIFT</v>
          </cell>
        </row>
        <row r="1150">
          <cell r="A1150" t="str">
            <v>83032INS</v>
          </cell>
          <cell r="B1150">
            <v>83032</v>
          </cell>
          <cell r="C1150">
            <v>24.99</v>
          </cell>
          <cell r="D1150">
            <v>7.5</v>
          </cell>
          <cell r="E1150">
            <v>10</v>
          </cell>
          <cell r="G1150">
            <v>2140</v>
          </cell>
          <cell r="H1150" t="str">
            <v>LOVINGLY LOW SUGAR</v>
          </cell>
        </row>
        <row r="1151">
          <cell r="A1151" t="str">
            <v>83032INSERT</v>
          </cell>
          <cell r="B1151">
            <v>83032</v>
          </cell>
          <cell r="C1151">
            <v>24.99</v>
          </cell>
          <cell r="D1151">
            <v>7.5</v>
          </cell>
          <cell r="E1151">
            <v>10</v>
          </cell>
          <cell r="G1151">
            <v>2140</v>
          </cell>
          <cell r="H1151" t="str">
            <v>LOVINGLY LOW SUGAR</v>
          </cell>
        </row>
        <row r="1152">
          <cell r="A1152" t="str">
            <v>83032INSRIB</v>
          </cell>
          <cell r="B1152">
            <v>83032</v>
          </cell>
          <cell r="C1152">
            <v>24.99</v>
          </cell>
          <cell r="D1152">
            <v>7.5</v>
          </cell>
          <cell r="E1152">
            <v>10</v>
          </cell>
          <cell r="G1152">
            <v>2140</v>
          </cell>
          <cell r="H1152" t="str">
            <v>LOVINGLY LOW SUGAR</v>
          </cell>
        </row>
        <row r="1153">
          <cell r="A1153" t="str">
            <v>83032INSTAG</v>
          </cell>
          <cell r="B1153">
            <v>83032</v>
          </cell>
          <cell r="C1153">
            <v>24.99</v>
          </cell>
          <cell r="D1153">
            <v>7.5</v>
          </cell>
          <cell r="E1153">
            <v>10</v>
          </cell>
          <cell r="G1153">
            <v>2140</v>
          </cell>
          <cell r="H1153" t="str">
            <v>LOVINGLY LOW SUGAR</v>
          </cell>
        </row>
        <row r="1154">
          <cell r="A1154" t="str">
            <v>83032RIB</v>
          </cell>
          <cell r="B1154">
            <v>83032</v>
          </cell>
          <cell r="C1154">
            <v>24.99</v>
          </cell>
          <cell r="D1154">
            <v>7.5</v>
          </cell>
          <cell r="E1154">
            <v>10</v>
          </cell>
          <cell r="G1154">
            <v>2140</v>
          </cell>
          <cell r="H1154" t="str">
            <v>LOVINGLY LOW SUGAR</v>
          </cell>
        </row>
        <row r="1155">
          <cell r="A1155" t="str">
            <v>83032RIBBON</v>
          </cell>
          <cell r="B1155">
            <v>83032</v>
          </cell>
          <cell r="C1155">
            <v>24.99</v>
          </cell>
          <cell r="D1155">
            <v>7.5</v>
          </cell>
          <cell r="E1155">
            <v>10</v>
          </cell>
          <cell r="G1155">
            <v>2140</v>
          </cell>
          <cell r="H1155" t="str">
            <v>LOVINGLY LOW SUGAR</v>
          </cell>
        </row>
        <row r="1156">
          <cell r="A1156" t="str">
            <v>83032TAG</v>
          </cell>
          <cell r="B1156">
            <v>83032</v>
          </cell>
          <cell r="C1156">
            <v>24.99</v>
          </cell>
          <cell r="D1156">
            <v>7.5</v>
          </cell>
          <cell r="E1156">
            <v>10</v>
          </cell>
          <cell r="G1156">
            <v>2140</v>
          </cell>
          <cell r="H1156" t="str">
            <v>LOVINGLY LOW SUGAR</v>
          </cell>
        </row>
        <row r="1157">
          <cell r="A1157" t="str">
            <v>83032TAGINS</v>
          </cell>
          <cell r="B1157">
            <v>83032</v>
          </cell>
          <cell r="C1157">
            <v>24.99</v>
          </cell>
          <cell r="D1157">
            <v>7.5</v>
          </cell>
          <cell r="E1157">
            <v>10</v>
          </cell>
          <cell r="G1157">
            <v>2140</v>
          </cell>
          <cell r="H1157" t="str">
            <v>LOVINGLY LOW SUGAR</v>
          </cell>
        </row>
        <row r="1158">
          <cell r="A1158" t="str">
            <v>83032TAGINSRIB</v>
          </cell>
          <cell r="B1158">
            <v>83032</v>
          </cell>
          <cell r="C1158">
            <v>24.99</v>
          </cell>
          <cell r="D1158">
            <v>7.5</v>
          </cell>
          <cell r="E1158">
            <v>10</v>
          </cell>
          <cell r="G1158">
            <v>2140</v>
          </cell>
          <cell r="H1158" t="str">
            <v>LOVINGLY LOW SUGAR</v>
          </cell>
        </row>
        <row r="1159">
          <cell r="A1159" t="str">
            <v>83032TAGRIB</v>
          </cell>
          <cell r="B1159">
            <v>83032</v>
          </cell>
          <cell r="C1159">
            <v>24.99</v>
          </cell>
          <cell r="D1159">
            <v>7.5</v>
          </cell>
          <cell r="E1159">
            <v>10</v>
          </cell>
          <cell r="G1159">
            <v>2140</v>
          </cell>
          <cell r="H1159" t="str">
            <v>LOVINGLY LOW SUGAR</v>
          </cell>
        </row>
        <row r="1160">
          <cell r="A1160" t="str">
            <v>83034INS</v>
          </cell>
          <cell r="B1160">
            <v>83034</v>
          </cell>
          <cell r="C1160">
            <v>24.99</v>
          </cell>
          <cell r="D1160">
            <v>7.5</v>
          </cell>
          <cell r="E1160">
            <v>20</v>
          </cell>
          <cell r="G1160">
            <v>5500</v>
          </cell>
          <cell r="H1160" t="str">
            <v>BEER LOVERS CASE</v>
          </cell>
        </row>
        <row r="1161">
          <cell r="A1161" t="str">
            <v>83034INSERT</v>
          </cell>
          <cell r="B1161">
            <v>83034</v>
          </cell>
          <cell r="C1161">
            <v>24.99</v>
          </cell>
          <cell r="D1161">
            <v>7.5</v>
          </cell>
          <cell r="E1161">
            <v>20</v>
          </cell>
          <cell r="G1161">
            <v>5500</v>
          </cell>
          <cell r="H1161" t="str">
            <v>BEER LOVERS CASE</v>
          </cell>
        </row>
        <row r="1162">
          <cell r="A1162" t="str">
            <v>83034INSRIB</v>
          </cell>
          <cell r="B1162">
            <v>83034</v>
          </cell>
          <cell r="C1162">
            <v>24.99</v>
          </cell>
          <cell r="D1162">
            <v>7.5</v>
          </cell>
          <cell r="E1162">
            <v>20</v>
          </cell>
          <cell r="G1162">
            <v>5500</v>
          </cell>
          <cell r="H1162" t="str">
            <v>BEER LOVERS CASE</v>
          </cell>
        </row>
        <row r="1163">
          <cell r="A1163" t="str">
            <v>83034RIB</v>
          </cell>
          <cell r="B1163">
            <v>83034</v>
          </cell>
          <cell r="C1163">
            <v>24.99</v>
          </cell>
          <cell r="D1163">
            <v>7.5</v>
          </cell>
          <cell r="E1163">
            <v>20</v>
          </cell>
          <cell r="G1163">
            <v>5500</v>
          </cell>
          <cell r="H1163" t="str">
            <v>BEER LOVERS CASE</v>
          </cell>
        </row>
        <row r="1164">
          <cell r="A1164" t="str">
            <v>83034RIBBON</v>
          </cell>
          <cell r="B1164">
            <v>83034</v>
          </cell>
          <cell r="C1164">
            <v>24.99</v>
          </cell>
          <cell r="D1164">
            <v>7.5</v>
          </cell>
          <cell r="E1164">
            <v>20</v>
          </cell>
          <cell r="G1164">
            <v>5500</v>
          </cell>
          <cell r="H1164" t="str">
            <v>BEER LOVERS CASE</v>
          </cell>
        </row>
        <row r="1165">
          <cell r="A1165" t="str">
            <v>83034TAG</v>
          </cell>
          <cell r="B1165">
            <v>83034</v>
          </cell>
          <cell r="C1165">
            <v>24.99</v>
          </cell>
          <cell r="D1165">
            <v>7.5</v>
          </cell>
          <cell r="E1165">
            <v>20</v>
          </cell>
          <cell r="G1165">
            <v>5500</v>
          </cell>
          <cell r="H1165" t="str">
            <v>BEER LOVERS CASE</v>
          </cell>
        </row>
        <row r="1166">
          <cell r="A1166" t="str">
            <v>83034TAGINS</v>
          </cell>
          <cell r="B1166">
            <v>83034</v>
          </cell>
          <cell r="C1166">
            <v>24.99</v>
          </cell>
          <cell r="D1166">
            <v>7.5</v>
          </cell>
          <cell r="E1166">
            <v>20</v>
          </cell>
          <cell r="G1166">
            <v>5500</v>
          </cell>
          <cell r="H1166" t="str">
            <v>BEER LOVERS CASE</v>
          </cell>
        </row>
        <row r="1167">
          <cell r="A1167" t="str">
            <v>83034TAGINSRIB</v>
          </cell>
          <cell r="B1167">
            <v>83034</v>
          </cell>
          <cell r="C1167">
            <v>24.99</v>
          </cell>
          <cell r="D1167">
            <v>7.5</v>
          </cell>
          <cell r="E1167">
            <v>20</v>
          </cell>
          <cell r="G1167">
            <v>5500</v>
          </cell>
          <cell r="H1167" t="str">
            <v>BEER LOVERS CASE</v>
          </cell>
        </row>
        <row r="1168">
          <cell r="A1168" t="str">
            <v>83034TAGRIB</v>
          </cell>
          <cell r="B1168">
            <v>83034</v>
          </cell>
          <cell r="C1168">
            <v>24.99</v>
          </cell>
          <cell r="D1168">
            <v>7.5</v>
          </cell>
          <cell r="E1168">
            <v>20</v>
          </cell>
          <cell r="G1168">
            <v>5500</v>
          </cell>
          <cell r="H1168" t="str">
            <v>BEER LOVERS CASE</v>
          </cell>
        </row>
        <row r="1169">
          <cell r="A1169" t="str">
            <v>83035INS</v>
          </cell>
          <cell r="B1169">
            <v>83035</v>
          </cell>
          <cell r="C1169">
            <v>34.99</v>
          </cell>
          <cell r="D1169">
            <v>7.5</v>
          </cell>
          <cell r="E1169">
            <v>15</v>
          </cell>
          <cell r="G1169">
            <v>2940</v>
          </cell>
          <cell r="H1169" t="str">
            <v>LAVISHLY LOW SUGAR</v>
          </cell>
        </row>
        <row r="1170">
          <cell r="A1170" t="str">
            <v>83035INSERT</v>
          </cell>
          <cell r="B1170">
            <v>83035</v>
          </cell>
          <cell r="C1170">
            <v>34.99</v>
          </cell>
          <cell r="D1170">
            <v>7.5</v>
          </cell>
          <cell r="E1170">
            <v>15</v>
          </cell>
          <cell r="G1170">
            <v>2940</v>
          </cell>
          <cell r="H1170" t="str">
            <v>LAVISHLY LOW SUGAR</v>
          </cell>
        </row>
        <row r="1171">
          <cell r="A1171" t="str">
            <v>83035INSRIB</v>
          </cell>
          <cell r="B1171">
            <v>83035</v>
          </cell>
          <cell r="C1171">
            <v>34.99</v>
          </cell>
          <cell r="D1171">
            <v>7.5</v>
          </cell>
          <cell r="E1171">
            <v>15</v>
          </cell>
          <cell r="G1171">
            <v>2940</v>
          </cell>
          <cell r="H1171" t="str">
            <v>LAVISHLY LOW SUGAR</v>
          </cell>
        </row>
        <row r="1172">
          <cell r="A1172" t="str">
            <v>83035RIB</v>
          </cell>
          <cell r="B1172">
            <v>83035</v>
          </cell>
          <cell r="C1172">
            <v>34.99</v>
          </cell>
          <cell r="D1172">
            <v>7.5</v>
          </cell>
          <cell r="E1172">
            <v>15</v>
          </cell>
          <cell r="G1172">
            <v>2940</v>
          </cell>
          <cell r="H1172" t="str">
            <v>LAVISHLY LOW SUGAR</v>
          </cell>
        </row>
        <row r="1173">
          <cell r="A1173" t="str">
            <v>83035RIBBON</v>
          </cell>
          <cell r="B1173">
            <v>83035</v>
          </cell>
          <cell r="C1173">
            <v>34.99</v>
          </cell>
          <cell r="D1173">
            <v>7.5</v>
          </cell>
          <cell r="E1173">
            <v>15</v>
          </cell>
          <cell r="G1173">
            <v>2940</v>
          </cell>
          <cell r="H1173" t="str">
            <v>LAVISHLY LOW SUGAR</v>
          </cell>
        </row>
        <row r="1174">
          <cell r="A1174" t="str">
            <v>83035TAG</v>
          </cell>
          <cell r="B1174">
            <v>83035</v>
          </cell>
          <cell r="C1174">
            <v>34.99</v>
          </cell>
          <cell r="D1174">
            <v>7.5</v>
          </cell>
          <cell r="E1174">
            <v>15</v>
          </cell>
          <cell r="G1174">
            <v>2940</v>
          </cell>
          <cell r="H1174" t="str">
            <v>LAVISHLY LOW SUGAR</v>
          </cell>
        </row>
        <row r="1175">
          <cell r="A1175" t="str">
            <v>83035TAGINS</v>
          </cell>
          <cell r="B1175">
            <v>83035</v>
          </cell>
          <cell r="C1175">
            <v>34.99</v>
          </cell>
          <cell r="D1175">
            <v>7.5</v>
          </cell>
          <cell r="E1175">
            <v>15</v>
          </cell>
          <cell r="G1175">
            <v>2940</v>
          </cell>
          <cell r="H1175" t="str">
            <v>LAVISHLY LOW SUGAR</v>
          </cell>
        </row>
        <row r="1176">
          <cell r="A1176" t="str">
            <v>83035TAGINSRIB</v>
          </cell>
          <cell r="B1176">
            <v>83035</v>
          </cell>
          <cell r="C1176">
            <v>34.99</v>
          </cell>
          <cell r="D1176">
            <v>7.5</v>
          </cell>
          <cell r="E1176">
            <v>15</v>
          </cell>
          <cell r="G1176">
            <v>2940</v>
          </cell>
          <cell r="H1176" t="str">
            <v>LAVISHLY LOW SUGAR</v>
          </cell>
        </row>
        <row r="1177">
          <cell r="A1177" t="str">
            <v>83035TAGRIB</v>
          </cell>
          <cell r="B1177">
            <v>83035</v>
          </cell>
          <cell r="C1177">
            <v>34.99</v>
          </cell>
          <cell r="D1177">
            <v>7.5</v>
          </cell>
          <cell r="E1177">
            <v>15</v>
          </cell>
          <cell r="G1177">
            <v>2940</v>
          </cell>
          <cell r="H1177" t="str">
            <v>LAVISHLY LOW SUGAR</v>
          </cell>
        </row>
        <row r="1178">
          <cell r="A1178" t="str">
            <v>83036INS</v>
          </cell>
          <cell r="B1178">
            <v>83036</v>
          </cell>
          <cell r="C1178">
            <v>42.5</v>
          </cell>
          <cell r="D1178">
            <v>6.5</v>
          </cell>
          <cell r="E1178">
            <v>11</v>
          </cell>
          <cell r="G1178">
            <v>4200</v>
          </cell>
          <cell r="H1178" t="str">
            <v>LOW SUGAR LUXURIES</v>
          </cell>
        </row>
        <row r="1179">
          <cell r="A1179" t="str">
            <v>83036INSERT</v>
          </cell>
          <cell r="B1179">
            <v>83036</v>
          </cell>
          <cell r="C1179">
            <v>42.5</v>
          </cell>
          <cell r="D1179">
            <v>6.5</v>
          </cell>
          <cell r="E1179">
            <v>11</v>
          </cell>
          <cell r="G1179">
            <v>4200</v>
          </cell>
          <cell r="H1179" t="str">
            <v>LOW SUGAR LUXURIES</v>
          </cell>
        </row>
        <row r="1180">
          <cell r="A1180" t="str">
            <v>83036INSRIB</v>
          </cell>
          <cell r="B1180">
            <v>83036</v>
          </cell>
          <cell r="C1180">
            <v>42.5</v>
          </cell>
          <cell r="D1180">
            <v>6.5</v>
          </cell>
          <cell r="E1180">
            <v>11</v>
          </cell>
          <cell r="G1180">
            <v>4200</v>
          </cell>
          <cell r="H1180" t="str">
            <v>LOW SUGAR LUXURIES</v>
          </cell>
        </row>
        <row r="1181">
          <cell r="A1181" t="str">
            <v>83036RIB</v>
          </cell>
          <cell r="B1181">
            <v>83036</v>
          </cell>
          <cell r="C1181">
            <v>42.5</v>
          </cell>
          <cell r="D1181">
            <v>6.5</v>
          </cell>
          <cell r="E1181">
            <v>11</v>
          </cell>
          <cell r="G1181">
            <v>4200</v>
          </cell>
          <cell r="H1181" t="str">
            <v>LOW SUGAR LUXURIES</v>
          </cell>
        </row>
        <row r="1182">
          <cell r="A1182" t="str">
            <v>83036RIBBON</v>
          </cell>
          <cell r="B1182">
            <v>83036</v>
          </cell>
          <cell r="C1182">
            <v>42.5</v>
          </cell>
          <cell r="D1182">
            <v>6.5</v>
          </cell>
          <cell r="E1182">
            <v>11</v>
          </cell>
          <cell r="G1182">
            <v>4200</v>
          </cell>
          <cell r="H1182" t="str">
            <v>LOW SUGAR LUXURIES</v>
          </cell>
        </row>
        <row r="1183">
          <cell r="A1183" t="str">
            <v>83036TAG</v>
          </cell>
          <cell r="B1183">
            <v>83036</v>
          </cell>
          <cell r="C1183">
            <v>42.5</v>
          </cell>
          <cell r="D1183">
            <v>6.5</v>
          </cell>
          <cell r="E1183">
            <v>11</v>
          </cell>
          <cell r="G1183">
            <v>4200</v>
          </cell>
          <cell r="H1183" t="str">
            <v>LOW SUGAR LUXURIES</v>
          </cell>
        </row>
        <row r="1184">
          <cell r="A1184" t="str">
            <v>83036TAGINS</v>
          </cell>
          <cell r="B1184">
            <v>83036</v>
          </cell>
          <cell r="C1184">
            <v>42.5</v>
          </cell>
          <cell r="D1184">
            <v>6.5</v>
          </cell>
          <cell r="E1184">
            <v>11</v>
          </cell>
          <cell r="G1184">
            <v>4200</v>
          </cell>
          <cell r="H1184" t="str">
            <v>LOW SUGAR LUXURIES</v>
          </cell>
        </row>
        <row r="1185">
          <cell r="A1185" t="str">
            <v>83036TAGINSRIB</v>
          </cell>
          <cell r="B1185">
            <v>83036</v>
          </cell>
          <cell r="C1185">
            <v>42.5</v>
          </cell>
          <cell r="D1185">
            <v>6.5</v>
          </cell>
          <cell r="E1185">
            <v>11</v>
          </cell>
          <cell r="G1185">
            <v>4200</v>
          </cell>
          <cell r="H1185" t="str">
            <v>LOW SUGAR LUXURIES</v>
          </cell>
        </row>
        <row r="1186">
          <cell r="A1186" t="str">
            <v>83036TAGRIB</v>
          </cell>
          <cell r="B1186">
            <v>83036</v>
          </cell>
          <cell r="C1186">
            <v>42.5</v>
          </cell>
          <cell r="D1186">
            <v>6.5</v>
          </cell>
          <cell r="E1186">
            <v>11</v>
          </cell>
          <cell r="G1186">
            <v>4200</v>
          </cell>
          <cell r="H1186" t="str">
            <v>LOW SUGAR LUXURIES</v>
          </cell>
        </row>
        <row r="1187">
          <cell r="A1187" t="str">
            <v>83037INS</v>
          </cell>
          <cell r="B1187">
            <v>83037</v>
          </cell>
          <cell r="C1187">
            <v>60</v>
          </cell>
          <cell r="D1187">
            <v>6.5</v>
          </cell>
          <cell r="E1187">
            <v>12</v>
          </cell>
          <cell r="G1187">
            <v>4900</v>
          </cell>
          <cell r="H1187" t="str">
            <v>LAUDABLY LOW SUGAR</v>
          </cell>
        </row>
        <row r="1188">
          <cell r="A1188" t="str">
            <v>83037INSERT</v>
          </cell>
          <cell r="B1188">
            <v>83037</v>
          </cell>
          <cell r="C1188">
            <v>60</v>
          </cell>
          <cell r="D1188">
            <v>6.5</v>
          </cell>
          <cell r="E1188">
            <v>12</v>
          </cell>
          <cell r="G1188">
            <v>4900</v>
          </cell>
          <cell r="H1188" t="str">
            <v>LAUDABLY LOW SUGAR</v>
          </cell>
        </row>
        <row r="1189">
          <cell r="A1189" t="str">
            <v>83037INSRIB</v>
          </cell>
          <cell r="B1189">
            <v>83037</v>
          </cell>
          <cell r="C1189">
            <v>60</v>
          </cell>
          <cell r="D1189">
            <v>6.5</v>
          </cell>
          <cell r="E1189">
            <v>12</v>
          </cell>
          <cell r="G1189">
            <v>4900</v>
          </cell>
          <cell r="H1189" t="str">
            <v>LAUDABLY LOW SUGAR</v>
          </cell>
        </row>
        <row r="1190">
          <cell r="A1190" t="str">
            <v>83037RIB</v>
          </cell>
          <cell r="B1190">
            <v>83037</v>
          </cell>
          <cell r="C1190">
            <v>60</v>
          </cell>
          <cell r="D1190">
            <v>6.5</v>
          </cell>
          <cell r="E1190">
            <v>12</v>
          </cell>
          <cell r="G1190">
            <v>4900</v>
          </cell>
          <cell r="H1190" t="str">
            <v>LAUDABLY LOW SUGAR</v>
          </cell>
        </row>
        <row r="1191">
          <cell r="A1191" t="str">
            <v>83037RIBBON</v>
          </cell>
          <cell r="B1191">
            <v>83037</v>
          </cell>
          <cell r="C1191">
            <v>60</v>
          </cell>
          <cell r="D1191">
            <v>6.5</v>
          </cell>
          <cell r="E1191">
            <v>12</v>
          </cell>
          <cell r="G1191">
            <v>4900</v>
          </cell>
          <cell r="H1191" t="str">
            <v>LAUDABLY LOW SUGAR</v>
          </cell>
        </row>
        <row r="1192">
          <cell r="A1192" t="str">
            <v>83037TAG</v>
          </cell>
          <cell r="B1192">
            <v>83037</v>
          </cell>
          <cell r="C1192">
            <v>60</v>
          </cell>
          <cell r="D1192">
            <v>6.5</v>
          </cell>
          <cell r="E1192">
            <v>12</v>
          </cell>
          <cell r="G1192">
            <v>4900</v>
          </cell>
          <cell r="H1192" t="str">
            <v>LAUDABLY LOW SUGAR</v>
          </cell>
        </row>
        <row r="1193">
          <cell r="A1193" t="str">
            <v>83037TAGINS</v>
          </cell>
          <cell r="B1193">
            <v>83037</v>
          </cell>
          <cell r="C1193">
            <v>60</v>
          </cell>
          <cell r="D1193">
            <v>6.5</v>
          </cell>
          <cell r="E1193">
            <v>12</v>
          </cell>
          <cell r="G1193">
            <v>4900</v>
          </cell>
          <cell r="H1193" t="str">
            <v>LAUDABLY LOW SUGAR</v>
          </cell>
        </row>
        <row r="1194">
          <cell r="A1194" t="str">
            <v>83037TAGINSRIB</v>
          </cell>
          <cell r="B1194">
            <v>83037</v>
          </cell>
          <cell r="C1194">
            <v>60</v>
          </cell>
          <cell r="D1194">
            <v>6.5</v>
          </cell>
          <cell r="E1194">
            <v>12</v>
          </cell>
          <cell r="G1194">
            <v>4900</v>
          </cell>
          <cell r="H1194" t="str">
            <v>LAUDABLY LOW SUGAR</v>
          </cell>
        </row>
        <row r="1195">
          <cell r="A1195" t="str">
            <v>83037TAGRIB</v>
          </cell>
          <cell r="B1195">
            <v>83037</v>
          </cell>
          <cell r="C1195">
            <v>60</v>
          </cell>
          <cell r="D1195">
            <v>6.5</v>
          </cell>
          <cell r="E1195">
            <v>12</v>
          </cell>
          <cell r="G1195">
            <v>4900</v>
          </cell>
          <cell r="H1195" t="str">
            <v>LAUDABLY LOW SUGAR</v>
          </cell>
        </row>
        <row r="1196">
          <cell r="A1196" t="str">
            <v>83038INS</v>
          </cell>
          <cell r="B1196">
            <v>83038</v>
          </cell>
          <cell r="C1196">
            <v>20.99</v>
          </cell>
          <cell r="D1196">
            <v>7.5</v>
          </cell>
          <cell r="E1196">
            <v>10.5</v>
          </cell>
          <cell r="G1196">
            <v>1100</v>
          </cell>
          <cell r="H1196" t="str">
            <v>VERITABLY VEGAN</v>
          </cell>
        </row>
        <row r="1197">
          <cell r="A1197" t="str">
            <v>83038INSERT</v>
          </cell>
          <cell r="B1197">
            <v>83038</v>
          </cell>
          <cell r="C1197">
            <v>20.99</v>
          </cell>
          <cell r="D1197">
            <v>7.5</v>
          </cell>
          <cell r="E1197">
            <v>10.5</v>
          </cell>
          <cell r="G1197">
            <v>1100</v>
          </cell>
          <cell r="H1197" t="str">
            <v>VERITABLY VEGAN</v>
          </cell>
        </row>
        <row r="1198">
          <cell r="A1198" t="str">
            <v>83038INSRIB</v>
          </cell>
          <cell r="B1198">
            <v>83038</v>
          </cell>
          <cell r="C1198">
            <v>20.99</v>
          </cell>
          <cell r="D1198">
            <v>7.5</v>
          </cell>
          <cell r="E1198">
            <v>10.5</v>
          </cell>
          <cell r="G1198">
            <v>1100</v>
          </cell>
          <cell r="H1198" t="str">
            <v>VERITABLY VEGAN</v>
          </cell>
        </row>
        <row r="1199">
          <cell r="A1199" t="str">
            <v>83038NV</v>
          </cell>
          <cell r="B1199">
            <v>83038</v>
          </cell>
          <cell r="C1199">
            <v>12.49</v>
          </cell>
          <cell r="D1199">
            <v>7</v>
          </cell>
          <cell r="E1199">
            <v>10.5</v>
          </cell>
          <cell r="G1199">
            <v>1100</v>
          </cell>
          <cell r="H1199" t="str">
            <v>VERITABLY VEGAN</v>
          </cell>
        </row>
        <row r="1200">
          <cell r="A1200" t="str">
            <v>83038RIB</v>
          </cell>
          <cell r="B1200">
            <v>83038</v>
          </cell>
          <cell r="C1200">
            <v>20.99</v>
          </cell>
          <cell r="D1200">
            <v>7.5</v>
          </cell>
          <cell r="E1200">
            <v>10.5</v>
          </cell>
          <cell r="G1200">
            <v>1100</v>
          </cell>
          <cell r="H1200" t="str">
            <v>VERITABLY VEGAN</v>
          </cell>
        </row>
        <row r="1201">
          <cell r="A1201" t="str">
            <v>83038RIBBON</v>
          </cell>
          <cell r="B1201">
            <v>83038</v>
          </cell>
          <cell r="C1201">
            <v>20.99</v>
          </cell>
          <cell r="D1201">
            <v>7.5</v>
          </cell>
          <cell r="E1201">
            <v>10.5</v>
          </cell>
          <cell r="G1201">
            <v>1100</v>
          </cell>
          <cell r="H1201" t="str">
            <v>VERITABLY VEGAN</v>
          </cell>
        </row>
        <row r="1202">
          <cell r="A1202" t="str">
            <v>83038TAG</v>
          </cell>
          <cell r="B1202">
            <v>83038</v>
          </cell>
          <cell r="C1202">
            <v>20.99</v>
          </cell>
          <cell r="D1202">
            <v>7.5</v>
          </cell>
          <cell r="E1202">
            <v>10.5</v>
          </cell>
          <cell r="G1202">
            <v>1100</v>
          </cell>
          <cell r="H1202" t="str">
            <v>VERITABLY VEGAN</v>
          </cell>
        </row>
        <row r="1203">
          <cell r="A1203" t="str">
            <v>83038TAGINS</v>
          </cell>
          <cell r="B1203">
            <v>83038</v>
          </cell>
          <cell r="C1203">
            <v>20.99</v>
          </cell>
          <cell r="D1203">
            <v>7.5</v>
          </cell>
          <cell r="E1203">
            <v>10.5</v>
          </cell>
          <cell r="G1203">
            <v>1100</v>
          </cell>
          <cell r="H1203" t="str">
            <v>VERITABLY VEGAN</v>
          </cell>
        </row>
        <row r="1204">
          <cell r="A1204" t="str">
            <v>83038TAGINSRIB</v>
          </cell>
          <cell r="B1204">
            <v>83038</v>
          </cell>
          <cell r="C1204">
            <v>20.99</v>
          </cell>
          <cell r="D1204">
            <v>7.5</v>
          </cell>
          <cell r="E1204">
            <v>10.5</v>
          </cell>
          <cell r="G1204">
            <v>1100</v>
          </cell>
          <cell r="H1204" t="str">
            <v>VERITABLY VEGAN</v>
          </cell>
        </row>
        <row r="1205">
          <cell r="A1205" t="str">
            <v>83038TAGRIB</v>
          </cell>
          <cell r="B1205">
            <v>83038</v>
          </cell>
          <cell r="C1205">
            <v>20.99</v>
          </cell>
          <cell r="D1205">
            <v>7.5</v>
          </cell>
          <cell r="E1205">
            <v>10.5</v>
          </cell>
          <cell r="G1205">
            <v>1100</v>
          </cell>
          <cell r="H1205" t="str">
            <v>VERITABLY VEGAN</v>
          </cell>
        </row>
        <row r="1206">
          <cell r="A1206" t="str">
            <v>83044DG</v>
          </cell>
          <cell r="B1206">
            <v>83044</v>
          </cell>
          <cell r="C1206">
            <v>23.99</v>
          </cell>
          <cell r="D1206">
            <v>7</v>
          </cell>
          <cell r="E1206">
            <v>15</v>
          </cell>
          <cell r="G1206">
            <v>2020</v>
          </cell>
          <cell r="H1206" t="str">
            <v>PROUDLY VEGAN</v>
          </cell>
        </row>
        <row r="1207">
          <cell r="A1207" t="str">
            <v>83044INS</v>
          </cell>
          <cell r="B1207">
            <v>83044</v>
          </cell>
          <cell r="C1207">
            <v>27.99</v>
          </cell>
          <cell r="D1207">
            <v>7.5</v>
          </cell>
          <cell r="E1207">
            <v>15</v>
          </cell>
          <cell r="G1207">
            <v>2020</v>
          </cell>
          <cell r="H1207" t="str">
            <v>PROUDLY VEGAN</v>
          </cell>
        </row>
        <row r="1208">
          <cell r="A1208" t="str">
            <v>83044INSERT</v>
          </cell>
          <cell r="B1208">
            <v>83044</v>
          </cell>
          <cell r="C1208">
            <v>27.99</v>
          </cell>
          <cell r="D1208">
            <v>7.5</v>
          </cell>
          <cell r="E1208">
            <v>15</v>
          </cell>
          <cell r="G1208">
            <v>2020</v>
          </cell>
          <cell r="H1208" t="str">
            <v>PROUDLY VEGAN</v>
          </cell>
        </row>
        <row r="1209">
          <cell r="A1209" t="str">
            <v>83044INSRIB</v>
          </cell>
          <cell r="B1209">
            <v>83044</v>
          </cell>
          <cell r="C1209">
            <v>27.99</v>
          </cell>
          <cell r="D1209">
            <v>7.5</v>
          </cell>
          <cell r="E1209">
            <v>15</v>
          </cell>
          <cell r="G1209">
            <v>2020</v>
          </cell>
          <cell r="H1209" t="str">
            <v>PROUDLY VEGAN</v>
          </cell>
        </row>
        <row r="1210">
          <cell r="A1210" t="str">
            <v>83044RIB</v>
          </cell>
          <cell r="B1210">
            <v>83044</v>
          </cell>
          <cell r="C1210">
            <v>27.99</v>
          </cell>
          <cell r="D1210">
            <v>7.5</v>
          </cell>
          <cell r="E1210">
            <v>15</v>
          </cell>
          <cell r="G1210">
            <v>2020</v>
          </cell>
          <cell r="H1210" t="str">
            <v>PROUDLY VEGAN</v>
          </cell>
        </row>
        <row r="1211">
          <cell r="A1211" t="str">
            <v>83044RIBBON</v>
          </cell>
          <cell r="B1211">
            <v>83044</v>
          </cell>
          <cell r="C1211">
            <v>27.99</v>
          </cell>
          <cell r="D1211">
            <v>7.5</v>
          </cell>
          <cell r="E1211">
            <v>15</v>
          </cell>
          <cell r="G1211">
            <v>2020</v>
          </cell>
          <cell r="H1211" t="str">
            <v>PROUDLY VEGAN</v>
          </cell>
        </row>
        <row r="1212">
          <cell r="A1212" t="str">
            <v>83044TAG</v>
          </cell>
          <cell r="B1212">
            <v>83044</v>
          </cell>
          <cell r="C1212">
            <v>27.99</v>
          </cell>
          <cell r="D1212">
            <v>7.5</v>
          </cell>
          <cell r="E1212">
            <v>15</v>
          </cell>
          <cell r="G1212">
            <v>2020</v>
          </cell>
          <cell r="H1212" t="str">
            <v>PROUDLY VEGAN</v>
          </cell>
        </row>
        <row r="1213">
          <cell r="A1213" t="str">
            <v>83044TAGINS</v>
          </cell>
          <cell r="B1213">
            <v>83044</v>
          </cell>
          <cell r="C1213">
            <v>27.99</v>
          </cell>
          <cell r="D1213">
            <v>7.5</v>
          </cell>
          <cell r="E1213">
            <v>15</v>
          </cell>
          <cell r="G1213">
            <v>2020</v>
          </cell>
          <cell r="H1213" t="str">
            <v>PROUDLY VEGAN</v>
          </cell>
        </row>
        <row r="1214">
          <cell r="A1214" t="str">
            <v>83044TAGINSRIB</v>
          </cell>
          <cell r="B1214">
            <v>83044</v>
          </cell>
          <cell r="C1214">
            <v>27.99</v>
          </cell>
          <cell r="D1214">
            <v>7.5</v>
          </cell>
          <cell r="E1214">
            <v>15</v>
          </cell>
          <cell r="G1214">
            <v>2020</v>
          </cell>
          <cell r="H1214" t="str">
            <v>PROUDLY VEGAN</v>
          </cell>
        </row>
        <row r="1215">
          <cell r="A1215" t="str">
            <v>83044TAGRIB</v>
          </cell>
          <cell r="B1215">
            <v>83044</v>
          </cell>
          <cell r="C1215">
            <v>27.99</v>
          </cell>
          <cell r="D1215">
            <v>7.5</v>
          </cell>
          <cell r="E1215">
            <v>15</v>
          </cell>
          <cell r="G1215">
            <v>2020</v>
          </cell>
          <cell r="H1215" t="str">
            <v>PROUDLY VEGAN</v>
          </cell>
        </row>
        <row r="1216">
          <cell r="A1216" t="str">
            <v>83045INS</v>
          </cell>
          <cell r="B1216">
            <v>83045</v>
          </cell>
          <cell r="C1216">
            <v>42</v>
          </cell>
          <cell r="D1216">
            <v>7.5</v>
          </cell>
          <cell r="E1216">
            <v>15.5</v>
          </cell>
          <cell r="G1216">
            <v>4150</v>
          </cell>
          <cell r="H1216" t="str">
            <v>MARVELLOUSLY VEGAN</v>
          </cell>
        </row>
        <row r="1217">
          <cell r="A1217" t="str">
            <v>83045INSERT</v>
          </cell>
          <cell r="B1217">
            <v>83045</v>
          </cell>
          <cell r="C1217">
            <v>42</v>
          </cell>
          <cell r="D1217">
            <v>7.5</v>
          </cell>
          <cell r="E1217">
            <v>15.5</v>
          </cell>
          <cell r="G1217">
            <v>4150</v>
          </cell>
          <cell r="H1217" t="str">
            <v>MARVELLOUSLY VEGAN</v>
          </cell>
        </row>
        <row r="1218">
          <cell r="A1218" t="str">
            <v>83045INSRIB</v>
          </cell>
          <cell r="B1218">
            <v>83045</v>
          </cell>
          <cell r="C1218">
            <v>42</v>
          </cell>
          <cell r="D1218">
            <v>7.5</v>
          </cell>
          <cell r="E1218">
            <v>15.5</v>
          </cell>
          <cell r="G1218">
            <v>4150</v>
          </cell>
          <cell r="H1218" t="str">
            <v>MARVELLOUSLY VEGAN</v>
          </cell>
        </row>
        <row r="1219">
          <cell r="A1219" t="str">
            <v>83045RIB</v>
          </cell>
          <cell r="B1219">
            <v>83045</v>
          </cell>
          <cell r="C1219">
            <v>42</v>
          </cell>
          <cell r="D1219">
            <v>7.5</v>
          </cell>
          <cell r="E1219">
            <v>15.5</v>
          </cell>
          <cell r="G1219">
            <v>4150</v>
          </cell>
          <cell r="H1219" t="str">
            <v>MARVELLOUSLY VEGAN</v>
          </cell>
        </row>
        <row r="1220">
          <cell r="A1220" t="str">
            <v>83045RIBBON</v>
          </cell>
          <cell r="B1220">
            <v>83045</v>
          </cell>
          <cell r="C1220">
            <v>42</v>
          </cell>
          <cell r="D1220">
            <v>7.5</v>
          </cell>
          <cell r="E1220">
            <v>15.5</v>
          </cell>
          <cell r="G1220">
            <v>4150</v>
          </cell>
          <cell r="H1220" t="str">
            <v>MARVELLOUSLY VEGAN</v>
          </cell>
        </row>
        <row r="1221">
          <cell r="A1221" t="str">
            <v>83045TAG</v>
          </cell>
          <cell r="B1221">
            <v>83045</v>
          </cell>
          <cell r="C1221">
            <v>42</v>
          </cell>
          <cell r="D1221">
            <v>7.5</v>
          </cell>
          <cell r="E1221">
            <v>15.5</v>
          </cell>
          <cell r="G1221">
            <v>4150</v>
          </cell>
          <cell r="H1221" t="str">
            <v>MARVELLOUSLY VEGAN</v>
          </cell>
        </row>
        <row r="1222">
          <cell r="A1222" t="str">
            <v>83045TAGINS</v>
          </cell>
          <cell r="B1222">
            <v>83045</v>
          </cell>
          <cell r="C1222">
            <v>42</v>
          </cell>
          <cell r="D1222">
            <v>7.5</v>
          </cell>
          <cell r="E1222">
            <v>15.5</v>
          </cell>
          <cell r="G1222">
            <v>4150</v>
          </cell>
          <cell r="H1222" t="str">
            <v>MARVELLOUSLY VEGAN</v>
          </cell>
        </row>
        <row r="1223">
          <cell r="A1223" t="str">
            <v>83045TAGINSRIB</v>
          </cell>
          <cell r="B1223">
            <v>83045</v>
          </cell>
          <cell r="C1223">
            <v>42</v>
          </cell>
          <cell r="D1223">
            <v>7.5</v>
          </cell>
          <cell r="E1223">
            <v>15.5</v>
          </cell>
          <cell r="G1223">
            <v>4150</v>
          </cell>
          <cell r="H1223" t="str">
            <v>MARVELLOUSLY VEGAN</v>
          </cell>
        </row>
        <row r="1224">
          <cell r="A1224" t="str">
            <v>83045TAGRIB</v>
          </cell>
          <cell r="B1224">
            <v>83045</v>
          </cell>
          <cell r="C1224">
            <v>42</v>
          </cell>
          <cell r="D1224">
            <v>7.5</v>
          </cell>
          <cell r="E1224">
            <v>15.5</v>
          </cell>
          <cell r="G1224">
            <v>4150</v>
          </cell>
          <cell r="H1224" t="str">
            <v>MARVELLOUSLY VEGAN</v>
          </cell>
        </row>
        <row r="1225">
          <cell r="A1225" t="str">
            <v>83046INS</v>
          </cell>
          <cell r="B1225">
            <v>83046</v>
          </cell>
          <cell r="C1225">
            <v>60</v>
          </cell>
          <cell r="D1225">
            <v>7.5</v>
          </cell>
          <cell r="E1225">
            <v>12</v>
          </cell>
          <cell r="G1225">
            <v>3960</v>
          </cell>
          <cell r="H1225" t="str">
            <v>G + W F Sensation</v>
          </cell>
        </row>
        <row r="1226">
          <cell r="A1226" t="str">
            <v>83046INSERT</v>
          </cell>
          <cell r="B1226">
            <v>83046</v>
          </cell>
          <cell r="C1226">
            <v>60</v>
          </cell>
          <cell r="D1226">
            <v>7.5</v>
          </cell>
          <cell r="E1226">
            <v>12</v>
          </cell>
          <cell r="G1226">
            <v>3960</v>
          </cell>
          <cell r="H1226" t="str">
            <v>G + W F Sensation</v>
          </cell>
        </row>
        <row r="1227">
          <cell r="A1227" t="str">
            <v>83046INSRIB</v>
          </cell>
          <cell r="B1227">
            <v>83046</v>
          </cell>
          <cell r="C1227">
            <v>60</v>
          </cell>
          <cell r="D1227">
            <v>7.5</v>
          </cell>
          <cell r="E1227">
            <v>12</v>
          </cell>
          <cell r="G1227">
            <v>3960</v>
          </cell>
          <cell r="H1227" t="str">
            <v>G + W F Sensation</v>
          </cell>
        </row>
        <row r="1228">
          <cell r="A1228" t="str">
            <v>83046RIB</v>
          </cell>
          <cell r="B1228">
            <v>83046</v>
          </cell>
          <cell r="C1228">
            <v>60</v>
          </cell>
          <cell r="D1228">
            <v>7.5</v>
          </cell>
          <cell r="E1228">
            <v>12</v>
          </cell>
          <cell r="G1228">
            <v>3960</v>
          </cell>
          <cell r="H1228" t="str">
            <v>G + W F Sensation</v>
          </cell>
        </row>
        <row r="1229">
          <cell r="A1229" t="str">
            <v>83046RIBBON</v>
          </cell>
          <cell r="B1229">
            <v>83046</v>
          </cell>
          <cell r="C1229">
            <v>60</v>
          </cell>
          <cell r="D1229">
            <v>7.5</v>
          </cell>
          <cell r="E1229">
            <v>12</v>
          </cell>
          <cell r="G1229">
            <v>3960</v>
          </cell>
          <cell r="H1229" t="str">
            <v>G + W F Sensation</v>
          </cell>
        </row>
        <row r="1230">
          <cell r="A1230" t="str">
            <v>83046TAG</v>
          </cell>
          <cell r="B1230">
            <v>83046</v>
          </cell>
          <cell r="C1230">
            <v>60</v>
          </cell>
          <cell r="D1230">
            <v>7.5</v>
          </cell>
          <cell r="E1230">
            <v>12</v>
          </cell>
          <cell r="G1230">
            <v>3960</v>
          </cell>
          <cell r="H1230" t="str">
            <v>G + W F Sensation</v>
          </cell>
        </row>
        <row r="1231">
          <cell r="A1231" t="str">
            <v>83046TAGINS</v>
          </cell>
          <cell r="B1231">
            <v>83046</v>
          </cell>
          <cell r="C1231">
            <v>60</v>
          </cell>
          <cell r="D1231">
            <v>7.5</v>
          </cell>
          <cell r="E1231">
            <v>12</v>
          </cell>
          <cell r="G1231">
            <v>3960</v>
          </cell>
          <cell r="H1231" t="str">
            <v>G + W F Sensation</v>
          </cell>
        </row>
        <row r="1232">
          <cell r="A1232" t="str">
            <v>83046TAGINSRIB</v>
          </cell>
          <cell r="B1232">
            <v>83046</v>
          </cell>
          <cell r="C1232">
            <v>60</v>
          </cell>
          <cell r="D1232">
            <v>7.5</v>
          </cell>
          <cell r="E1232">
            <v>12</v>
          </cell>
          <cell r="G1232">
            <v>3960</v>
          </cell>
          <cell r="H1232" t="str">
            <v>G + W F Sensation</v>
          </cell>
        </row>
        <row r="1233">
          <cell r="A1233" t="str">
            <v>83046TAGRIB</v>
          </cell>
          <cell r="B1233">
            <v>83046</v>
          </cell>
          <cell r="C1233">
            <v>60</v>
          </cell>
          <cell r="D1233">
            <v>7.5</v>
          </cell>
          <cell r="E1233">
            <v>12</v>
          </cell>
          <cell r="G1233">
            <v>3960</v>
          </cell>
          <cell r="H1233" t="str">
            <v>G + W F Sensation</v>
          </cell>
        </row>
        <row r="1234">
          <cell r="A1234" t="str">
            <v>83047DG</v>
          </cell>
          <cell r="B1234">
            <v>83047</v>
          </cell>
          <cell r="C1234">
            <v>21.71</v>
          </cell>
          <cell r="D1234">
            <v>0</v>
          </cell>
          <cell r="E1234">
            <v>10.5</v>
          </cell>
          <cell r="G1234">
            <v>2160</v>
          </cell>
          <cell r="H1234" t="str">
            <v>Gluten + WF Goodies</v>
          </cell>
        </row>
        <row r="1235">
          <cell r="A1235" t="str">
            <v>83047INS</v>
          </cell>
          <cell r="B1235">
            <v>83047</v>
          </cell>
          <cell r="C1235">
            <v>29.99</v>
          </cell>
          <cell r="D1235">
            <v>7.5</v>
          </cell>
          <cell r="E1235">
            <v>10.5</v>
          </cell>
          <cell r="G1235">
            <v>2160</v>
          </cell>
          <cell r="H1235" t="str">
            <v>Gluten + WF Goodies</v>
          </cell>
        </row>
        <row r="1236">
          <cell r="A1236" t="str">
            <v>83047INSERT</v>
          </cell>
          <cell r="B1236">
            <v>83047</v>
          </cell>
          <cell r="C1236">
            <v>29.99</v>
          </cell>
          <cell r="D1236">
            <v>7.5</v>
          </cell>
          <cell r="E1236">
            <v>10.5</v>
          </cell>
          <cell r="G1236">
            <v>2160</v>
          </cell>
          <cell r="H1236" t="str">
            <v>Gluten + WF Goodies</v>
          </cell>
        </row>
        <row r="1237">
          <cell r="A1237" t="str">
            <v>83047INSRIB</v>
          </cell>
          <cell r="B1237">
            <v>83047</v>
          </cell>
          <cell r="C1237">
            <v>29.99</v>
          </cell>
          <cell r="D1237">
            <v>7.5</v>
          </cell>
          <cell r="E1237">
            <v>10.5</v>
          </cell>
          <cell r="G1237">
            <v>2160</v>
          </cell>
          <cell r="H1237" t="str">
            <v>Gluten + WF Goodies</v>
          </cell>
        </row>
        <row r="1238">
          <cell r="A1238" t="str">
            <v>83047NV</v>
          </cell>
          <cell r="B1238">
            <v>83047</v>
          </cell>
          <cell r="C1238">
            <v>24.99</v>
          </cell>
          <cell r="D1238">
            <v>7</v>
          </cell>
          <cell r="E1238">
            <v>10.5</v>
          </cell>
          <cell r="G1238">
            <v>2160</v>
          </cell>
          <cell r="H1238" t="str">
            <v>Gluten + WF Goodies</v>
          </cell>
        </row>
        <row r="1239">
          <cell r="A1239" t="str">
            <v>83047RIB</v>
          </cell>
          <cell r="B1239">
            <v>83047</v>
          </cell>
          <cell r="C1239">
            <v>29.99</v>
          </cell>
          <cell r="D1239">
            <v>7.5</v>
          </cell>
          <cell r="E1239">
            <v>10.5</v>
          </cell>
          <cell r="G1239">
            <v>2160</v>
          </cell>
          <cell r="H1239" t="str">
            <v>Gluten + WF Goodies</v>
          </cell>
        </row>
        <row r="1240">
          <cell r="A1240" t="str">
            <v>83047RIBBON</v>
          </cell>
          <cell r="B1240">
            <v>83047</v>
          </cell>
          <cell r="C1240">
            <v>29.99</v>
          </cell>
          <cell r="D1240">
            <v>7.5</v>
          </cell>
          <cell r="E1240">
            <v>10.5</v>
          </cell>
          <cell r="G1240">
            <v>2160</v>
          </cell>
          <cell r="H1240" t="str">
            <v>Gluten + WF Goodies</v>
          </cell>
        </row>
        <row r="1241">
          <cell r="A1241" t="str">
            <v>83047TAG</v>
          </cell>
          <cell r="B1241">
            <v>83047</v>
          </cell>
          <cell r="C1241">
            <v>29.99</v>
          </cell>
          <cell r="D1241">
            <v>7.5</v>
          </cell>
          <cell r="E1241">
            <v>10.5</v>
          </cell>
          <cell r="G1241">
            <v>2160</v>
          </cell>
          <cell r="H1241" t="str">
            <v>Gluten + WF Goodies</v>
          </cell>
        </row>
        <row r="1242">
          <cell r="A1242" t="str">
            <v>83047TAGINS</v>
          </cell>
          <cell r="B1242">
            <v>83047</v>
          </cell>
          <cell r="C1242">
            <v>29.99</v>
          </cell>
          <cell r="D1242">
            <v>7.5</v>
          </cell>
          <cell r="E1242">
            <v>10.5</v>
          </cell>
          <cell r="G1242">
            <v>2160</v>
          </cell>
          <cell r="H1242" t="str">
            <v>Gluten + WF Goodies</v>
          </cell>
        </row>
        <row r="1243">
          <cell r="A1243" t="str">
            <v>83047TAGINSRIB</v>
          </cell>
          <cell r="B1243">
            <v>83047</v>
          </cell>
          <cell r="C1243">
            <v>29.99</v>
          </cell>
          <cell r="D1243">
            <v>7.5</v>
          </cell>
          <cell r="E1243">
            <v>10.5</v>
          </cell>
          <cell r="G1243">
            <v>2160</v>
          </cell>
          <cell r="H1243" t="str">
            <v>Gluten + WF Goodies</v>
          </cell>
        </row>
        <row r="1244">
          <cell r="A1244" t="str">
            <v>83047TAGRIB</v>
          </cell>
          <cell r="B1244">
            <v>83047</v>
          </cell>
          <cell r="C1244">
            <v>29.99</v>
          </cell>
          <cell r="D1244">
            <v>7.5</v>
          </cell>
          <cell r="E1244">
            <v>10.5</v>
          </cell>
          <cell r="G1244">
            <v>2160</v>
          </cell>
          <cell r="H1244" t="str">
            <v>Gluten + WF Goodies</v>
          </cell>
        </row>
        <row r="1245">
          <cell r="A1245" t="str">
            <v>83048INS</v>
          </cell>
          <cell r="B1245">
            <v>83048</v>
          </cell>
          <cell r="C1245">
            <v>39.99</v>
          </cell>
          <cell r="D1245">
            <v>7.5</v>
          </cell>
          <cell r="E1245">
            <v>8</v>
          </cell>
          <cell r="G1245">
            <v>3570</v>
          </cell>
          <cell r="H1245" t="str">
            <v>Gorgeously G + W F</v>
          </cell>
        </row>
        <row r="1246">
          <cell r="A1246" t="str">
            <v>83048INSERT</v>
          </cell>
          <cell r="B1246">
            <v>83048</v>
          </cell>
          <cell r="C1246">
            <v>39.99</v>
          </cell>
          <cell r="D1246">
            <v>7.5</v>
          </cell>
          <cell r="E1246">
            <v>8</v>
          </cell>
          <cell r="G1246">
            <v>3570</v>
          </cell>
          <cell r="H1246" t="str">
            <v>Gorgeously G + W F</v>
          </cell>
        </row>
        <row r="1247">
          <cell r="A1247" t="str">
            <v>83048INSRIB</v>
          </cell>
          <cell r="B1247">
            <v>83048</v>
          </cell>
          <cell r="C1247">
            <v>39.99</v>
          </cell>
          <cell r="D1247">
            <v>7.5</v>
          </cell>
          <cell r="E1247">
            <v>8</v>
          </cell>
          <cell r="G1247">
            <v>3570</v>
          </cell>
          <cell r="H1247" t="str">
            <v>Gorgeously G + W F</v>
          </cell>
        </row>
        <row r="1248">
          <cell r="A1248" t="str">
            <v>83048RIB</v>
          </cell>
          <cell r="B1248">
            <v>83048</v>
          </cell>
          <cell r="C1248">
            <v>39.99</v>
          </cell>
          <cell r="D1248">
            <v>7.5</v>
          </cell>
          <cell r="E1248">
            <v>8</v>
          </cell>
          <cell r="G1248">
            <v>3570</v>
          </cell>
          <cell r="H1248" t="str">
            <v>Gorgeously G + W F</v>
          </cell>
        </row>
        <row r="1249">
          <cell r="A1249" t="str">
            <v>83048RIBBON</v>
          </cell>
          <cell r="B1249">
            <v>83048</v>
          </cell>
          <cell r="C1249">
            <v>39.99</v>
          </cell>
          <cell r="D1249">
            <v>7.5</v>
          </cell>
          <cell r="E1249">
            <v>8</v>
          </cell>
          <cell r="G1249">
            <v>3570</v>
          </cell>
          <cell r="H1249" t="str">
            <v>Gorgeously G + W F</v>
          </cell>
        </row>
        <row r="1250">
          <cell r="A1250" t="str">
            <v>83048TAG</v>
          </cell>
          <cell r="B1250">
            <v>83048</v>
          </cell>
          <cell r="C1250">
            <v>39.99</v>
          </cell>
          <cell r="D1250">
            <v>7.5</v>
          </cell>
          <cell r="E1250">
            <v>8</v>
          </cell>
          <cell r="G1250">
            <v>3570</v>
          </cell>
          <cell r="H1250" t="str">
            <v>Gorgeously G + W F</v>
          </cell>
        </row>
        <row r="1251">
          <cell r="A1251" t="str">
            <v>83048TAGINS</v>
          </cell>
          <cell r="B1251">
            <v>83048</v>
          </cell>
          <cell r="C1251">
            <v>39.99</v>
          </cell>
          <cell r="D1251">
            <v>7.5</v>
          </cell>
          <cell r="E1251">
            <v>8</v>
          </cell>
          <cell r="G1251">
            <v>3570</v>
          </cell>
          <cell r="H1251" t="str">
            <v>Gorgeously G + W F</v>
          </cell>
        </row>
        <row r="1252">
          <cell r="A1252" t="str">
            <v>83048TAGINSRIB</v>
          </cell>
          <cell r="B1252">
            <v>83048</v>
          </cell>
          <cell r="C1252">
            <v>39.99</v>
          </cell>
          <cell r="D1252">
            <v>7.5</v>
          </cell>
          <cell r="E1252">
            <v>8</v>
          </cell>
          <cell r="G1252">
            <v>3570</v>
          </cell>
          <cell r="H1252" t="str">
            <v>Gorgeously G + W F</v>
          </cell>
        </row>
        <row r="1253">
          <cell r="A1253" t="str">
            <v>83048TAGRIB</v>
          </cell>
          <cell r="B1253">
            <v>83048</v>
          </cell>
          <cell r="C1253">
            <v>39.99</v>
          </cell>
          <cell r="D1253">
            <v>7.5</v>
          </cell>
          <cell r="E1253">
            <v>8</v>
          </cell>
          <cell r="G1253">
            <v>3570</v>
          </cell>
          <cell r="H1253" t="str">
            <v>Gorgeously G + W F</v>
          </cell>
        </row>
        <row r="1254">
          <cell r="A1254" t="str">
            <v>83077INS</v>
          </cell>
          <cell r="B1254">
            <v>83077</v>
          </cell>
          <cell r="C1254">
            <v>57.5</v>
          </cell>
          <cell r="D1254">
            <v>0</v>
          </cell>
          <cell r="E1254">
            <v>20</v>
          </cell>
          <cell r="G1254">
            <v>1000</v>
          </cell>
          <cell r="H1254" t="str">
            <v>Johnnie Walker Gold</v>
          </cell>
        </row>
        <row r="1255">
          <cell r="A1255" t="str">
            <v>83084INS</v>
          </cell>
          <cell r="B1255">
            <v>83084</v>
          </cell>
          <cell r="C1255">
            <v>17.489999999999998</v>
          </cell>
          <cell r="D1255">
            <v>7.5</v>
          </cell>
          <cell r="E1255">
            <v>20</v>
          </cell>
          <cell r="G1255">
            <v>5420</v>
          </cell>
          <cell r="H1255" t="str">
            <v>BEER LOVERS CASE</v>
          </cell>
        </row>
        <row r="1256">
          <cell r="A1256" t="str">
            <v>83084INSRIB</v>
          </cell>
          <cell r="B1256">
            <v>83084</v>
          </cell>
          <cell r="C1256">
            <v>17.489999999999998</v>
          </cell>
          <cell r="D1256">
            <v>7.5</v>
          </cell>
          <cell r="E1256">
            <v>20</v>
          </cell>
          <cell r="G1256">
            <v>5420</v>
          </cell>
          <cell r="H1256" t="str">
            <v>BEER LOVERS CASE</v>
          </cell>
        </row>
        <row r="1257">
          <cell r="A1257" t="str">
            <v>83084RIB</v>
          </cell>
          <cell r="B1257">
            <v>83084</v>
          </cell>
          <cell r="C1257">
            <v>17.489999999999998</v>
          </cell>
          <cell r="D1257">
            <v>7.5</v>
          </cell>
          <cell r="E1257">
            <v>20</v>
          </cell>
          <cell r="G1257">
            <v>5420</v>
          </cell>
          <cell r="H1257" t="str">
            <v>BEER LOVERS CASE</v>
          </cell>
        </row>
        <row r="1258">
          <cell r="A1258" t="str">
            <v>83084TAG</v>
          </cell>
          <cell r="B1258">
            <v>83084</v>
          </cell>
          <cell r="C1258">
            <v>17.489999999999998</v>
          </cell>
          <cell r="D1258">
            <v>7.5</v>
          </cell>
          <cell r="E1258">
            <v>20</v>
          </cell>
          <cell r="G1258">
            <v>5420</v>
          </cell>
          <cell r="H1258" t="str">
            <v>BEER LOVERS CASE</v>
          </cell>
        </row>
        <row r="1259">
          <cell r="A1259" t="str">
            <v>83084TAGINS</v>
          </cell>
          <cell r="B1259">
            <v>83084</v>
          </cell>
          <cell r="C1259">
            <v>17.489999999999998</v>
          </cell>
          <cell r="D1259">
            <v>7.5</v>
          </cell>
          <cell r="E1259">
            <v>20</v>
          </cell>
          <cell r="G1259">
            <v>5420</v>
          </cell>
          <cell r="H1259" t="str">
            <v>BEER LOVERS CASE</v>
          </cell>
        </row>
        <row r="1260">
          <cell r="A1260" t="str">
            <v>83084TAGINSRIB</v>
          </cell>
          <cell r="B1260">
            <v>83084</v>
          </cell>
          <cell r="C1260">
            <v>17.489999999999998</v>
          </cell>
          <cell r="D1260">
            <v>7.5</v>
          </cell>
          <cell r="E1260">
            <v>20</v>
          </cell>
          <cell r="G1260">
            <v>5420</v>
          </cell>
          <cell r="H1260" t="str">
            <v>BEER LOVERS CASE</v>
          </cell>
        </row>
        <row r="1261">
          <cell r="A1261" t="str">
            <v>83084TAGRIB</v>
          </cell>
          <cell r="B1261">
            <v>83084</v>
          </cell>
          <cell r="C1261">
            <v>17.489999999999998</v>
          </cell>
          <cell r="D1261">
            <v>7.5</v>
          </cell>
          <cell r="E1261">
            <v>20</v>
          </cell>
          <cell r="G1261">
            <v>5420</v>
          </cell>
          <cell r="H1261" t="str">
            <v>BEER LOVERS CASE</v>
          </cell>
        </row>
        <row r="1262">
          <cell r="A1262" t="str">
            <v>83095INS</v>
          </cell>
          <cell r="B1262">
            <v>83095</v>
          </cell>
          <cell r="C1262">
            <v>24.99</v>
          </cell>
          <cell r="D1262">
            <v>7</v>
          </cell>
          <cell r="E1262">
            <v>15</v>
          </cell>
          <cell r="G1262">
            <v>1500</v>
          </cell>
          <cell r="H1262" t="str">
            <v>BIRTHDAY BOX</v>
          </cell>
        </row>
        <row r="1263">
          <cell r="A1263" t="str">
            <v>83096INS</v>
          </cell>
          <cell r="B1263">
            <v>83096</v>
          </cell>
          <cell r="C1263">
            <v>19.989999999999998</v>
          </cell>
          <cell r="D1263">
            <v>6.5</v>
          </cell>
          <cell r="E1263">
            <v>8.5</v>
          </cell>
          <cell r="G1263">
            <v>1130</v>
          </cell>
          <cell r="H1263" t="str">
            <v>TEA AND TREATS</v>
          </cell>
        </row>
        <row r="1264">
          <cell r="A1264" t="str">
            <v>83097INS</v>
          </cell>
          <cell r="B1264">
            <v>83097</v>
          </cell>
          <cell r="C1264">
            <v>29.99</v>
          </cell>
          <cell r="D1264">
            <v>6.5</v>
          </cell>
          <cell r="E1264">
            <v>16</v>
          </cell>
          <cell r="G1264">
            <v>1800</v>
          </cell>
          <cell r="H1264" t="str">
            <v>PINK GIN + TREATS</v>
          </cell>
        </row>
        <row r="1265">
          <cell r="A1265" t="str">
            <v>83097RIB</v>
          </cell>
          <cell r="B1265">
            <v>83097</v>
          </cell>
          <cell r="C1265">
            <v>29.99</v>
          </cell>
          <cell r="D1265">
            <v>6.5</v>
          </cell>
          <cell r="E1265">
            <v>16</v>
          </cell>
          <cell r="G1265">
            <v>1800</v>
          </cell>
          <cell r="H1265" t="str">
            <v>PINK GIN + TREATS</v>
          </cell>
        </row>
        <row r="1266">
          <cell r="A1266" t="str">
            <v>83098INS</v>
          </cell>
          <cell r="B1266">
            <v>83098</v>
          </cell>
          <cell r="C1266">
            <v>34.99</v>
          </cell>
          <cell r="D1266">
            <v>7.5</v>
          </cell>
          <cell r="E1266">
            <v>20</v>
          </cell>
          <cell r="G1266">
            <v>2540</v>
          </cell>
          <cell r="H1266" t="str">
            <v>PAMPER HAMPER</v>
          </cell>
        </row>
        <row r="1267">
          <cell r="A1267" t="str">
            <v>83100INS</v>
          </cell>
          <cell r="B1267">
            <v>83100</v>
          </cell>
          <cell r="C1267">
            <v>125</v>
          </cell>
          <cell r="D1267">
            <v>7</v>
          </cell>
          <cell r="E1267">
            <v>13.5</v>
          </cell>
          <cell r="F1267">
            <v>1E-4</v>
          </cell>
          <cell r="G1267">
            <v>9360</v>
          </cell>
          <cell r="H1267" t="str">
            <v>PERFECT PICNIC</v>
          </cell>
        </row>
        <row r="1268">
          <cell r="A1268" t="str">
            <v>83101INS</v>
          </cell>
          <cell r="B1268">
            <v>83101</v>
          </cell>
          <cell r="C1268">
            <v>34.99</v>
          </cell>
          <cell r="D1268">
            <v>6.5</v>
          </cell>
          <cell r="E1268">
            <v>9</v>
          </cell>
          <cell r="G1268">
            <v>2050</v>
          </cell>
          <cell r="H1268" t="str">
            <v>GORGEOUSLY G AND WF</v>
          </cell>
        </row>
        <row r="1269">
          <cell r="A1269" t="str">
            <v>83101INSRIB</v>
          </cell>
          <cell r="B1269">
            <v>83101</v>
          </cell>
          <cell r="C1269">
            <v>34.99</v>
          </cell>
          <cell r="D1269">
            <v>6.5</v>
          </cell>
          <cell r="E1269">
            <v>9</v>
          </cell>
          <cell r="G1269">
            <v>2050</v>
          </cell>
          <cell r="H1269" t="str">
            <v>GORGEOUSLY G AND WF</v>
          </cell>
        </row>
        <row r="1270">
          <cell r="A1270" t="str">
            <v>83102INS</v>
          </cell>
          <cell r="B1270">
            <v>83102</v>
          </cell>
          <cell r="C1270">
            <v>39.99</v>
          </cell>
          <cell r="D1270">
            <v>7.5</v>
          </cell>
          <cell r="E1270">
            <v>12</v>
          </cell>
          <cell r="G1270">
            <v>2981</v>
          </cell>
          <cell r="H1270" t="str">
            <v>PROUDLY VEGAN</v>
          </cell>
        </row>
        <row r="1271">
          <cell r="A1271" t="str">
            <v>83104INS</v>
          </cell>
          <cell r="B1271">
            <v>83104</v>
          </cell>
          <cell r="C1271">
            <v>24.99</v>
          </cell>
          <cell r="D1271">
            <v>7</v>
          </cell>
          <cell r="E1271">
            <v>15.5</v>
          </cell>
          <cell r="G1271">
            <v>1600</v>
          </cell>
          <cell r="H1271" t="str">
            <v>BIRTHDAY BLISS</v>
          </cell>
        </row>
        <row r="1272">
          <cell r="A1272" t="str">
            <v>83105INS</v>
          </cell>
          <cell r="B1272">
            <v>83105</v>
          </cell>
          <cell r="C1272">
            <v>22.5</v>
          </cell>
          <cell r="D1272">
            <v>6.5</v>
          </cell>
          <cell r="E1272">
            <v>10</v>
          </cell>
          <cell r="G1272">
            <v>1130</v>
          </cell>
          <cell r="H1272" t="str">
            <v>THANK YOU GIFT</v>
          </cell>
        </row>
        <row r="1273">
          <cell r="A1273" t="str">
            <v>83117INS</v>
          </cell>
          <cell r="B1273">
            <v>83117</v>
          </cell>
          <cell r="C1273">
            <v>19.989999999999998</v>
          </cell>
          <cell r="D1273">
            <v>7.5</v>
          </cell>
          <cell r="E1273">
            <v>20</v>
          </cell>
          <cell r="G1273">
            <v>1920</v>
          </cell>
          <cell r="H1273" t="str">
            <v>BOTTLE OF BUBBLY</v>
          </cell>
        </row>
        <row r="1274">
          <cell r="A1274" t="str">
            <v>83117INSRIB</v>
          </cell>
          <cell r="B1274">
            <v>83117</v>
          </cell>
          <cell r="C1274">
            <v>19.989999999999998</v>
          </cell>
          <cell r="D1274">
            <v>7.5</v>
          </cell>
          <cell r="E1274">
            <v>20</v>
          </cell>
          <cell r="G1274">
            <v>1920</v>
          </cell>
          <cell r="H1274" t="str">
            <v>BOTTLE OF BUBBLY</v>
          </cell>
        </row>
        <row r="1275">
          <cell r="A1275" t="str">
            <v>83117NV</v>
          </cell>
          <cell r="B1275">
            <v>83117</v>
          </cell>
          <cell r="C1275">
            <v>16.66</v>
          </cell>
          <cell r="D1275">
            <v>0</v>
          </cell>
          <cell r="E1275">
            <v>20</v>
          </cell>
          <cell r="G1275">
            <v>1920</v>
          </cell>
          <cell r="H1275" t="str">
            <v>BOTTLE OF BUBBLY</v>
          </cell>
        </row>
        <row r="1276">
          <cell r="A1276" t="str">
            <v>83117RIB</v>
          </cell>
          <cell r="B1276">
            <v>83117</v>
          </cell>
          <cell r="C1276">
            <v>19.989999999999998</v>
          </cell>
          <cell r="D1276">
            <v>7.5</v>
          </cell>
          <cell r="E1276">
            <v>20</v>
          </cell>
          <cell r="G1276">
            <v>1920</v>
          </cell>
          <cell r="H1276" t="str">
            <v>BOTTLE OF BUBBLY</v>
          </cell>
        </row>
        <row r="1277">
          <cell r="A1277" t="str">
            <v>83117TAG</v>
          </cell>
          <cell r="B1277">
            <v>83117</v>
          </cell>
          <cell r="C1277">
            <v>19.989999999999998</v>
          </cell>
          <cell r="D1277">
            <v>7.5</v>
          </cell>
          <cell r="E1277">
            <v>20</v>
          </cell>
          <cell r="G1277">
            <v>1920</v>
          </cell>
          <cell r="H1277" t="str">
            <v>BOTTLE OF BUBBLY</v>
          </cell>
        </row>
        <row r="1278">
          <cell r="A1278" t="str">
            <v>83117TAGINS</v>
          </cell>
          <cell r="B1278">
            <v>83117</v>
          </cell>
          <cell r="C1278">
            <v>19.989999999999998</v>
          </cell>
          <cell r="D1278">
            <v>7.5</v>
          </cell>
          <cell r="E1278">
            <v>20</v>
          </cell>
          <cell r="G1278">
            <v>1920</v>
          </cell>
          <cell r="H1278" t="str">
            <v>BOTTLE OF BUBBLY</v>
          </cell>
        </row>
        <row r="1279">
          <cell r="A1279" t="str">
            <v>83117TAGINSRIB</v>
          </cell>
          <cell r="B1279">
            <v>83117</v>
          </cell>
          <cell r="C1279">
            <v>19.989999999999998</v>
          </cell>
          <cell r="D1279">
            <v>7.5</v>
          </cell>
          <cell r="E1279">
            <v>20</v>
          </cell>
          <cell r="G1279">
            <v>1920</v>
          </cell>
          <cell r="H1279" t="str">
            <v>BOTTLE OF BUBBLY</v>
          </cell>
        </row>
        <row r="1280">
          <cell r="A1280" t="str">
            <v>83117TAGRIB</v>
          </cell>
          <cell r="B1280">
            <v>83117</v>
          </cell>
          <cell r="C1280">
            <v>19.989999999999998</v>
          </cell>
          <cell r="D1280">
            <v>7.5</v>
          </cell>
          <cell r="E1280">
            <v>20</v>
          </cell>
          <cell r="G1280">
            <v>1920</v>
          </cell>
          <cell r="H1280" t="str">
            <v>BOTTLE OF BUBBLY</v>
          </cell>
        </row>
        <row r="1281">
          <cell r="A1281" t="str">
            <v>83409INS</v>
          </cell>
          <cell r="B1281">
            <v>83409</v>
          </cell>
          <cell r="C1281">
            <v>29.99</v>
          </cell>
          <cell r="D1281">
            <v>6.5</v>
          </cell>
          <cell r="E1281">
            <v>10.5</v>
          </cell>
          <cell r="G1281">
            <v>2800</v>
          </cell>
          <cell r="H1281" t="str">
            <v>WINE + PATE</v>
          </cell>
        </row>
        <row r="1282">
          <cell r="A1282" t="str">
            <v>83409INSERT</v>
          </cell>
          <cell r="B1282">
            <v>83409</v>
          </cell>
          <cell r="C1282">
            <v>29.99</v>
          </cell>
          <cell r="D1282">
            <v>6.5</v>
          </cell>
          <cell r="E1282">
            <v>10.5</v>
          </cell>
          <cell r="G1282">
            <v>2800</v>
          </cell>
          <cell r="H1282" t="str">
            <v>WINE + PATE</v>
          </cell>
        </row>
        <row r="1283">
          <cell r="A1283" t="str">
            <v>83409INSRIB</v>
          </cell>
          <cell r="B1283">
            <v>83409</v>
          </cell>
          <cell r="C1283">
            <v>29.99</v>
          </cell>
          <cell r="D1283">
            <v>6.5</v>
          </cell>
          <cell r="E1283">
            <v>10.5</v>
          </cell>
          <cell r="G1283">
            <v>2800</v>
          </cell>
          <cell r="H1283" t="str">
            <v>WINE + PATE</v>
          </cell>
        </row>
        <row r="1284">
          <cell r="A1284" t="str">
            <v>83409RIB</v>
          </cell>
          <cell r="B1284">
            <v>83409</v>
          </cell>
          <cell r="C1284">
            <v>29.99</v>
          </cell>
          <cell r="D1284">
            <v>6.5</v>
          </cell>
          <cell r="E1284">
            <v>10.5</v>
          </cell>
          <cell r="G1284">
            <v>2800</v>
          </cell>
          <cell r="H1284" t="str">
            <v>WINE + PATE</v>
          </cell>
        </row>
        <row r="1285">
          <cell r="A1285" t="str">
            <v>83409RIBBON</v>
          </cell>
          <cell r="B1285">
            <v>83409</v>
          </cell>
          <cell r="C1285">
            <v>29.99</v>
          </cell>
          <cell r="D1285">
            <v>6.5</v>
          </cell>
          <cell r="E1285">
            <v>10.5</v>
          </cell>
          <cell r="G1285">
            <v>2800</v>
          </cell>
          <cell r="H1285" t="str">
            <v>WINE + PATE</v>
          </cell>
        </row>
        <row r="1286">
          <cell r="A1286" t="str">
            <v>83409TAG</v>
          </cell>
          <cell r="B1286">
            <v>83409</v>
          </cell>
          <cell r="C1286">
            <v>29.99</v>
          </cell>
          <cell r="D1286">
            <v>6.5</v>
          </cell>
          <cell r="E1286">
            <v>10.5</v>
          </cell>
          <cell r="G1286">
            <v>2800</v>
          </cell>
          <cell r="H1286" t="str">
            <v>WINE + PATE</v>
          </cell>
        </row>
        <row r="1287">
          <cell r="A1287" t="str">
            <v>83409TAGINS</v>
          </cell>
          <cell r="B1287">
            <v>83409</v>
          </cell>
          <cell r="C1287">
            <v>29.99</v>
          </cell>
          <cell r="D1287">
            <v>6.5</v>
          </cell>
          <cell r="E1287">
            <v>10.5</v>
          </cell>
          <cell r="G1287">
            <v>2800</v>
          </cell>
          <cell r="H1287" t="str">
            <v>WINE + PATE</v>
          </cell>
        </row>
        <row r="1288">
          <cell r="A1288" t="str">
            <v>83409TAGINSRIB</v>
          </cell>
          <cell r="B1288">
            <v>83409</v>
          </cell>
          <cell r="C1288">
            <v>29.99</v>
          </cell>
          <cell r="D1288">
            <v>6.5</v>
          </cell>
          <cell r="E1288">
            <v>10.5</v>
          </cell>
          <cell r="G1288">
            <v>2800</v>
          </cell>
          <cell r="H1288" t="str">
            <v>WINE + PATE</v>
          </cell>
        </row>
        <row r="1289">
          <cell r="A1289" t="str">
            <v>83409TAGRIB</v>
          </cell>
          <cell r="B1289">
            <v>83409</v>
          </cell>
          <cell r="C1289">
            <v>29.99</v>
          </cell>
          <cell r="D1289">
            <v>6.5</v>
          </cell>
          <cell r="E1289">
            <v>10.5</v>
          </cell>
          <cell r="G1289">
            <v>2800</v>
          </cell>
          <cell r="H1289" t="str">
            <v>WINE + PATE</v>
          </cell>
        </row>
        <row r="1290">
          <cell r="A1290" t="str">
            <v>83415INS</v>
          </cell>
          <cell r="B1290">
            <v>83415</v>
          </cell>
          <cell r="C1290">
            <v>9.99</v>
          </cell>
          <cell r="D1290">
            <v>7</v>
          </cell>
          <cell r="E1290">
            <v>4</v>
          </cell>
          <cell r="F1290">
            <v>1E-4</v>
          </cell>
          <cell r="G1290">
            <v>1000</v>
          </cell>
          <cell r="H1290" t="str">
            <v>JUST SAY CHEESE</v>
          </cell>
        </row>
        <row r="1291">
          <cell r="A1291" t="str">
            <v>83415INSERT</v>
          </cell>
          <cell r="B1291">
            <v>83415</v>
          </cell>
          <cell r="C1291">
            <v>9.99</v>
          </cell>
          <cell r="D1291">
            <v>7</v>
          </cell>
          <cell r="E1291">
            <v>4</v>
          </cell>
          <cell r="F1291">
            <v>1E-4</v>
          </cell>
          <cell r="G1291">
            <v>1000</v>
          </cell>
          <cell r="H1291" t="str">
            <v>JUST SAY CHEESE</v>
          </cell>
        </row>
        <row r="1292">
          <cell r="A1292" t="str">
            <v>83415INSRIB</v>
          </cell>
          <cell r="B1292">
            <v>83415</v>
          </cell>
          <cell r="C1292">
            <v>9.99</v>
          </cell>
          <cell r="D1292">
            <v>7</v>
          </cell>
          <cell r="E1292">
            <v>4</v>
          </cell>
          <cell r="F1292">
            <v>1E-4</v>
          </cell>
          <cell r="G1292">
            <v>1000</v>
          </cell>
          <cell r="H1292" t="str">
            <v>JUST SAY CHEESE</v>
          </cell>
        </row>
        <row r="1293">
          <cell r="A1293" t="str">
            <v>83415RIB</v>
          </cell>
          <cell r="B1293">
            <v>83415</v>
          </cell>
          <cell r="C1293">
            <v>9.99</v>
          </cell>
          <cell r="D1293">
            <v>7</v>
          </cell>
          <cell r="E1293">
            <v>4</v>
          </cell>
          <cell r="F1293">
            <v>1E-4</v>
          </cell>
          <cell r="G1293">
            <v>1000</v>
          </cell>
          <cell r="H1293" t="str">
            <v>JUST SAY CHEESE</v>
          </cell>
        </row>
        <row r="1294">
          <cell r="A1294" t="str">
            <v>83415RIBBON</v>
          </cell>
          <cell r="B1294">
            <v>83415</v>
          </cell>
          <cell r="C1294">
            <v>9.99</v>
          </cell>
          <cell r="D1294">
            <v>7</v>
          </cell>
          <cell r="E1294">
            <v>4</v>
          </cell>
          <cell r="F1294">
            <v>1E-4</v>
          </cell>
          <cell r="G1294">
            <v>1000</v>
          </cell>
          <cell r="H1294" t="str">
            <v>JUST SAY CHEESE</v>
          </cell>
        </row>
        <row r="1295">
          <cell r="A1295" t="str">
            <v>83415TAG</v>
          </cell>
          <cell r="B1295">
            <v>83415</v>
          </cell>
          <cell r="C1295">
            <v>9.99</v>
          </cell>
          <cell r="D1295">
            <v>7</v>
          </cell>
          <cell r="E1295">
            <v>4</v>
          </cell>
          <cell r="F1295">
            <v>1E-4</v>
          </cell>
          <cell r="G1295">
            <v>1000</v>
          </cell>
          <cell r="H1295" t="str">
            <v>JUST SAY CHEESE</v>
          </cell>
        </row>
        <row r="1296">
          <cell r="A1296" t="str">
            <v>83415TAGINS</v>
          </cell>
          <cell r="B1296">
            <v>83415</v>
          </cell>
          <cell r="C1296">
            <v>9.99</v>
          </cell>
          <cell r="D1296">
            <v>7</v>
          </cell>
          <cell r="E1296">
            <v>4</v>
          </cell>
          <cell r="F1296">
            <v>1E-4</v>
          </cell>
          <cell r="G1296">
            <v>1000</v>
          </cell>
          <cell r="H1296" t="str">
            <v>JUST SAY CHEESE</v>
          </cell>
        </row>
        <row r="1297">
          <cell r="A1297" t="str">
            <v>83415TAGINSRIB</v>
          </cell>
          <cell r="B1297">
            <v>83415</v>
          </cell>
          <cell r="C1297">
            <v>9.99</v>
          </cell>
          <cell r="D1297">
            <v>7</v>
          </cell>
          <cell r="E1297">
            <v>4</v>
          </cell>
          <cell r="F1297">
            <v>1E-4</v>
          </cell>
          <cell r="G1297">
            <v>1000</v>
          </cell>
          <cell r="H1297" t="str">
            <v>JUST SAY CHEESE</v>
          </cell>
        </row>
        <row r="1298">
          <cell r="A1298" t="str">
            <v>83415TAGRIB</v>
          </cell>
          <cell r="B1298">
            <v>83415</v>
          </cell>
          <cell r="C1298">
            <v>9.99</v>
          </cell>
          <cell r="D1298">
            <v>7</v>
          </cell>
          <cell r="E1298">
            <v>4</v>
          </cell>
          <cell r="F1298">
            <v>1E-4</v>
          </cell>
          <cell r="G1298">
            <v>1000</v>
          </cell>
          <cell r="H1298" t="str">
            <v>JUST SAY CHEESE</v>
          </cell>
        </row>
        <row r="1299">
          <cell r="A1299" t="str">
            <v>83416INS</v>
          </cell>
          <cell r="B1299">
            <v>83416</v>
          </cell>
          <cell r="C1299">
            <v>19.989999999999998</v>
          </cell>
          <cell r="D1299">
            <v>6.5</v>
          </cell>
          <cell r="E1299">
            <v>15</v>
          </cell>
          <cell r="G1299">
            <v>2000</v>
          </cell>
          <cell r="H1299" t="str">
            <v>WINTER WONDERLAND</v>
          </cell>
        </row>
        <row r="1300">
          <cell r="A1300" t="str">
            <v>83416INSERT</v>
          </cell>
          <cell r="B1300">
            <v>83416</v>
          </cell>
          <cell r="C1300">
            <v>19.989999999999998</v>
          </cell>
          <cell r="D1300">
            <v>6.5</v>
          </cell>
          <cell r="E1300">
            <v>15</v>
          </cell>
          <cell r="G1300">
            <v>2000</v>
          </cell>
          <cell r="H1300" t="str">
            <v>WINTER WONDERLAND</v>
          </cell>
        </row>
        <row r="1301">
          <cell r="A1301" t="str">
            <v>83416INSRIB</v>
          </cell>
          <cell r="B1301">
            <v>83416</v>
          </cell>
          <cell r="C1301">
            <v>19.989999999999998</v>
          </cell>
          <cell r="D1301">
            <v>6.5</v>
          </cell>
          <cell r="E1301">
            <v>15</v>
          </cell>
          <cell r="G1301">
            <v>2000</v>
          </cell>
          <cell r="H1301" t="str">
            <v>WINTER WONDERLAND</v>
          </cell>
        </row>
        <row r="1302">
          <cell r="A1302" t="str">
            <v>83416RIB</v>
          </cell>
          <cell r="B1302">
            <v>83416</v>
          </cell>
          <cell r="C1302">
            <v>19.989999999999998</v>
          </cell>
          <cell r="D1302">
            <v>6.5</v>
          </cell>
          <cell r="E1302">
            <v>15</v>
          </cell>
          <cell r="G1302">
            <v>2000</v>
          </cell>
          <cell r="H1302" t="str">
            <v>WINTER WONDERLAND</v>
          </cell>
        </row>
        <row r="1303">
          <cell r="A1303" t="str">
            <v>83416RIBBON</v>
          </cell>
          <cell r="B1303">
            <v>83416</v>
          </cell>
          <cell r="C1303">
            <v>19.989999999999998</v>
          </cell>
          <cell r="D1303">
            <v>6.5</v>
          </cell>
          <cell r="E1303">
            <v>15</v>
          </cell>
          <cell r="G1303">
            <v>2000</v>
          </cell>
          <cell r="H1303" t="str">
            <v>WINTER WONDERLAND</v>
          </cell>
        </row>
        <row r="1304">
          <cell r="A1304" t="str">
            <v>83416TAG</v>
          </cell>
          <cell r="B1304">
            <v>83416</v>
          </cell>
          <cell r="C1304">
            <v>19.989999999999998</v>
          </cell>
          <cell r="D1304">
            <v>6.5</v>
          </cell>
          <cell r="E1304">
            <v>15</v>
          </cell>
          <cell r="G1304">
            <v>2000</v>
          </cell>
          <cell r="H1304" t="str">
            <v>WINTER WONDERLAND</v>
          </cell>
        </row>
        <row r="1305">
          <cell r="A1305" t="str">
            <v>83416TAGINS</v>
          </cell>
          <cell r="B1305">
            <v>83416</v>
          </cell>
          <cell r="C1305">
            <v>19.989999999999998</v>
          </cell>
          <cell r="D1305">
            <v>6.5</v>
          </cell>
          <cell r="E1305">
            <v>15</v>
          </cell>
          <cell r="G1305">
            <v>2000</v>
          </cell>
          <cell r="H1305" t="str">
            <v>WINTER WONDERLAND</v>
          </cell>
        </row>
        <row r="1306">
          <cell r="A1306" t="str">
            <v>83416TAGINSRIB</v>
          </cell>
          <cell r="B1306">
            <v>83416</v>
          </cell>
          <cell r="C1306">
            <v>19.989999999999998</v>
          </cell>
          <cell r="D1306">
            <v>6.5</v>
          </cell>
          <cell r="E1306">
            <v>15</v>
          </cell>
          <cell r="G1306">
            <v>2000</v>
          </cell>
          <cell r="H1306" t="str">
            <v>WINTER WONDERLAND</v>
          </cell>
        </row>
        <row r="1307">
          <cell r="A1307" t="str">
            <v>83416TAGRIB</v>
          </cell>
          <cell r="B1307">
            <v>83416</v>
          </cell>
          <cell r="C1307">
            <v>19.989999999999998</v>
          </cell>
          <cell r="D1307">
            <v>6.5</v>
          </cell>
          <cell r="E1307">
            <v>15</v>
          </cell>
          <cell r="G1307">
            <v>2000</v>
          </cell>
          <cell r="H1307" t="str">
            <v>WINTER WONDERLAND</v>
          </cell>
        </row>
        <row r="1308">
          <cell r="A1308" t="str">
            <v>83417INS</v>
          </cell>
          <cell r="B1308">
            <v>83417</v>
          </cell>
          <cell r="C1308">
            <v>17.489999999999998</v>
          </cell>
          <cell r="D1308">
            <v>7.5</v>
          </cell>
          <cell r="E1308">
            <v>2.5</v>
          </cell>
          <cell r="F1308">
            <v>1E-4</v>
          </cell>
          <cell r="G1308">
            <v>1730</v>
          </cell>
          <cell r="H1308" t="str">
            <v>CHEESE BOX</v>
          </cell>
        </row>
        <row r="1309">
          <cell r="A1309" t="str">
            <v>83417INSERT</v>
          </cell>
          <cell r="B1309">
            <v>83417</v>
          </cell>
          <cell r="C1309">
            <v>17.489999999999998</v>
          </cell>
          <cell r="D1309">
            <v>7.5</v>
          </cell>
          <cell r="E1309">
            <v>2.5</v>
          </cell>
          <cell r="F1309">
            <v>1E-4</v>
          </cell>
          <cell r="G1309">
            <v>1730</v>
          </cell>
          <cell r="H1309" t="str">
            <v>CHEESE BOX</v>
          </cell>
        </row>
        <row r="1310">
          <cell r="A1310" t="str">
            <v>83417INSRIB</v>
          </cell>
          <cell r="B1310">
            <v>83417</v>
          </cell>
          <cell r="C1310">
            <v>17.489999999999998</v>
          </cell>
          <cell r="D1310">
            <v>7.5</v>
          </cell>
          <cell r="E1310">
            <v>2.5</v>
          </cell>
          <cell r="F1310">
            <v>1E-4</v>
          </cell>
          <cell r="G1310">
            <v>1730</v>
          </cell>
          <cell r="H1310" t="str">
            <v>CHEESE BOX</v>
          </cell>
        </row>
        <row r="1311">
          <cell r="A1311" t="str">
            <v>83417RIB</v>
          </cell>
          <cell r="B1311">
            <v>83417</v>
          </cell>
          <cell r="C1311">
            <v>17.489999999999998</v>
          </cell>
          <cell r="D1311">
            <v>7.5</v>
          </cell>
          <cell r="E1311">
            <v>2.5</v>
          </cell>
          <cell r="F1311">
            <v>1E-4</v>
          </cell>
          <cell r="G1311">
            <v>1730</v>
          </cell>
          <cell r="H1311" t="str">
            <v>CHEESE BOX</v>
          </cell>
        </row>
        <row r="1312">
          <cell r="A1312" t="str">
            <v>83417RIBBON</v>
          </cell>
          <cell r="B1312">
            <v>83417</v>
          </cell>
          <cell r="C1312">
            <v>17.489999999999998</v>
          </cell>
          <cell r="D1312">
            <v>7.5</v>
          </cell>
          <cell r="E1312">
            <v>2.5</v>
          </cell>
          <cell r="F1312">
            <v>1E-4</v>
          </cell>
          <cell r="G1312">
            <v>1730</v>
          </cell>
          <cell r="H1312" t="str">
            <v>CHEESE BOX</v>
          </cell>
        </row>
        <row r="1313">
          <cell r="A1313" t="str">
            <v>83417TAG</v>
          </cell>
          <cell r="B1313">
            <v>83417</v>
          </cell>
          <cell r="C1313">
            <v>17.489999999999998</v>
          </cell>
          <cell r="D1313">
            <v>7.5</v>
          </cell>
          <cell r="E1313">
            <v>2.5</v>
          </cell>
          <cell r="F1313">
            <v>1E-4</v>
          </cell>
          <cell r="G1313">
            <v>1730</v>
          </cell>
          <cell r="H1313" t="str">
            <v>CHEESE BOX</v>
          </cell>
        </row>
        <row r="1314">
          <cell r="A1314" t="str">
            <v>83417TAGINS</v>
          </cell>
          <cell r="B1314">
            <v>83417</v>
          </cell>
          <cell r="C1314">
            <v>17.489999999999998</v>
          </cell>
          <cell r="D1314">
            <v>7.5</v>
          </cell>
          <cell r="E1314">
            <v>2.5</v>
          </cell>
          <cell r="F1314">
            <v>1E-4</v>
          </cell>
          <cell r="G1314">
            <v>1730</v>
          </cell>
          <cell r="H1314" t="str">
            <v>CHEESE BOX</v>
          </cell>
        </row>
        <row r="1315">
          <cell r="A1315" t="str">
            <v>83417TAGINSRIB</v>
          </cell>
          <cell r="B1315">
            <v>83417</v>
          </cell>
          <cell r="C1315">
            <v>17.489999999999998</v>
          </cell>
          <cell r="D1315">
            <v>7.5</v>
          </cell>
          <cell r="E1315">
            <v>2.5</v>
          </cell>
          <cell r="F1315">
            <v>1E-4</v>
          </cell>
          <cell r="G1315">
            <v>1730</v>
          </cell>
          <cell r="H1315" t="str">
            <v>CHEESE BOX</v>
          </cell>
        </row>
        <row r="1316">
          <cell r="A1316" t="str">
            <v>83417TAGRIB</v>
          </cell>
          <cell r="B1316">
            <v>83417</v>
          </cell>
          <cell r="C1316">
            <v>17.489999999999998</v>
          </cell>
          <cell r="D1316">
            <v>7.5</v>
          </cell>
          <cell r="E1316">
            <v>2.5</v>
          </cell>
          <cell r="F1316">
            <v>1E-4</v>
          </cell>
          <cell r="G1316">
            <v>1730</v>
          </cell>
          <cell r="H1316" t="str">
            <v>CHEESE BOX</v>
          </cell>
        </row>
        <row r="1317">
          <cell r="A1317" t="str">
            <v>83419INS</v>
          </cell>
          <cell r="B1317">
            <v>83419</v>
          </cell>
          <cell r="C1317">
            <v>42.99</v>
          </cell>
          <cell r="D1317">
            <v>7.5</v>
          </cell>
          <cell r="E1317">
            <v>8.5</v>
          </cell>
          <cell r="F1317">
            <v>1E-4</v>
          </cell>
          <cell r="G1317">
            <v>3520</v>
          </cell>
          <cell r="H1317" t="str">
            <v>CHEESE &amp; WINE TRAY</v>
          </cell>
        </row>
        <row r="1318">
          <cell r="A1318" t="str">
            <v>83419INSERT</v>
          </cell>
          <cell r="B1318">
            <v>83419</v>
          </cell>
          <cell r="C1318">
            <v>42.99</v>
          </cell>
          <cell r="D1318">
            <v>7.5</v>
          </cell>
          <cell r="E1318">
            <v>8.5</v>
          </cell>
          <cell r="F1318">
            <v>1E-4</v>
          </cell>
          <cell r="G1318">
            <v>3520</v>
          </cell>
          <cell r="H1318" t="str">
            <v>CHEESE &amp; WINE TRAY</v>
          </cell>
        </row>
        <row r="1319">
          <cell r="A1319" t="str">
            <v>83419INSRIB</v>
          </cell>
          <cell r="B1319">
            <v>83419</v>
          </cell>
          <cell r="C1319">
            <v>42.99</v>
          </cell>
          <cell r="D1319">
            <v>7.5</v>
          </cell>
          <cell r="E1319">
            <v>8.5</v>
          </cell>
          <cell r="F1319">
            <v>1E-4</v>
          </cell>
          <cell r="G1319">
            <v>3520</v>
          </cell>
          <cell r="H1319" t="str">
            <v>CHEESE &amp; WINE TRAY</v>
          </cell>
        </row>
        <row r="1320">
          <cell r="A1320" t="str">
            <v>83419RIB</v>
          </cell>
          <cell r="B1320">
            <v>83419</v>
          </cell>
          <cell r="C1320">
            <v>42.99</v>
          </cell>
          <cell r="D1320">
            <v>7.5</v>
          </cell>
          <cell r="E1320">
            <v>8.5</v>
          </cell>
          <cell r="F1320">
            <v>1E-4</v>
          </cell>
          <cell r="G1320">
            <v>3520</v>
          </cell>
          <cell r="H1320" t="str">
            <v>CHEESE &amp; WINE TRAY</v>
          </cell>
        </row>
        <row r="1321">
          <cell r="A1321" t="str">
            <v>83419RIBBON</v>
          </cell>
          <cell r="B1321">
            <v>83419</v>
          </cell>
          <cell r="C1321">
            <v>42.99</v>
          </cell>
          <cell r="D1321">
            <v>7.5</v>
          </cell>
          <cell r="E1321">
            <v>8.5</v>
          </cell>
          <cell r="F1321">
            <v>1E-4</v>
          </cell>
          <cell r="G1321">
            <v>3520</v>
          </cell>
          <cell r="H1321" t="str">
            <v>CHEESE &amp; WINE TRAY</v>
          </cell>
        </row>
        <row r="1322">
          <cell r="A1322" t="str">
            <v>83419TAG</v>
          </cell>
          <cell r="B1322">
            <v>83419</v>
          </cell>
          <cell r="C1322">
            <v>42.99</v>
          </cell>
          <cell r="D1322">
            <v>7.5</v>
          </cell>
          <cell r="E1322">
            <v>8.5</v>
          </cell>
          <cell r="F1322">
            <v>1E-4</v>
          </cell>
          <cell r="G1322">
            <v>3520</v>
          </cell>
          <cell r="H1322" t="str">
            <v>CHEESE &amp; WINE TRAY</v>
          </cell>
        </row>
        <row r="1323">
          <cell r="A1323" t="str">
            <v>83419TAGINS</v>
          </cell>
          <cell r="B1323">
            <v>83419</v>
          </cell>
          <cell r="C1323">
            <v>42.99</v>
          </cell>
          <cell r="D1323">
            <v>7.5</v>
          </cell>
          <cell r="E1323">
            <v>8.5</v>
          </cell>
          <cell r="F1323">
            <v>1E-4</v>
          </cell>
          <cell r="G1323">
            <v>3520</v>
          </cell>
          <cell r="H1323" t="str">
            <v>CHEESE &amp; WINE TRAY</v>
          </cell>
        </row>
        <row r="1324">
          <cell r="A1324" t="str">
            <v>83419TAGINSRIB</v>
          </cell>
          <cell r="B1324">
            <v>83419</v>
          </cell>
          <cell r="C1324">
            <v>42.99</v>
          </cell>
          <cell r="D1324">
            <v>7.5</v>
          </cell>
          <cell r="E1324">
            <v>8.5</v>
          </cell>
          <cell r="F1324">
            <v>1E-4</v>
          </cell>
          <cell r="G1324">
            <v>3520</v>
          </cell>
          <cell r="H1324" t="str">
            <v>CHEESE &amp; WINE TRAY</v>
          </cell>
        </row>
        <row r="1325">
          <cell r="A1325" t="str">
            <v>83419TAGRIB</v>
          </cell>
          <cell r="B1325">
            <v>83419</v>
          </cell>
          <cell r="C1325">
            <v>42.99</v>
          </cell>
          <cell r="D1325">
            <v>7.5</v>
          </cell>
          <cell r="E1325">
            <v>8.5</v>
          </cell>
          <cell r="F1325">
            <v>1E-4</v>
          </cell>
          <cell r="G1325">
            <v>3520</v>
          </cell>
          <cell r="H1325" t="str">
            <v>CHEESE &amp; WINE TRAY</v>
          </cell>
        </row>
        <row r="1326">
          <cell r="A1326" t="str">
            <v>83420DG</v>
          </cell>
          <cell r="B1326">
            <v>83420</v>
          </cell>
          <cell r="C1326">
            <v>29.99</v>
          </cell>
          <cell r="D1326">
            <v>7</v>
          </cell>
          <cell r="E1326">
            <v>10</v>
          </cell>
          <cell r="G1326">
            <v>1360</v>
          </cell>
          <cell r="H1326" t="str">
            <v>CHRISTMAS DELIGHTS</v>
          </cell>
        </row>
        <row r="1327">
          <cell r="A1327" t="str">
            <v>83420INS</v>
          </cell>
          <cell r="B1327">
            <v>83420</v>
          </cell>
          <cell r="C1327">
            <v>29.99</v>
          </cell>
          <cell r="D1327">
            <v>7.5</v>
          </cell>
          <cell r="E1327">
            <v>10</v>
          </cell>
          <cell r="G1327">
            <v>1360</v>
          </cell>
          <cell r="H1327" t="str">
            <v>CHRISTMAS DELIGHTS</v>
          </cell>
        </row>
        <row r="1328">
          <cell r="A1328" t="str">
            <v>83420INSERT</v>
          </cell>
          <cell r="B1328">
            <v>83420</v>
          </cell>
          <cell r="C1328">
            <v>29.99</v>
          </cell>
          <cell r="D1328">
            <v>7.5</v>
          </cell>
          <cell r="E1328">
            <v>10</v>
          </cell>
          <cell r="G1328">
            <v>1360</v>
          </cell>
          <cell r="H1328" t="str">
            <v>CHRISTMAS DELIGHTS</v>
          </cell>
        </row>
        <row r="1329">
          <cell r="A1329" t="str">
            <v>83420INSRIB</v>
          </cell>
          <cell r="B1329">
            <v>83420</v>
          </cell>
          <cell r="C1329">
            <v>29.99</v>
          </cell>
          <cell r="D1329">
            <v>7.5</v>
          </cell>
          <cell r="E1329">
            <v>10</v>
          </cell>
          <cell r="G1329">
            <v>1360</v>
          </cell>
          <cell r="H1329" t="str">
            <v>CHRISTMAS DELIGHTS</v>
          </cell>
        </row>
        <row r="1330">
          <cell r="A1330" t="str">
            <v>83420RIB</v>
          </cell>
          <cell r="B1330">
            <v>83420</v>
          </cell>
          <cell r="C1330">
            <v>29.99</v>
          </cell>
          <cell r="D1330">
            <v>7.5</v>
          </cell>
          <cell r="E1330">
            <v>10</v>
          </cell>
          <cell r="G1330">
            <v>1360</v>
          </cell>
          <cell r="H1330" t="str">
            <v>CHRISTMAS DELIGHTS</v>
          </cell>
        </row>
        <row r="1331">
          <cell r="A1331" t="str">
            <v>83420RIBBON</v>
          </cell>
          <cell r="B1331">
            <v>83420</v>
          </cell>
          <cell r="C1331">
            <v>29.99</v>
          </cell>
          <cell r="D1331">
            <v>7.5</v>
          </cell>
          <cell r="E1331">
            <v>10</v>
          </cell>
          <cell r="G1331">
            <v>1360</v>
          </cell>
          <cell r="H1331" t="str">
            <v>CHRISTMAS DELIGHTS</v>
          </cell>
        </row>
        <row r="1332">
          <cell r="A1332" t="str">
            <v>83420TAG</v>
          </cell>
          <cell r="B1332">
            <v>83420</v>
          </cell>
          <cell r="C1332">
            <v>29.99</v>
          </cell>
          <cell r="D1332">
            <v>7.5</v>
          </cell>
          <cell r="E1332">
            <v>10</v>
          </cell>
          <cell r="G1332">
            <v>1360</v>
          </cell>
          <cell r="H1332" t="str">
            <v>CHRISTMAS DELIGHTS</v>
          </cell>
        </row>
        <row r="1333">
          <cell r="A1333" t="str">
            <v>83420TAGINS</v>
          </cell>
          <cell r="B1333">
            <v>83420</v>
          </cell>
          <cell r="C1333">
            <v>29.99</v>
          </cell>
          <cell r="D1333">
            <v>7.5</v>
          </cell>
          <cell r="E1333">
            <v>10</v>
          </cell>
          <cell r="G1333">
            <v>1360</v>
          </cell>
          <cell r="H1333" t="str">
            <v>CHRISTMAS DELIGHTS</v>
          </cell>
        </row>
        <row r="1334">
          <cell r="A1334" t="str">
            <v>83420TAGINSRIB</v>
          </cell>
          <cell r="B1334">
            <v>83420</v>
          </cell>
          <cell r="C1334">
            <v>29.99</v>
          </cell>
          <cell r="D1334">
            <v>7.5</v>
          </cell>
          <cell r="E1334">
            <v>10</v>
          </cell>
          <cell r="G1334">
            <v>1360</v>
          </cell>
          <cell r="H1334" t="str">
            <v>CHRISTMAS DELIGHTS</v>
          </cell>
        </row>
        <row r="1335">
          <cell r="A1335" t="str">
            <v>83420TAGRIB</v>
          </cell>
          <cell r="B1335">
            <v>83420</v>
          </cell>
          <cell r="C1335">
            <v>29.99</v>
          </cell>
          <cell r="D1335">
            <v>7.5</v>
          </cell>
          <cell r="E1335">
            <v>10</v>
          </cell>
          <cell r="G1335">
            <v>1360</v>
          </cell>
          <cell r="H1335" t="str">
            <v>CHRISTMAS DELIGHTS</v>
          </cell>
        </row>
        <row r="1336">
          <cell r="A1336" t="str">
            <v>83421DG</v>
          </cell>
          <cell r="B1336">
            <v>83421</v>
          </cell>
          <cell r="C1336">
            <v>22.5</v>
          </cell>
          <cell r="D1336">
            <v>7</v>
          </cell>
          <cell r="E1336">
            <v>14.5</v>
          </cell>
          <cell r="G1336">
            <v>3150</v>
          </cell>
          <cell r="H1336" t="str">
            <v>FESTIVE FIZZ</v>
          </cell>
        </row>
        <row r="1337">
          <cell r="A1337" t="str">
            <v>83421INS</v>
          </cell>
          <cell r="B1337">
            <v>83421</v>
          </cell>
          <cell r="C1337">
            <v>50</v>
          </cell>
          <cell r="D1337">
            <v>7.5</v>
          </cell>
          <cell r="E1337">
            <v>14.5</v>
          </cell>
          <cell r="G1337">
            <v>3150</v>
          </cell>
          <cell r="H1337" t="str">
            <v>FESTIVE FIZZ</v>
          </cell>
        </row>
        <row r="1338">
          <cell r="A1338" t="str">
            <v>83421INSERT</v>
          </cell>
          <cell r="B1338">
            <v>83421</v>
          </cell>
          <cell r="C1338">
            <v>50</v>
          </cell>
          <cell r="D1338">
            <v>7.5</v>
          </cell>
          <cell r="E1338">
            <v>14.5</v>
          </cell>
          <cell r="G1338">
            <v>3150</v>
          </cell>
          <cell r="H1338" t="str">
            <v>FESTIVE FIZZ</v>
          </cell>
        </row>
        <row r="1339">
          <cell r="A1339" t="str">
            <v>83421INSRIB</v>
          </cell>
          <cell r="B1339">
            <v>83421</v>
          </cell>
          <cell r="C1339">
            <v>50</v>
          </cell>
          <cell r="D1339">
            <v>7.5</v>
          </cell>
          <cell r="E1339">
            <v>14.5</v>
          </cell>
          <cell r="G1339">
            <v>3150</v>
          </cell>
          <cell r="H1339" t="str">
            <v>FESTIVE FIZZ</v>
          </cell>
        </row>
        <row r="1340">
          <cell r="A1340" t="str">
            <v>83421RIB</v>
          </cell>
          <cell r="B1340">
            <v>83421</v>
          </cell>
          <cell r="C1340">
            <v>50</v>
          </cell>
          <cell r="D1340">
            <v>7.5</v>
          </cell>
          <cell r="E1340">
            <v>14.5</v>
          </cell>
          <cell r="G1340">
            <v>3150</v>
          </cell>
          <cell r="H1340" t="str">
            <v>FESTIVE FIZZ</v>
          </cell>
        </row>
        <row r="1341">
          <cell r="A1341" t="str">
            <v>83421RIBBON</v>
          </cell>
          <cell r="B1341">
            <v>83421</v>
          </cell>
          <cell r="C1341">
            <v>50</v>
          </cell>
          <cell r="D1341">
            <v>7.5</v>
          </cell>
          <cell r="E1341">
            <v>14.5</v>
          </cell>
          <cell r="G1341">
            <v>3150</v>
          </cell>
          <cell r="H1341" t="str">
            <v>FESTIVE FIZZ</v>
          </cell>
        </row>
        <row r="1342">
          <cell r="A1342" t="str">
            <v>83421TAG</v>
          </cell>
          <cell r="B1342">
            <v>83421</v>
          </cell>
          <cell r="C1342">
            <v>50</v>
          </cell>
          <cell r="D1342">
            <v>7.5</v>
          </cell>
          <cell r="E1342">
            <v>14.5</v>
          </cell>
          <cell r="G1342">
            <v>3150</v>
          </cell>
          <cell r="H1342" t="str">
            <v>FESTIVE FIZZ</v>
          </cell>
        </row>
        <row r="1343">
          <cell r="A1343" t="str">
            <v>83421TAGINS</v>
          </cell>
          <cell r="B1343">
            <v>83421</v>
          </cell>
          <cell r="C1343">
            <v>50</v>
          </cell>
          <cell r="D1343">
            <v>7.5</v>
          </cell>
          <cell r="E1343">
            <v>14.5</v>
          </cell>
          <cell r="G1343">
            <v>3150</v>
          </cell>
          <cell r="H1343" t="str">
            <v>FESTIVE FIZZ</v>
          </cell>
        </row>
        <row r="1344">
          <cell r="A1344" t="str">
            <v>83421TAGINSRIB</v>
          </cell>
          <cell r="B1344">
            <v>83421</v>
          </cell>
          <cell r="C1344">
            <v>50</v>
          </cell>
          <cell r="D1344">
            <v>7.5</v>
          </cell>
          <cell r="E1344">
            <v>14.5</v>
          </cell>
          <cell r="G1344">
            <v>3150</v>
          </cell>
          <cell r="H1344" t="str">
            <v>FESTIVE FIZZ</v>
          </cell>
        </row>
        <row r="1345">
          <cell r="A1345" t="str">
            <v>83421TAGRIB</v>
          </cell>
          <cell r="B1345">
            <v>83421</v>
          </cell>
          <cell r="C1345">
            <v>50</v>
          </cell>
          <cell r="D1345">
            <v>7.5</v>
          </cell>
          <cell r="E1345">
            <v>14.5</v>
          </cell>
          <cell r="G1345">
            <v>3150</v>
          </cell>
          <cell r="H1345" t="str">
            <v>FESTIVE FIZZ</v>
          </cell>
        </row>
        <row r="1346">
          <cell r="A1346" t="str">
            <v>83424INS</v>
          </cell>
          <cell r="B1346">
            <v>83424</v>
          </cell>
          <cell r="C1346">
            <v>19.989999999999998</v>
          </cell>
          <cell r="D1346">
            <v>6.5</v>
          </cell>
          <cell r="E1346">
            <v>20</v>
          </cell>
          <cell r="G1346">
            <v>1900</v>
          </cell>
          <cell r="H1346" t="str">
            <v>PINK PROSECCO</v>
          </cell>
        </row>
        <row r="1347">
          <cell r="A1347" t="str">
            <v>83424INSERT</v>
          </cell>
          <cell r="B1347">
            <v>83424</v>
          </cell>
          <cell r="C1347">
            <v>19.989999999999998</v>
          </cell>
          <cell r="D1347">
            <v>6.5</v>
          </cell>
          <cell r="E1347">
            <v>20</v>
          </cell>
          <cell r="G1347">
            <v>1900</v>
          </cell>
          <cell r="H1347" t="str">
            <v>PINK PROSECCO</v>
          </cell>
        </row>
        <row r="1348">
          <cell r="A1348" t="str">
            <v>83424INSRIB</v>
          </cell>
          <cell r="B1348">
            <v>83424</v>
          </cell>
          <cell r="C1348">
            <v>19.989999999999998</v>
          </cell>
          <cell r="D1348">
            <v>6.5</v>
          </cell>
          <cell r="E1348">
            <v>20</v>
          </cell>
          <cell r="G1348">
            <v>1900</v>
          </cell>
          <cell r="H1348" t="str">
            <v>PINK PROSECCO</v>
          </cell>
        </row>
        <row r="1349">
          <cell r="A1349" t="str">
            <v>83424RIB</v>
          </cell>
          <cell r="B1349">
            <v>83424</v>
          </cell>
          <cell r="C1349">
            <v>19.989999999999998</v>
          </cell>
          <cell r="D1349">
            <v>6.5</v>
          </cell>
          <cell r="E1349">
            <v>20</v>
          </cell>
          <cell r="G1349">
            <v>1900</v>
          </cell>
          <cell r="H1349" t="str">
            <v>PINK PROSECCO</v>
          </cell>
        </row>
        <row r="1350">
          <cell r="A1350" t="str">
            <v>83424RIBBON</v>
          </cell>
          <cell r="B1350">
            <v>83424</v>
          </cell>
          <cell r="C1350">
            <v>19.989999999999998</v>
          </cell>
          <cell r="D1350">
            <v>6.5</v>
          </cell>
          <cell r="E1350">
            <v>20</v>
          </cell>
          <cell r="G1350">
            <v>1900</v>
          </cell>
          <cell r="H1350" t="str">
            <v>PINK PROSECCO</v>
          </cell>
        </row>
        <row r="1351">
          <cell r="A1351" t="str">
            <v>83424TAG</v>
          </cell>
          <cell r="B1351">
            <v>83424</v>
          </cell>
          <cell r="C1351">
            <v>19.989999999999998</v>
          </cell>
          <cell r="D1351">
            <v>6.5</v>
          </cell>
          <cell r="E1351">
            <v>20</v>
          </cell>
          <cell r="G1351">
            <v>1900</v>
          </cell>
          <cell r="H1351" t="str">
            <v>PINK PROSECCO</v>
          </cell>
        </row>
        <row r="1352">
          <cell r="A1352" t="str">
            <v>83424TAGINS</v>
          </cell>
          <cell r="B1352">
            <v>83424</v>
          </cell>
          <cell r="C1352">
            <v>19.989999999999998</v>
          </cell>
          <cell r="D1352">
            <v>6.5</v>
          </cell>
          <cell r="E1352">
            <v>20</v>
          </cell>
          <cell r="G1352">
            <v>1900</v>
          </cell>
          <cell r="H1352" t="str">
            <v>PINK PROSECCO</v>
          </cell>
        </row>
        <row r="1353">
          <cell r="A1353" t="str">
            <v>83424TAGINSRIB</v>
          </cell>
          <cell r="B1353">
            <v>83424</v>
          </cell>
          <cell r="C1353">
            <v>19.989999999999998</v>
          </cell>
          <cell r="D1353">
            <v>6.5</v>
          </cell>
          <cell r="E1353">
            <v>20</v>
          </cell>
          <cell r="G1353">
            <v>1900</v>
          </cell>
          <cell r="H1353" t="str">
            <v>PINK PROSECCO</v>
          </cell>
        </row>
        <row r="1354">
          <cell r="A1354" t="str">
            <v>83424TAGRIB</v>
          </cell>
          <cell r="B1354">
            <v>83424</v>
          </cell>
          <cell r="C1354">
            <v>19.989999999999998</v>
          </cell>
          <cell r="D1354">
            <v>6.5</v>
          </cell>
          <cell r="E1354">
            <v>20</v>
          </cell>
          <cell r="G1354">
            <v>1900</v>
          </cell>
          <cell r="H1354" t="str">
            <v>PINK PROSECCO</v>
          </cell>
        </row>
        <row r="1355">
          <cell r="A1355" t="str">
            <v>83426INS</v>
          </cell>
          <cell r="B1355">
            <v>83426</v>
          </cell>
          <cell r="C1355">
            <v>60</v>
          </cell>
          <cell r="D1355">
            <v>6.5</v>
          </cell>
          <cell r="E1355">
            <v>20</v>
          </cell>
          <cell r="G1355">
            <v>2000</v>
          </cell>
          <cell r="H1355" t="str">
            <v>PREMIUM WINE DUO</v>
          </cell>
        </row>
        <row r="1356">
          <cell r="A1356" t="str">
            <v>83426INSERT</v>
          </cell>
          <cell r="B1356">
            <v>83426</v>
          </cell>
          <cell r="C1356">
            <v>60</v>
          </cell>
          <cell r="D1356">
            <v>6.5</v>
          </cell>
          <cell r="E1356">
            <v>20</v>
          </cell>
          <cell r="G1356">
            <v>2000</v>
          </cell>
          <cell r="H1356" t="str">
            <v>PREMIUM WINE DUO</v>
          </cell>
        </row>
        <row r="1357">
          <cell r="A1357" t="str">
            <v>83426INSRIB</v>
          </cell>
          <cell r="B1357">
            <v>83426</v>
          </cell>
          <cell r="C1357">
            <v>60</v>
          </cell>
          <cell r="D1357">
            <v>6.5</v>
          </cell>
          <cell r="E1357">
            <v>20</v>
          </cell>
          <cell r="G1357">
            <v>2000</v>
          </cell>
          <cell r="H1357" t="str">
            <v>PREMIUM WINE DUO</v>
          </cell>
        </row>
        <row r="1358">
          <cell r="A1358" t="str">
            <v>83426RIB</v>
          </cell>
          <cell r="B1358">
            <v>83426</v>
          </cell>
          <cell r="C1358">
            <v>60</v>
          </cell>
          <cell r="D1358">
            <v>6.5</v>
          </cell>
          <cell r="E1358">
            <v>20</v>
          </cell>
          <cell r="G1358">
            <v>2000</v>
          </cell>
          <cell r="H1358" t="str">
            <v>PREMIUM WINE DUO</v>
          </cell>
        </row>
        <row r="1359">
          <cell r="A1359" t="str">
            <v>83426RIBBON</v>
          </cell>
          <cell r="B1359">
            <v>83426</v>
          </cell>
          <cell r="C1359">
            <v>60</v>
          </cell>
          <cell r="D1359">
            <v>6.5</v>
          </cell>
          <cell r="E1359">
            <v>20</v>
          </cell>
          <cell r="G1359">
            <v>2000</v>
          </cell>
          <cell r="H1359" t="str">
            <v>PREMIUM WINE DUO</v>
          </cell>
        </row>
        <row r="1360">
          <cell r="A1360" t="str">
            <v>83426TAG</v>
          </cell>
          <cell r="B1360">
            <v>83426</v>
          </cell>
          <cell r="C1360">
            <v>60</v>
          </cell>
          <cell r="D1360">
            <v>6.5</v>
          </cell>
          <cell r="E1360">
            <v>20</v>
          </cell>
          <cell r="G1360">
            <v>2000</v>
          </cell>
          <cell r="H1360" t="str">
            <v>PREMIUM WINE DUO</v>
          </cell>
        </row>
        <row r="1361">
          <cell r="A1361" t="str">
            <v>83426TAGINS</v>
          </cell>
          <cell r="B1361">
            <v>83426</v>
          </cell>
          <cell r="C1361">
            <v>60</v>
          </cell>
          <cell r="D1361">
            <v>6.5</v>
          </cell>
          <cell r="E1361">
            <v>20</v>
          </cell>
          <cell r="G1361">
            <v>2000</v>
          </cell>
          <cell r="H1361" t="str">
            <v>PREMIUM WINE DUO</v>
          </cell>
        </row>
        <row r="1362">
          <cell r="A1362" t="str">
            <v>83426TAGINSRIB</v>
          </cell>
          <cell r="B1362">
            <v>83426</v>
          </cell>
          <cell r="C1362">
            <v>60</v>
          </cell>
          <cell r="D1362">
            <v>6.5</v>
          </cell>
          <cell r="E1362">
            <v>20</v>
          </cell>
          <cell r="G1362">
            <v>2000</v>
          </cell>
          <cell r="H1362" t="str">
            <v>PREMIUM WINE DUO</v>
          </cell>
        </row>
        <row r="1363">
          <cell r="A1363" t="str">
            <v>83426TAGRIB</v>
          </cell>
          <cell r="B1363">
            <v>83426</v>
          </cell>
          <cell r="C1363">
            <v>60</v>
          </cell>
          <cell r="D1363">
            <v>6.5</v>
          </cell>
          <cell r="E1363">
            <v>20</v>
          </cell>
          <cell r="G1363">
            <v>2000</v>
          </cell>
          <cell r="H1363" t="str">
            <v>PREMIUM WINE DUO</v>
          </cell>
        </row>
        <row r="1364">
          <cell r="A1364" t="str">
            <v>83429DG</v>
          </cell>
          <cell r="B1364">
            <v>83429</v>
          </cell>
          <cell r="C1364">
            <v>39.99</v>
          </cell>
          <cell r="D1364">
            <v>7</v>
          </cell>
          <cell r="E1364">
            <v>20</v>
          </cell>
          <cell r="G1364">
            <v>1340</v>
          </cell>
          <cell r="H1364" t="str">
            <v>WINTER WELLNESS</v>
          </cell>
        </row>
        <row r="1365">
          <cell r="A1365" t="str">
            <v>83429INS</v>
          </cell>
          <cell r="B1365">
            <v>83429</v>
          </cell>
          <cell r="C1365">
            <v>34.99</v>
          </cell>
          <cell r="D1365">
            <v>7.5</v>
          </cell>
          <cell r="E1365">
            <v>20</v>
          </cell>
          <cell r="G1365">
            <v>1340</v>
          </cell>
          <cell r="H1365" t="str">
            <v>WINTER WELLNESS</v>
          </cell>
        </row>
        <row r="1366">
          <cell r="A1366" t="str">
            <v>83429INSERT</v>
          </cell>
          <cell r="B1366">
            <v>83429</v>
          </cell>
          <cell r="C1366">
            <v>39.99</v>
          </cell>
          <cell r="D1366">
            <v>7.5</v>
          </cell>
          <cell r="E1366">
            <v>20</v>
          </cell>
          <cell r="G1366">
            <v>1340</v>
          </cell>
          <cell r="H1366" t="str">
            <v>WINTER WELLNESS</v>
          </cell>
        </row>
        <row r="1367">
          <cell r="A1367" t="str">
            <v>83429INSRIB</v>
          </cell>
          <cell r="B1367">
            <v>83429</v>
          </cell>
          <cell r="C1367">
            <v>34.99</v>
          </cell>
          <cell r="D1367">
            <v>7.5</v>
          </cell>
          <cell r="E1367">
            <v>20</v>
          </cell>
          <cell r="G1367">
            <v>1340</v>
          </cell>
          <cell r="H1367" t="str">
            <v>WINTER WELLNESS</v>
          </cell>
        </row>
        <row r="1368">
          <cell r="A1368" t="str">
            <v>83429RIB</v>
          </cell>
          <cell r="B1368">
            <v>83429</v>
          </cell>
          <cell r="C1368">
            <v>34.99</v>
          </cell>
          <cell r="D1368">
            <v>7.5</v>
          </cell>
          <cell r="E1368">
            <v>20</v>
          </cell>
          <cell r="G1368">
            <v>1340</v>
          </cell>
          <cell r="H1368" t="str">
            <v>WINTER WELLNESS</v>
          </cell>
        </row>
        <row r="1369">
          <cell r="A1369" t="str">
            <v>83429RIBBON</v>
          </cell>
          <cell r="B1369">
            <v>83429</v>
          </cell>
          <cell r="C1369">
            <v>39.99</v>
          </cell>
          <cell r="D1369">
            <v>7.5</v>
          </cell>
          <cell r="E1369">
            <v>20</v>
          </cell>
          <cell r="G1369">
            <v>1340</v>
          </cell>
          <cell r="H1369" t="str">
            <v>WINTER WELLNESS</v>
          </cell>
        </row>
        <row r="1370">
          <cell r="A1370" t="str">
            <v>83429TAG</v>
          </cell>
          <cell r="B1370">
            <v>83429</v>
          </cell>
          <cell r="C1370">
            <v>34.99</v>
          </cell>
          <cell r="D1370">
            <v>7.5</v>
          </cell>
          <cell r="E1370">
            <v>20</v>
          </cell>
          <cell r="G1370">
            <v>1340</v>
          </cell>
          <cell r="H1370" t="str">
            <v>WINTER WELLNESS</v>
          </cell>
        </row>
        <row r="1371">
          <cell r="A1371" t="str">
            <v>83429TAGINS</v>
          </cell>
          <cell r="B1371">
            <v>83429</v>
          </cell>
          <cell r="C1371">
            <v>34.99</v>
          </cell>
          <cell r="D1371">
            <v>7.5</v>
          </cell>
          <cell r="E1371">
            <v>20</v>
          </cell>
          <cell r="G1371">
            <v>1340</v>
          </cell>
          <cell r="H1371" t="str">
            <v>WINTER WELLNESS</v>
          </cell>
        </row>
        <row r="1372">
          <cell r="A1372" t="str">
            <v>83429TAGINSRIB</v>
          </cell>
          <cell r="B1372">
            <v>83429</v>
          </cell>
          <cell r="C1372">
            <v>34.99</v>
          </cell>
          <cell r="D1372">
            <v>7.5</v>
          </cell>
          <cell r="E1372">
            <v>20</v>
          </cell>
          <cell r="G1372">
            <v>1340</v>
          </cell>
          <cell r="H1372" t="str">
            <v>WINTER WELLNESS</v>
          </cell>
        </row>
        <row r="1373">
          <cell r="A1373" t="str">
            <v>83429TAGRIB</v>
          </cell>
          <cell r="B1373">
            <v>83429</v>
          </cell>
          <cell r="C1373">
            <v>34.99</v>
          </cell>
          <cell r="D1373">
            <v>7.5</v>
          </cell>
          <cell r="E1373">
            <v>20</v>
          </cell>
          <cell r="G1373">
            <v>1340</v>
          </cell>
          <cell r="H1373" t="str">
            <v>WINTER WELLNESS</v>
          </cell>
        </row>
        <row r="1374">
          <cell r="A1374" t="str">
            <v>83430INS</v>
          </cell>
          <cell r="B1374">
            <v>83430</v>
          </cell>
          <cell r="C1374">
            <v>19.989999999999998</v>
          </cell>
          <cell r="D1374">
            <v>7</v>
          </cell>
          <cell r="E1374">
            <v>6.5</v>
          </cell>
          <cell r="F1374">
            <v>1E-4</v>
          </cell>
          <cell r="G1374">
            <v>2850</v>
          </cell>
          <cell r="H1374" t="str">
            <v>CHRISTMAS BREAKFAST</v>
          </cell>
        </row>
        <row r="1375">
          <cell r="A1375" t="str">
            <v>83430INSERT</v>
          </cell>
          <cell r="B1375">
            <v>83430</v>
          </cell>
          <cell r="C1375">
            <v>19.989999999999998</v>
          </cell>
          <cell r="D1375">
            <v>7</v>
          </cell>
          <cell r="E1375">
            <v>6.5</v>
          </cell>
          <cell r="F1375">
            <v>1E-4</v>
          </cell>
          <cell r="G1375">
            <v>2850</v>
          </cell>
          <cell r="H1375" t="str">
            <v>CHRISTMAS BREAKFAST</v>
          </cell>
        </row>
        <row r="1376">
          <cell r="A1376" t="str">
            <v>83430INSRIB</v>
          </cell>
          <cell r="B1376">
            <v>83430</v>
          </cell>
          <cell r="C1376">
            <v>19.989999999999998</v>
          </cell>
          <cell r="D1376">
            <v>7</v>
          </cell>
          <cell r="E1376">
            <v>6.5</v>
          </cell>
          <cell r="F1376">
            <v>1E-4</v>
          </cell>
          <cell r="G1376">
            <v>2850</v>
          </cell>
          <cell r="H1376" t="str">
            <v>CHRISTMAS BREAKFAST</v>
          </cell>
        </row>
        <row r="1377">
          <cell r="A1377" t="str">
            <v>83430RIB</v>
          </cell>
          <cell r="B1377">
            <v>83430</v>
          </cell>
          <cell r="C1377">
            <v>19.989999999999998</v>
          </cell>
          <cell r="D1377">
            <v>7</v>
          </cell>
          <cell r="E1377">
            <v>6.5</v>
          </cell>
          <cell r="F1377">
            <v>1E-4</v>
          </cell>
          <cell r="G1377">
            <v>2850</v>
          </cell>
          <cell r="H1377" t="str">
            <v>CHRISTMAS BREAKFAST</v>
          </cell>
        </row>
        <row r="1378">
          <cell r="A1378" t="str">
            <v>83430RIBBON</v>
          </cell>
          <cell r="B1378">
            <v>83430</v>
          </cell>
          <cell r="C1378">
            <v>19.989999999999998</v>
          </cell>
          <cell r="D1378">
            <v>7</v>
          </cell>
          <cell r="E1378">
            <v>6.5</v>
          </cell>
          <cell r="F1378">
            <v>1E-4</v>
          </cell>
          <cell r="G1378">
            <v>2850</v>
          </cell>
          <cell r="H1378" t="str">
            <v>CHRISTMAS BREAKFAST</v>
          </cell>
        </row>
        <row r="1379">
          <cell r="A1379" t="str">
            <v>83430TAG</v>
          </cell>
          <cell r="B1379">
            <v>83430</v>
          </cell>
          <cell r="C1379">
            <v>19.989999999999998</v>
          </cell>
          <cell r="D1379">
            <v>7</v>
          </cell>
          <cell r="E1379">
            <v>6.5</v>
          </cell>
          <cell r="F1379">
            <v>1E-4</v>
          </cell>
          <cell r="G1379">
            <v>2850</v>
          </cell>
          <cell r="H1379" t="str">
            <v>CHRISTMAS BREAKFAST</v>
          </cell>
        </row>
        <row r="1380">
          <cell r="A1380" t="str">
            <v>83430TAGINS</v>
          </cell>
          <cell r="B1380">
            <v>83430</v>
          </cell>
          <cell r="C1380">
            <v>19.989999999999998</v>
          </cell>
          <cell r="D1380">
            <v>7</v>
          </cell>
          <cell r="E1380">
            <v>6.5</v>
          </cell>
          <cell r="F1380">
            <v>1E-4</v>
          </cell>
          <cell r="G1380">
            <v>2850</v>
          </cell>
          <cell r="H1380" t="str">
            <v>CHRISTMAS BREAKFAST</v>
          </cell>
        </row>
        <row r="1381">
          <cell r="A1381" t="str">
            <v>83430TAGINSRIB</v>
          </cell>
          <cell r="B1381">
            <v>83430</v>
          </cell>
          <cell r="C1381">
            <v>19.989999999999998</v>
          </cell>
          <cell r="D1381">
            <v>7</v>
          </cell>
          <cell r="E1381">
            <v>6.5</v>
          </cell>
          <cell r="F1381">
            <v>1E-4</v>
          </cell>
          <cell r="G1381">
            <v>2850</v>
          </cell>
          <cell r="H1381" t="str">
            <v>CHRISTMAS BREAKFAST</v>
          </cell>
        </row>
        <row r="1382">
          <cell r="A1382" t="str">
            <v>83430TAGRIB</v>
          </cell>
          <cell r="B1382">
            <v>83430</v>
          </cell>
          <cell r="C1382">
            <v>19.989999999999998</v>
          </cell>
          <cell r="D1382">
            <v>7</v>
          </cell>
          <cell r="E1382">
            <v>6.5</v>
          </cell>
          <cell r="F1382">
            <v>1E-4</v>
          </cell>
          <cell r="G1382">
            <v>2850</v>
          </cell>
          <cell r="H1382" t="str">
            <v>CHRISTMAS BREAKFAST</v>
          </cell>
        </row>
        <row r="1383">
          <cell r="A1383" t="str">
            <v>83431DG</v>
          </cell>
          <cell r="B1383">
            <v>83431</v>
          </cell>
          <cell r="C1383">
            <v>13.61</v>
          </cell>
          <cell r="D1383">
            <v>0</v>
          </cell>
          <cell r="E1383">
            <v>17.5</v>
          </cell>
          <cell r="G1383">
            <v>1000</v>
          </cell>
          <cell r="H1383" t="str">
            <v>TREATS FROM SANTA</v>
          </cell>
        </row>
        <row r="1384">
          <cell r="A1384" t="str">
            <v>83431INS</v>
          </cell>
          <cell r="B1384">
            <v>83431</v>
          </cell>
          <cell r="C1384">
            <v>19.989999999999998</v>
          </cell>
          <cell r="D1384">
            <v>7.5</v>
          </cell>
          <cell r="E1384">
            <v>17.5</v>
          </cell>
          <cell r="G1384">
            <v>1000</v>
          </cell>
          <cell r="H1384" t="str">
            <v>TREATS FROM SANTA</v>
          </cell>
        </row>
        <row r="1385">
          <cell r="A1385" t="str">
            <v>83431INSERT</v>
          </cell>
          <cell r="B1385">
            <v>83431</v>
          </cell>
          <cell r="C1385">
            <v>19.989999999999998</v>
          </cell>
          <cell r="D1385">
            <v>7.5</v>
          </cell>
          <cell r="E1385">
            <v>17.5</v>
          </cell>
          <cell r="G1385">
            <v>1000</v>
          </cell>
          <cell r="H1385" t="str">
            <v>TREATS FROM SANTA</v>
          </cell>
        </row>
        <row r="1386">
          <cell r="A1386" t="str">
            <v>83431INSRIB</v>
          </cell>
          <cell r="B1386">
            <v>83431</v>
          </cell>
          <cell r="C1386">
            <v>19.989999999999998</v>
          </cell>
          <cell r="D1386">
            <v>7.5</v>
          </cell>
          <cell r="E1386">
            <v>17.5</v>
          </cell>
          <cell r="G1386">
            <v>1000</v>
          </cell>
          <cell r="H1386" t="str">
            <v>TREATS FROM SANTA</v>
          </cell>
        </row>
        <row r="1387">
          <cell r="A1387" t="str">
            <v>83431INSRIBTAG</v>
          </cell>
          <cell r="B1387">
            <v>83431</v>
          </cell>
          <cell r="C1387">
            <v>19.989999999999998</v>
          </cell>
          <cell r="D1387">
            <v>7.5</v>
          </cell>
          <cell r="E1387">
            <v>17.5</v>
          </cell>
          <cell r="G1387">
            <v>1000</v>
          </cell>
          <cell r="H1387" t="str">
            <v>TREATS FROM SANTA</v>
          </cell>
        </row>
        <row r="1388">
          <cell r="A1388" t="str">
            <v>83431INSTAG</v>
          </cell>
          <cell r="B1388">
            <v>83431</v>
          </cell>
          <cell r="C1388">
            <v>19.989999999999998</v>
          </cell>
          <cell r="D1388">
            <v>7.5</v>
          </cell>
          <cell r="E1388">
            <v>17.5</v>
          </cell>
          <cell r="G1388">
            <v>1000</v>
          </cell>
          <cell r="H1388" t="str">
            <v>TREATS FROM SANTA</v>
          </cell>
        </row>
        <row r="1389">
          <cell r="A1389" t="str">
            <v>83431RIB</v>
          </cell>
          <cell r="B1389">
            <v>83431</v>
          </cell>
          <cell r="C1389">
            <v>19.989999999999998</v>
          </cell>
          <cell r="D1389">
            <v>7.5</v>
          </cell>
          <cell r="E1389">
            <v>17.5</v>
          </cell>
          <cell r="G1389">
            <v>1000</v>
          </cell>
          <cell r="H1389" t="str">
            <v>TREATS FROM SANTA</v>
          </cell>
        </row>
        <row r="1390">
          <cell r="A1390" t="str">
            <v>83431RIBBON</v>
          </cell>
          <cell r="B1390">
            <v>83431</v>
          </cell>
          <cell r="C1390">
            <v>19.989999999999998</v>
          </cell>
          <cell r="D1390">
            <v>7.5</v>
          </cell>
          <cell r="E1390">
            <v>17.5</v>
          </cell>
          <cell r="G1390">
            <v>1000</v>
          </cell>
          <cell r="H1390" t="str">
            <v>TREATS FROM SANTA</v>
          </cell>
        </row>
        <row r="1391">
          <cell r="A1391" t="str">
            <v>83431TAG</v>
          </cell>
          <cell r="B1391">
            <v>83431</v>
          </cell>
          <cell r="C1391">
            <v>19.989999999999998</v>
          </cell>
          <cell r="D1391">
            <v>7.5</v>
          </cell>
          <cell r="E1391">
            <v>17.5</v>
          </cell>
          <cell r="G1391">
            <v>1000</v>
          </cell>
          <cell r="H1391" t="str">
            <v>TREATS FROM SANTA</v>
          </cell>
        </row>
        <row r="1392">
          <cell r="A1392" t="str">
            <v>83431TAGINS</v>
          </cell>
          <cell r="B1392">
            <v>83431</v>
          </cell>
          <cell r="C1392">
            <v>19.989999999999998</v>
          </cell>
          <cell r="D1392">
            <v>7.5</v>
          </cell>
          <cell r="E1392">
            <v>17.5</v>
          </cell>
          <cell r="G1392">
            <v>1000</v>
          </cell>
          <cell r="H1392" t="str">
            <v>TREATS FROM SANTA</v>
          </cell>
        </row>
        <row r="1393">
          <cell r="A1393" t="str">
            <v>83431TAGINSRIB</v>
          </cell>
          <cell r="B1393">
            <v>83431</v>
          </cell>
          <cell r="C1393">
            <v>19.989999999999998</v>
          </cell>
          <cell r="D1393">
            <v>7.5</v>
          </cell>
          <cell r="E1393">
            <v>17.5</v>
          </cell>
          <cell r="G1393">
            <v>1000</v>
          </cell>
          <cell r="H1393" t="str">
            <v>TREATS FROM SANTA</v>
          </cell>
        </row>
        <row r="1394">
          <cell r="A1394" t="str">
            <v>83431TAGRIB</v>
          </cell>
          <cell r="B1394">
            <v>83431</v>
          </cell>
          <cell r="C1394">
            <v>19.989999999999998</v>
          </cell>
          <cell r="D1394">
            <v>7.5</v>
          </cell>
          <cell r="E1394">
            <v>17.5</v>
          </cell>
          <cell r="G1394">
            <v>1000</v>
          </cell>
          <cell r="H1394" t="str">
            <v>TREATS FROM SANTA</v>
          </cell>
        </row>
        <row r="1395">
          <cell r="A1395" t="str">
            <v>83436INS</v>
          </cell>
          <cell r="B1395">
            <v>83436</v>
          </cell>
          <cell r="C1395">
            <v>37.5</v>
          </cell>
          <cell r="D1395">
            <v>7.5</v>
          </cell>
          <cell r="E1395">
            <v>20</v>
          </cell>
          <cell r="G1395">
            <v>2000</v>
          </cell>
          <cell r="H1395" t="str">
            <v>CHAMPAGNE CHOICE</v>
          </cell>
        </row>
        <row r="1396">
          <cell r="A1396" t="str">
            <v>83436INSERT</v>
          </cell>
          <cell r="B1396">
            <v>83436</v>
          </cell>
          <cell r="C1396">
            <v>37.5</v>
          </cell>
          <cell r="D1396">
            <v>7.5</v>
          </cell>
          <cell r="E1396">
            <v>20</v>
          </cell>
          <cell r="G1396">
            <v>2000</v>
          </cell>
          <cell r="H1396" t="str">
            <v>CHAMPAGNE CHOICE</v>
          </cell>
        </row>
        <row r="1397">
          <cell r="A1397" t="str">
            <v>83436INSRIB</v>
          </cell>
          <cell r="B1397">
            <v>83436</v>
          </cell>
          <cell r="C1397">
            <v>37.5</v>
          </cell>
          <cell r="D1397">
            <v>7.5</v>
          </cell>
          <cell r="E1397">
            <v>20</v>
          </cell>
          <cell r="G1397">
            <v>2000</v>
          </cell>
          <cell r="H1397" t="str">
            <v>CHAMPAGNE CHOICE</v>
          </cell>
        </row>
        <row r="1398">
          <cell r="A1398" t="str">
            <v>83436RIB</v>
          </cell>
          <cell r="B1398">
            <v>83436</v>
          </cell>
          <cell r="C1398">
            <v>37.5</v>
          </cell>
          <cell r="D1398">
            <v>7.5</v>
          </cell>
          <cell r="E1398">
            <v>20</v>
          </cell>
          <cell r="G1398">
            <v>2000</v>
          </cell>
          <cell r="H1398" t="str">
            <v>CHAMPAGNE CHOICE</v>
          </cell>
        </row>
        <row r="1399">
          <cell r="A1399" t="str">
            <v>83436RIBBON</v>
          </cell>
          <cell r="B1399">
            <v>83436</v>
          </cell>
          <cell r="C1399">
            <v>37.5</v>
          </cell>
          <cell r="D1399">
            <v>7.5</v>
          </cell>
          <cell r="E1399">
            <v>20</v>
          </cell>
          <cell r="G1399">
            <v>2000</v>
          </cell>
          <cell r="H1399" t="str">
            <v>CHAMPAGNE CHOICE</v>
          </cell>
        </row>
        <row r="1400">
          <cell r="A1400" t="str">
            <v>83436TAG</v>
          </cell>
          <cell r="B1400">
            <v>83436</v>
          </cell>
          <cell r="C1400">
            <v>37.5</v>
          </cell>
          <cell r="D1400">
            <v>7.5</v>
          </cell>
          <cell r="E1400">
            <v>20</v>
          </cell>
          <cell r="G1400">
            <v>2000</v>
          </cell>
          <cell r="H1400" t="str">
            <v>CHAMPAGNE CHOICE</v>
          </cell>
        </row>
        <row r="1401">
          <cell r="A1401" t="str">
            <v>83436TAGINS</v>
          </cell>
          <cell r="B1401">
            <v>83436</v>
          </cell>
          <cell r="C1401">
            <v>37.5</v>
          </cell>
          <cell r="D1401">
            <v>7.5</v>
          </cell>
          <cell r="E1401">
            <v>20</v>
          </cell>
          <cell r="G1401">
            <v>2000</v>
          </cell>
          <cell r="H1401" t="str">
            <v>CHAMPAGNE CHOICE</v>
          </cell>
        </row>
        <row r="1402">
          <cell r="A1402" t="str">
            <v>83436TAGINSRIB</v>
          </cell>
          <cell r="B1402">
            <v>83436</v>
          </cell>
          <cell r="C1402">
            <v>37.5</v>
          </cell>
          <cell r="D1402">
            <v>7.5</v>
          </cell>
          <cell r="E1402">
            <v>20</v>
          </cell>
          <cell r="G1402">
            <v>2000</v>
          </cell>
          <cell r="H1402" t="str">
            <v>CHAMPAGNE CHOICE</v>
          </cell>
        </row>
        <row r="1403">
          <cell r="A1403" t="str">
            <v>83436TAGRIB</v>
          </cell>
          <cell r="B1403">
            <v>83436</v>
          </cell>
          <cell r="C1403">
            <v>37.5</v>
          </cell>
          <cell r="D1403">
            <v>7.5</v>
          </cell>
          <cell r="E1403">
            <v>20</v>
          </cell>
          <cell r="G1403">
            <v>2000</v>
          </cell>
          <cell r="H1403" t="str">
            <v>CHAMPAGNE CHOICE</v>
          </cell>
        </row>
        <row r="1404">
          <cell r="A1404" t="str">
            <v>83443INS</v>
          </cell>
          <cell r="B1404">
            <v>83443</v>
          </cell>
          <cell r="C1404">
            <v>24.99</v>
          </cell>
          <cell r="D1404">
            <v>6.5</v>
          </cell>
          <cell r="E1404">
            <v>20</v>
          </cell>
          <cell r="G1404">
            <v>2800</v>
          </cell>
          <cell r="H1404" t="str">
            <v>NEW WORLD WINE DUO</v>
          </cell>
        </row>
        <row r="1405">
          <cell r="A1405" t="str">
            <v>83443INSERT</v>
          </cell>
          <cell r="B1405">
            <v>83443</v>
          </cell>
          <cell r="C1405">
            <v>24.99</v>
          </cell>
          <cell r="D1405">
            <v>6.5</v>
          </cell>
          <cell r="E1405">
            <v>20</v>
          </cell>
          <cell r="G1405">
            <v>2800</v>
          </cell>
          <cell r="H1405" t="str">
            <v>NEW WORLD WINE DUO</v>
          </cell>
        </row>
        <row r="1406">
          <cell r="A1406" t="str">
            <v>83443INSRIB</v>
          </cell>
          <cell r="B1406">
            <v>83443</v>
          </cell>
          <cell r="C1406">
            <v>24.99</v>
          </cell>
          <cell r="D1406">
            <v>6.5</v>
          </cell>
          <cell r="E1406">
            <v>20</v>
          </cell>
          <cell r="G1406">
            <v>2800</v>
          </cell>
          <cell r="H1406" t="str">
            <v>NEW WORLD WINE DUO</v>
          </cell>
        </row>
        <row r="1407">
          <cell r="A1407" t="str">
            <v>83443RIB</v>
          </cell>
          <cell r="B1407">
            <v>83443</v>
          </cell>
          <cell r="C1407">
            <v>24.99</v>
          </cell>
          <cell r="D1407">
            <v>6.5</v>
          </cell>
          <cell r="E1407">
            <v>20</v>
          </cell>
          <cell r="G1407">
            <v>2800</v>
          </cell>
          <cell r="H1407" t="str">
            <v>NEW WORLD WINE DUO</v>
          </cell>
        </row>
        <row r="1408">
          <cell r="A1408" t="str">
            <v>83443RIBBON</v>
          </cell>
          <cell r="B1408">
            <v>83443</v>
          </cell>
          <cell r="C1408">
            <v>24.99</v>
          </cell>
          <cell r="D1408">
            <v>6.5</v>
          </cell>
          <cell r="E1408">
            <v>20</v>
          </cell>
          <cell r="G1408">
            <v>2800</v>
          </cell>
          <cell r="H1408" t="str">
            <v>NEW WORLD WINE DUO</v>
          </cell>
        </row>
        <row r="1409">
          <cell r="A1409" t="str">
            <v>83443TAG</v>
          </cell>
          <cell r="B1409">
            <v>83443</v>
          </cell>
          <cell r="C1409">
            <v>24.99</v>
          </cell>
          <cell r="D1409">
            <v>6.5</v>
          </cell>
          <cell r="E1409">
            <v>20</v>
          </cell>
          <cell r="G1409">
            <v>2800</v>
          </cell>
          <cell r="H1409" t="str">
            <v>NEW WORLD WINE DUO</v>
          </cell>
        </row>
        <row r="1410">
          <cell r="A1410" t="str">
            <v>83443TAGINS</v>
          </cell>
          <cell r="B1410">
            <v>83443</v>
          </cell>
          <cell r="C1410">
            <v>24.99</v>
          </cell>
          <cell r="D1410">
            <v>6.5</v>
          </cell>
          <cell r="E1410">
            <v>20</v>
          </cell>
          <cell r="G1410">
            <v>2800</v>
          </cell>
          <cell r="H1410" t="str">
            <v>NEW WORLD WINE DUO</v>
          </cell>
        </row>
        <row r="1411">
          <cell r="A1411" t="str">
            <v>83443TAGINSRIB</v>
          </cell>
          <cell r="B1411">
            <v>83443</v>
          </cell>
          <cell r="C1411">
            <v>24.99</v>
          </cell>
          <cell r="D1411">
            <v>6.5</v>
          </cell>
          <cell r="E1411">
            <v>20</v>
          </cell>
          <cell r="G1411">
            <v>2800</v>
          </cell>
          <cell r="H1411" t="str">
            <v>NEW WORLD WINE DUO</v>
          </cell>
        </row>
        <row r="1412">
          <cell r="A1412" t="str">
            <v>83443TAGRIB</v>
          </cell>
          <cell r="B1412">
            <v>83443</v>
          </cell>
          <cell r="C1412">
            <v>24.99</v>
          </cell>
          <cell r="D1412">
            <v>6.5</v>
          </cell>
          <cell r="E1412">
            <v>20</v>
          </cell>
          <cell r="G1412">
            <v>2800</v>
          </cell>
          <cell r="H1412" t="str">
            <v>NEW WORLD WINE DUO</v>
          </cell>
        </row>
        <row r="1413">
          <cell r="A1413" t="str">
            <v>83444INS</v>
          </cell>
          <cell r="B1413">
            <v>83444</v>
          </cell>
          <cell r="C1413">
            <v>65</v>
          </cell>
          <cell r="D1413">
            <v>8</v>
          </cell>
          <cell r="E1413">
            <v>20</v>
          </cell>
          <cell r="G1413">
            <v>7700</v>
          </cell>
          <cell r="H1413" t="str">
            <v>FOUR WINES IN WICKER</v>
          </cell>
        </row>
        <row r="1414">
          <cell r="A1414" t="str">
            <v>83444INSERT</v>
          </cell>
          <cell r="B1414">
            <v>83444</v>
          </cell>
          <cell r="C1414">
            <v>65</v>
          </cell>
          <cell r="D1414">
            <v>8</v>
          </cell>
          <cell r="E1414">
            <v>20</v>
          </cell>
          <cell r="G1414">
            <v>7700</v>
          </cell>
          <cell r="H1414" t="str">
            <v>FOUR WINES IN WICKER</v>
          </cell>
        </row>
        <row r="1415">
          <cell r="A1415" t="str">
            <v>83444INSRIB</v>
          </cell>
          <cell r="B1415">
            <v>83444</v>
          </cell>
          <cell r="C1415">
            <v>65</v>
          </cell>
          <cell r="D1415">
            <v>8</v>
          </cell>
          <cell r="E1415">
            <v>20</v>
          </cell>
          <cell r="G1415">
            <v>7700</v>
          </cell>
          <cell r="H1415" t="str">
            <v>FOUR WINES IN WICKER</v>
          </cell>
        </row>
        <row r="1416">
          <cell r="A1416" t="str">
            <v>83444RIB</v>
          </cell>
          <cell r="B1416">
            <v>83444</v>
          </cell>
          <cell r="C1416">
            <v>65</v>
          </cell>
          <cell r="D1416">
            <v>8</v>
          </cell>
          <cell r="E1416">
            <v>20</v>
          </cell>
          <cell r="G1416">
            <v>7700</v>
          </cell>
          <cell r="H1416" t="str">
            <v>FOUR WINES IN WICKER</v>
          </cell>
        </row>
        <row r="1417">
          <cell r="A1417" t="str">
            <v>83444RIBBON</v>
          </cell>
          <cell r="B1417">
            <v>83444</v>
          </cell>
          <cell r="C1417">
            <v>65</v>
          </cell>
          <cell r="D1417">
            <v>8</v>
          </cell>
          <cell r="E1417">
            <v>20</v>
          </cell>
          <cell r="G1417">
            <v>7700</v>
          </cell>
          <cell r="H1417" t="str">
            <v>FOUR WINES IN WICKER</v>
          </cell>
        </row>
        <row r="1418">
          <cell r="A1418" t="str">
            <v>83444TAG</v>
          </cell>
          <cell r="B1418">
            <v>83444</v>
          </cell>
          <cell r="C1418">
            <v>65</v>
          </cell>
          <cell r="D1418">
            <v>8</v>
          </cell>
          <cell r="E1418">
            <v>20</v>
          </cell>
          <cell r="G1418">
            <v>7700</v>
          </cell>
          <cell r="H1418" t="str">
            <v>FOUR WINES IN WICKER</v>
          </cell>
        </row>
        <row r="1419">
          <cell r="A1419" t="str">
            <v>83444TAGINS</v>
          </cell>
          <cell r="B1419">
            <v>83444</v>
          </cell>
          <cell r="C1419">
            <v>65</v>
          </cell>
          <cell r="D1419">
            <v>8</v>
          </cell>
          <cell r="E1419">
            <v>20</v>
          </cell>
          <cell r="G1419">
            <v>7700</v>
          </cell>
          <cell r="H1419" t="str">
            <v>FOUR WINES IN WICKER</v>
          </cell>
        </row>
        <row r="1420">
          <cell r="A1420" t="str">
            <v>83444TAGINSRIB</v>
          </cell>
          <cell r="B1420">
            <v>83444</v>
          </cell>
          <cell r="C1420">
            <v>65</v>
          </cell>
          <cell r="D1420">
            <v>8</v>
          </cell>
          <cell r="E1420">
            <v>20</v>
          </cell>
          <cell r="G1420">
            <v>7700</v>
          </cell>
          <cell r="H1420" t="str">
            <v>FOUR WINES IN WICKER</v>
          </cell>
        </row>
        <row r="1421">
          <cell r="A1421" t="str">
            <v>83444TAGRIB</v>
          </cell>
          <cell r="B1421">
            <v>83444</v>
          </cell>
          <cell r="C1421">
            <v>65</v>
          </cell>
          <cell r="D1421">
            <v>8</v>
          </cell>
          <cell r="E1421">
            <v>20</v>
          </cell>
          <cell r="G1421">
            <v>7700</v>
          </cell>
          <cell r="H1421" t="str">
            <v>FOUR WINES IN WICKER</v>
          </cell>
        </row>
        <row r="1422">
          <cell r="A1422" t="str">
            <v>83445INS</v>
          </cell>
          <cell r="B1422">
            <v>83445</v>
          </cell>
          <cell r="C1422">
            <v>65</v>
          </cell>
          <cell r="D1422">
            <v>8</v>
          </cell>
          <cell r="E1422">
            <v>20</v>
          </cell>
          <cell r="G1422">
            <v>8000</v>
          </cell>
          <cell r="H1422" t="str">
            <v>SIX WINES IN A BOX</v>
          </cell>
        </row>
        <row r="1423">
          <cell r="A1423" t="str">
            <v>83445INSERT</v>
          </cell>
          <cell r="B1423">
            <v>83445</v>
          </cell>
          <cell r="C1423">
            <v>65</v>
          </cell>
          <cell r="D1423">
            <v>7</v>
          </cell>
          <cell r="E1423">
            <v>20</v>
          </cell>
          <cell r="G1423">
            <v>8000</v>
          </cell>
          <cell r="H1423" t="str">
            <v>SIX WINES IN A BOX</v>
          </cell>
        </row>
        <row r="1424">
          <cell r="A1424" t="str">
            <v>83445INSRIB</v>
          </cell>
          <cell r="B1424">
            <v>83445</v>
          </cell>
          <cell r="C1424">
            <v>65</v>
          </cell>
          <cell r="D1424">
            <v>7</v>
          </cell>
          <cell r="E1424">
            <v>20</v>
          </cell>
          <cell r="G1424">
            <v>8000</v>
          </cell>
          <cell r="H1424" t="str">
            <v>SIX WINES IN A BOX</v>
          </cell>
        </row>
        <row r="1425">
          <cell r="A1425" t="str">
            <v>83445RIB</v>
          </cell>
          <cell r="B1425">
            <v>83445</v>
          </cell>
          <cell r="C1425">
            <v>65</v>
          </cell>
          <cell r="D1425">
            <v>7</v>
          </cell>
          <cell r="E1425">
            <v>20</v>
          </cell>
          <cell r="G1425">
            <v>8000</v>
          </cell>
          <cell r="H1425" t="str">
            <v>SIX WINES IN A BOX</v>
          </cell>
        </row>
        <row r="1426">
          <cell r="A1426" t="str">
            <v>83445RIBBON</v>
          </cell>
          <cell r="B1426">
            <v>83445</v>
          </cell>
          <cell r="C1426">
            <v>65</v>
          </cell>
          <cell r="D1426">
            <v>7</v>
          </cell>
          <cell r="E1426">
            <v>20</v>
          </cell>
          <cell r="G1426">
            <v>8000</v>
          </cell>
          <cell r="H1426" t="str">
            <v>SIX WINES IN A BOX</v>
          </cell>
        </row>
        <row r="1427">
          <cell r="A1427" t="str">
            <v>83445TAG</v>
          </cell>
          <cell r="B1427">
            <v>83445</v>
          </cell>
          <cell r="C1427">
            <v>65</v>
          </cell>
          <cell r="D1427">
            <v>7</v>
          </cell>
          <cell r="E1427">
            <v>20</v>
          </cell>
          <cell r="G1427">
            <v>8000</v>
          </cell>
          <cell r="H1427" t="str">
            <v>SIX WINES IN A BOX</v>
          </cell>
        </row>
        <row r="1428">
          <cell r="A1428" t="str">
            <v>83445TAGINS</v>
          </cell>
          <cell r="B1428">
            <v>83445</v>
          </cell>
          <cell r="C1428">
            <v>65</v>
          </cell>
          <cell r="D1428">
            <v>7</v>
          </cell>
          <cell r="E1428">
            <v>20</v>
          </cell>
          <cell r="G1428">
            <v>8000</v>
          </cell>
          <cell r="H1428" t="str">
            <v>SIX WINES IN A BOX</v>
          </cell>
        </row>
        <row r="1429">
          <cell r="A1429" t="str">
            <v>83445TAGINSRIB</v>
          </cell>
          <cell r="B1429">
            <v>83445</v>
          </cell>
          <cell r="C1429">
            <v>65</v>
          </cell>
          <cell r="D1429">
            <v>7</v>
          </cell>
          <cell r="E1429">
            <v>20</v>
          </cell>
          <cell r="G1429">
            <v>8000</v>
          </cell>
          <cell r="H1429" t="str">
            <v>SIX WINES IN A BOX</v>
          </cell>
        </row>
        <row r="1430">
          <cell r="A1430" t="str">
            <v>83445TAGRIB</v>
          </cell>
          <cell r="B1430">
            <v>83445</v>
          </cell>
          <cell r="C1430">
            <v>65</v>
          </cell>
          <cell r="D1430">
            <v>7</v>
          </cell>
          <cell r="E1430">
            <v>20</v>
          </cell>
          <cell r="G1430">
            <v>8000</v>
          </cell>
          <cell r="H1430" t="str">
            <v>SIX WINES IN A BOX</v>
          </cell>
        </row>
        <row r="1431">
          <cell r="A1431" t="str">
            <v>83447INS</v>
          </cell>
          <cell r="B1431">
            <v>83447</v>
          </cell>
          <cell r="C1431">
            <v>80</v>
          </cell>
          <cell r="D1431">
            <v>7</v>
          </cell>
          <cell r="E1431">
            <v>20</v>
          </cell>
          <cell r="G1431">
            <v>9700</v>
          </cell>
          <cell r="H1431" t="str">
            <v>SIX WINES IN WICKER</v>
          </cell>
        </row>
        <row r="1432">
          <cell r="A1432" t="str">
            <v>83447INSERT</v>
          </cell>
          <cell r="B1432">
            <v>83447</v>
          </cell>
          <cell r="C1432">
            <v>80</v>
          </cell>
          <cell r="D1432">
            <v>7</v>
          </cell>
          <cell r="E1432">
            <v>20</v>
          </cell>
          <cell r="G1432">
            <v>9700</v>
          </cell>
          <cell r="H1432" t="str">
            <v>SIX WINES IN WICKER</v>
          </cell>
        </row>
        <row r="1433">
          <cell r="A1433" t="str">
            <v>83447INSRIB</v>
          </cell>
          <cell r="B1433">
            <v>83447</v>
          </cell>
          <cell r="C1433">
            <v>80</v>
          </cell>
          <cell r="D1433">
            <v>7</v>
          </cell>
          <cell r="E1433">
            <v>20</v>
          </cell>
          <cell r="G1433">
            <v>9700</v>
          </cell>
          <cell r="H1433" t="str">
            <v>SIX WINES IN WICKER</v>
          </cell>
        </row>
        <row r="1434">
          <cell r="A1434" t="str">
            <v>83447RIB</v>
          </cell>
          <cell r="B1434">
            <v>83447</v>
          </cell>
          <cell r="C1434">
            <v>80</v>
          </cell>
          <cell r="D1434">
            <v>7</v>
          </cell>
          <cell r="E1434">
            <v>20</v>
          </cell>
          <cell r="G1434">
            <v>9700</v>
          </cell>
          <cell r="H1434" t="str">
            <v>SIX WINES IN WICKER</v>
          </cell>
        </row>
        <row r="1435">
          <cell r="A1435" t="str">
            <v>83447RIBBON</v>
          </cell>
          <cell r="B1435">
            <v>83447</v>
          </cell>
          <cell r="C1435">
            <v>80</v>
          </cell>
          <cell r="D1435">
            <v>7</v>
          </cell>
          <cell r="E1435">
            <v>20</v>
          </cell>
          <cell r="G1435">
            <v>9700</v>
          </cell>
          <cell r="H1435" t="str">
            <v>SIX WINES IN WICKER</v>
          </cell>
        </row>
        <row r="1436">
          <cell r="A1436" t="str">
            <v>83447TAG</v>
          </cell>
          <cell r="B1436">
            <v>83447</v>
          </cell>
          <cell r="C1436">
            <v>80</v>
          </cell>
          <cell r="D1436">
            <v>7</v>
          </cell>
          <cell r="E1436">
            <v>20</v>
          </cell>
          <cell r="G1436">
            <v>9700</v>
          </cell>
          <cell r="H1436" t="str">
            <v>SIX WINES IN WICKER</v>
          </cell>
        </row>
        <row r="1437">
          <cell r="A1437" t="str">
            <v>83447TAGINS</v>
          </cell>
          <cell r="B1437">
            <v>83447</v>
          </cell>
          <cell r="C1437">
            <v>80</v>
          </cell>
          <cell r="D1437">
            <v>7</v>
          </cell>
          <cell r="E1437">
            <v>20</v>
          </cell>
          <cell r="G1437">
            <v>9700</v>
          </cell>
          <cell r="H1437" t="str">
            <v>SIX WINES IN WICKER</v>
          </cell>
        </row>
        <row r="1438">
          <cell r="A1438" t="str">
            <v>83447TAGINSRIB</v>
          </cell>
          <cell r="B1438">
            <v>83447</v>
          </cell>
          <cell r="C1438">
            <v>80</v>
          </cell>
          <cell r="D1438">
            <v>7</v>
          </cell>
          <cell r="E1438">
            <v>20</v>
          </cell>
          <cell r="G1438">
            <v>9700</v>
          </cell>
          <cell r="H1438" t="str">
            <v>SIX WINES IN WICKER</v>
          </cell>
        </row>
        <row r="1439">
          <cell r="A1439" t="str">
            <v>83447TAGRIB</v>
          </cell>
          <cell r="B1439">
            <v>83447</v>
          </cell>
          <cell r="C1439">
            <v>80</v>
          </cell>
          <cell r="D1439">
            <v>7</v>
          </cell>
          <cell r="E1439">
            <v>20</v>
          </cell>
          <cell r="G1439">
            <v>9700</v>
          </cell>
          <cell r="H1439" t="str">
            <v>SIX WINES IN WICKER</v>
          </cell>
        </row>
        <row r="1440">
          <cell r="A1440" t="str">
            <v>83493INS</v>
          </cell>
          <cell r="B1440">
            <v>83493</v>
          </cell>
          <cell r="C1440">
            <v>29.99</v>
          </cell>
          <cell r="D1440">
            <v>7.5</v>
          </cell>
          <cell r="E1440">
            <v>18.5</v>
          </cell>
          <cell r="G1440">
            <v>3000</v>
          </cell>
          <cell r="H1440" t="str">
            <v>Girls Night In</v>
          </cell>
        </row>
        <row r="1441">
          <cell r="A1441" t="str">
            <v>83707DG</v>
          </cell>
          <cell r="B1441">
            <v>83707</v>
          </cell>
          <cell r="C1441">
            <v>0</v>
          </cell>
          <cell r="D1441">
            <v>0</v>
          </cell>
          <cell r="E1441">
            <v>19</v>
          </cell>
          <cell r="G1441">
            <v>4640</v>
          </cell>
          <cell r="H1441" t="str">
            <v>COCKTAIL LOVERS BAG</v>
          </cell>
        </row>
        <row r="1442">
          <cell r="A1442" t="str">
            <v>83707INS</v>
          </cell>
          <cell r="B1442">
            <v>83707</v>
          </cell>
          <cell r="C1442">
            <v>17.489999999999998</v>
          </cell>
          <cell r="D1442">
            <v>7.5</v>
          </cell>
          <cell r="E1442">
            <v>19</v>
          </cell>
          <cell r="G1442">
            <v>4640</v>
          </cell>
          <cell r="H1442" t="str">
            <v>COCKTAIL LOVERS BAG</v>
          </cell>
        </row>
        <row r="1443">
          <cell r="A1443" t="str">
            <v>83707INSRIB</v>
          </cell>
          <cell r="B1443">
            <v>83707</v>
          </cell>
          <cell r="C1443">
            <v>17.489999999999998</v>
          </cell>
          <cell r="D1443">
            <v>7.5</v>
          </cell>
          <cell r="E1443">
            <v>19</v>
          </cell>
          <cell r="G1443">
            <v>4640</v>
          </cell>
          <cell r="H1443" t="str">
            <v>COCKTAIL LOVERS BAG</v>
          </cell>
        </row>
        <row r="1444">
          <cell r="A1444" t="str">
            <v>83707INSTAG</v>
          </cell>
          <cell r="B1444">
            <v>83707</v>
          </cell>
          <cell r="C1444">
            <v>17.489999999999998</v>
          </cell>
          <cell r="D1444">
            <v>7.5</v>
          </cell>
          <cell r="E1444">
            <v>19</v>
          </cell>
          <cell r="G1444">
            <v>4640</v>
          </cell>
          <cell r="H1444" t="str">
            <v>COCKTAIL LOVERS BAG</v>
          </cell>
        </row>
        <row r="1445">
          <cell r="A1445" t="str">
            <v>83707RIB</v>
          </cell>
          <cell r="B1445">
            <v>83707</v>
          </cell>
          <cell r="C1445">
            <v>17.489999999999998</v>
          </cell>
          <cell r="D1445">
            <v>7.5</v>
          </cell>
          <cell r="E1445">
            <v>19</v>
          </cell>
          <cell r="G1445">
            <v>4640</v>
          </cell>
          <cell r="H1445" t="str">
            <v>COCKTAIL LOVERS BAG</v>
          </cell>
        </row>
        <row r="1446">
          <cell r="A1446" t="str">
            <v>83707TAG</v>
          </cell>
          <cell r="B1446">
            <v>83707</v>
          </cell>
          <cell r="C1446">
            <v>17.489999999999998</v>
          </cell>
          <cell r="D1446">
            <v>7.5</v>
          </cell>
          <cell r="E1446">
            <v>19</v>
          </cell>
          <cell r="G1446">
            <v>4640</v>
          </cell>
          <cell r="H1446" t="str">
            <v>COCKTAIL LOVERS BAG</v>
          </cell>
        </row>
        <row r="1447">
          <cell r="A1447" t="str">
            <v>83707TAGINS</v>
          </cell>
          <cell r="B1447">
            <v>83707</v>
          </cell>
          <cell r="C1447">
            <v>17.489999999999998</v>
          </cell>
          <cell r="D1447">
            <v>7.5</v>
          </cell>
          <cell r="E1447">
            <v>19</v>
          </cell>
          <cell r="G1447">
            <v>4640</v>
          </cell>
          <cell r="H1447" t="str">
            <v>COCKTAIL LOVERS BAG</v>
          </cell>
        </row>
        <row r="1448">
          <cell r="A1448" t="str">
            <v>83707TAGINSRIB</v>
          </cell>
          <cell r="B1448">
            <v>83707</v>
          </cell>
          <cell r="C1448">
            <v>17.489999999999998</v>
          </cell>
          <cell r="D1448">
            <v>7.5</v>
          </cell>
          <cell r="E1448">
            <v>19</v>
          </cell>
          <cell r="G1448">
            <v>4640</v>
          </cell>
          <cell r="H1448" t="str">
            <v>COCKTAIL LOVERS BAG</v>
          </cell>
        </row>
        <row r="1449">
          <cell r="A1449" t="str">
            <v>83707TAGRIB</v>
          </cell>
          <cell r="B1449">
            <v>83707</v>
          </cell>
          <cell r="C1449">
            <v>17.489999999999998</v>
          </cell>
          <cell r="D1449">
            <v>7.5</v>
          </cell>
          <cell r="E1449">
            <v>19</v>
          </cell>
          <cell r="G1449">
            <v>4640</v>
          </cell>
          <cell r="H1449" t="str">
            <v>COCKTAIL LOVERS BAG</v>
          </cell>
        </row>
        <row r="1450">
          <cell r="A1450" t="str">
            <v>83708INS</v>
          </cell>
          <cell r="B1450">
            <v>83708</v>
          </cell>
          <cell r="C1450">
            <v>37.5</v>
          </cell>
          <cell r="D1450">
            <v>8</v>
          </cell>
          <cell r="E1450">
            <v>9.5</v>
          </cell>
          <cell r="F1450">
            <v>1E-4</v>
          </cell>
          <cell r="G1450">
            <v>3520</v>
          </cell>
          <cell r="H1450" t="str">
            <v>POACHERS BASKET</v>
          </cell>
        </row>
        <row r="1451">
          <cell r="A1451" t="str">
            <v>83708INSRIB</v>
          </cell>
          <cell r="B1451">
            <v>83708</v>
          </cell>
          <cell r="C1451">
            <v>37.5</v>
          </cell>
          <cell r="D1451">
            <v>8</v>
          </cell>
          <cell r="E1451">
            <v>9.5</v>
          </cell>
          <cell r="F1451">
            <v>1E-4</v>
          </cell>
          <cell r="G1451">
            <v>3520</v>
          </cell>
          <cell r="H1451" t="str">
            <v>POACHERS BASKET</v>
          </cell>
        </row>
        <row r="1452">
          <cell r="A1452" t="str">
            <v>83708RIB</v>
          </cell>
          <cell r="B1452">
            <v>83708</v>
          </cell>
          <cell r="C1452">
            <v>37.5</v>
          </cell>
          <cell r="D1452">
            <v>8</v>
          </cell>
          <cell r="E1452">
            <v>9.5</v>
          </cell>
          <cell r="F1452">
            <v>1E-4</v>
          </cell>
          <cell r="G1452">
            <v>3520</v>
          </cell>
          <cell r="H1452" t="str">
            <v>POACHERS BASKET</v>
          </cell>
        </row>
        <row r="1453">
          <cell r="A1453" t="str">
            <v>83708TAG</v>
          </cell>
          <cell r="B1453">
            <v>83708</v>
          </cell>
          <cell r="C1453">
            <v>37.5</v>
          </cell>
          <cell r="D1453">
            <v>8</v>
          </cell>
          <cell r="E1453">
            <v>9.5</v>
          </cell>
          <cell r="F1453">
            <v>1E-4</v>
          </cell>
          <cell r="G1453">
            <v>3520</v>
          </cell>
          <cell r="H1453" t="str">
            <v>POACHERS BASKET</v>
          </cell>
        </row>
        <row r="1454">
          <cell r="A1454" t="str">
            <v>83708TAGINS</v>
          </cell>
          <cell r="B1454">
            <v>83708</v>
          </cell>
          <cell r="C1454">
            <v>37.5</v>
          </cell>
          <cell r="D1454">
            <v>8</v>
          </cell>
          <cell r="E1454">
            <v>9.5</v>
          </cell>
          <cell r="F1454">
            <v>1E-4</v>
          </cell>
          <cell r="G1454">
            <v>3520</v>
          </cell>
          <cell r="H1454" t="str">
            <v>POACHERS BASKET</v>
          </cell>
        </row>
        <row r="1455">
          <cell r="A1455" t="str">
            <v>83708TAGINSRIB</v>
          </cell>
          <cell r="B1455">
            <v>83708</v>
          </cell>
          <cell r="C1455">
            <v>37.5</v>
          </cell>
          <cell r="D1455">
            <v>8</v>
          </cell>
          <cell r="E1455">
            <v>9.5</v>
          </cell>
          <cell r="F1455">
            <v>1E-4</v>
          </cell>
          <cell r="G1455">
            <v>3520</v>
          </cell>
          <cell r="H1455" t="str">
            <v>POACHERS BASKET</v>
          </cell>
        </row>
        <row r="1456">
          <cell r="A1456" t="str">
            <v>83708TAGRIB</v>
          </cell>
          <cell r="B1456">
            <v>83708</v>
          </cell>
          <cell r="C1456">
            <v>37.5</v>
          </cell>
          <cell r="D1456">
            <v>8</v>
          </cell>
          <cell r="E1456">
            <v>9.5</v>
          </cell>
          <cell r="F1456">
            <v>1E-4</v>
          </cell>
          <cell r="G1456">
            <v>3520</v>
          </cell>
          <cell r="H1456" t="str">
            <v>POACHERS BASKET</v>
          </cell>
        </row>
        <row r="1457">
          <cell r="A1457" t="str">
            <v>83709INS</v>
          </cell>
          <cell r="B1457">
            <v>83709</v>
          </cell>
          <cell r="C1457">
            <v>14.99</v>
          </cell>
          <cell r="D1457">
            <v>7.5</v>
          </cell>
          <cell r="E1457">
            <v>20</v>
          </cell>
          <cell r="G1457">
            <v>1850</v>
          </cell>
          <cell r="H1457" t="str">
            <v>RED WINE FOR XMAS</v>
          </cell>
        </row>
        <row r="1458">
          <cell r="A1458" t="str">
            <v>83709INSRIB</v>
          </cell>
          <cell r="B1458">
            <v>83709</v>
          </cell>
          <cell r="C1458">
            <v>14.99</v>
          </cell>
          <cell r="D1458">
            <v>7.5</v>
          </cell>
          <cell r="E1458">
            <v>20</v>
          </cell>
          <cell r="G1458">
            <v>1850</v>
          </cell>
          <cell r="H1458" t="str">
            <v>RED WINE FOR XMAS</v>
          </cell>
        </row>
        <row r="1459">
          <cell r="A1459" t="str">
            <v>83709RIB</v>
          </cell>
          <cell r="B1459">
            <v>83709</v>
          </cell>
          <cell r="C1459">
            <v>14.99</v>
          </cell>
          <cell r="D1459">
            <v>7.5</v>
          </cell>
          <cell r="E1459">
            <v>20</v>
          </cell>
          <cell r="G1459">
            <v>1850</v>
          </cell>
          <cell r="H1459" t="str">
            <v>RED WINE FOR XMAS</v>
          </cell>
        </row>
        <row r="1460">
          <cell r="A1460" t="str">
            <v>83709TAG</v>
          </cell>
          <cell r="B1460">
            <v>83709</v>
          </cell>
          <cell r="C1460">
            <v>14.99</v>
          </cell>
          <cell r="D1460">
            <v>7.5</v>
          </cell>
          <cell r="E1460">
            <v>20</v>
          </cell>
          <cell r="G1460">
            <v>1850</v>
          </cell>
          <cell r="H1460" t="str">
            <v>RED WINE FOR XMAS</v>
          </cell>
        </row>
        <row r="1461">
          <cell r="A1461" t="str">
            <v>83709TAGINS</v>
          </cell>
          <cell r="B1461">
            <v>83709</v>
          </cell>
          <cell r="C1461">
            <v>14.99</v>
          </cell>
          <cell r="D1461">
            <v>7.5</v>
          </cell>
          <cell r="E1461">
            <v>20</v>
          </cell>
          <cell r="G1461">
            <v>1850</v>
          </cell>
          <cell r="H1461" t="str">
            <v>RED WINE FOR XMAS</v>
          </cell>
        </row>
        <row r="1462">
          <cell r="A1462" t="str">
            <v>83709TAGINSRIB</v>
          </cell>
          <cell r="B1462">
            <v>83709</v>
          </cell>
          <cell r="C1462">
            <v>14.99</v>
          </cell>
          <cell r="D1462">
            <v>7.5</v>
          </cell>
          <cell r="E1462">
            <v>20</v>
          </cell>
          <cell r="G1462">
            <v>1850</v>
          </cell>
          <cell r="H1462" t="str">
            <v>RED WINE FOR XMAS</v>
          </cell>
        </row>
        <row r="1463">
          <cell r="A1463" t="str">
            <v>83709TAGRIB</v>
          </cell>
          <cell r="B1463">
            <v>83709</v>
          </cell>
          <cell r="C1463">
            <v>14.99</v>
          </cell>
          <cell r="D1463">
            <v>7.5</v>
          </cell>
          <cell r="E1463">
            <v>20</v>
          </cell>
          <cell r="G1463">
            <v>1850</v>
          </cell>
          <cell r="H1463" t="str">
            <v>RED WINE FOR XMAS</v>
          </cell>
        </row>
        <row r="1464">
          <cell r="A1464" t="str">
            <v>83710INS</v>
          </cell>
          <cell r="B1464">
            <v>83710</v>
          </cell>
          <cell r="C1464">
            <v>44.99</v>
          </cell>
          <cell r="D1464">
            <v>7</v>
          </cell>
          <cell r="E1464">
            <v>20</v>
          </cell>
          <cell r="G1464">
            <v>4490</v>
          </cell>
          <cell r="H1464" t="str">
            <v>WINE DUO IN WICKER</v>
          </cell>
        </row>
        <row r="1465">
          <cell r="A1465" t="str">
            <v>83710INSRIB</v>
          </cell>
          <cell r="B1465">
            <v>83710</v>
          </cell>
          <cell r="C1465">
            <v>44.99</v>
          </cell>
          <cell r="D1465">
            <v>7</v>
          </cell>
          <cell r="E1465">
            <v>20</v>
          </cell>
          <cell r="G1465">
            <v>4490</v>
          </cell>
          <cell r="H1465" t="str">
            <v>WINE DUO IN WICKER</v>
          </cell>
        </row>
        <row r="1466">
          <cell r="A1466" t="str">
            <v>83710RIB</v>
          </cell>
          <cell r="B1466">
            <v>83710</v>
          </cell>
          <cell r="C1466">
            <v>44.99</v>
          </cell>
          <cell r="D1466">
            <v>7</v>
          </cell>
          <cell r="E1466">
            <v>20</v>
          </cell>
          <cell r="G1466">
            <v>4490</v>
          </cell>
          <cell r="H1466" t="str">
            <v>WINE DUO IN WICKER</v>
          </cell>
        </row>
        <row r="1467">
          <cell r="A1467" t="str">
            <v>83710TAG</v>
          </cell>
          <cell r="B1467">
            <v>83710</v>
          </cell>
          <cell r="C1467">
            <v>44.99</v>
          </cell>
          <cell r="D1467">
            <v>7</v>
          </cell>
          <cell r="E1467">
            <v>20</v>
          </cell>
          <cell r="G1467">
            <v>4490</v>
          </cell>
          <cell r="H1467" t="str">
            <v>WINE DUO IN WICKER</v>
          </cell>
        </row>
        <row r="1468">
          <cell r="A1468" t="str">
            <v>83710TAGINS</v>
          </cell>
          <cell r="B1468">
            <v>83710</v>
          </cell>
          <cell r="C1468">
            <v>44.99</v>
          </cell>
          <cell r="D1468">
            <v>7</v>
          </cell>
          <cell r="E1468">
            <v>20</v>
          </cell>
          <cell r="G1468">
            <v>4490</v>
          </cell>
          <cell r="H1468" t="str">
            <v>WINE DUO IN WICKER</v>
          </cell>
        </row>
        <row r="1469">
          <cell r="A1469" t="str">
            <v>83710TAGINSRIB</v>
          </cell>
          <cell r="B1469">
            <v>83710</v>
          </cell>
          <cell r="C1469">
            <v>44.99</v>
          </cell>
          <cell r="D1469">
            <v>7</v>
          </cell>
          <cell r="E1469">
            <v>20</v>
          </cell>
          <cell r="G1469">
            <v>4490</v>
          </cell>
          <cell r="H1469" t="str">
            <v>WINE DUO IN WICKER</v>
          </cell>
        </row>
        <row r="1470">
          <cell r="A1470" t="str">
            <v>83710TAGRIB</v>
          </cell>
          <cell r="B1470">
            <v>83710</v>
          </cell>
          <cell r="C1470">
            <v>44.99</v>
          </cell>
          <cell r="D1470">
            <v>7</v>
          </cell>
          <cell r="E1470">
            <v>20</v>
          </cell>
          <cell r="G1470">
            <v>4490</v>
          </cell>
          <cell r="H1470" t="str">
            <v>WINE DUO IN WICKER</v>
          </cell>
        </row>
        <row r="1471">
          <cell r="A1471" t="str">
            <v>83711INS</v>
          </cell>
          <cell r="B1471">
            <v>83711</v>
          </cell>
          <cell r="C1471">
            <v>45</v>
          </cell>
          <cell r="D1471">
            <v>8</v>
          </cell>
          <cell r="E1471">
            <v>20</v>
          </cell>
          <cell r="G1471">
            <v>5160</v>
          </cell>
          <cell r="H1471" t="str">
            <v>FOUR WINES IN A BOX</v>
          </cell>
        </row>
        <row r="1472">
          <cell r="A1472" t="str">
            <v>83711INSRIB</v>
          </cell>
          <cell r="B1472">
            <v>83711</v>
          </cell>
          <cell r="C1472">
            <v>45</v>
          </cell>
          <cell r="D1472">
            <v>8</v>
          </cell>
          <cell r="E1472">
            <v>20</v>
          </cell>
          <cell r="G1472">
            <v>5160</v>
          </cell>
          <cell r="H1472" t="str">
            <v>FOUR WINES IN A BOX</v>
          </cell>
        </row>
        <row r="1473">
          <cell r="A1473" t="str">
            <v>83711RIB</v>
          </cell>
          <cell r="B1473">
            <v>83711</v>
          </cell>
          <cell r="C1473">
            <v>45</v>
          </cell>
          <cell r="D1473">
            <v>8</v>
          </cell>
          <cell r="E1473">
            <v>20</v>
          </cell>
          <cell r="G1473">
            <v>5160</v>
          </cell>
          <cell r="H1473" t="str">
            <v>FOUR WINES IN A BOX</v>
          </cell>
        </row>
        <row r="1474">
          <cell r="A1474" t="str">
            <v>83711TAG</v>
          </cell>
          <cell r="B1474">
            <v>83711</v>
          </cell>
          <cell r="C1474">
            <v>45</v>
          </cell>
          <cell r="D1474">
            <v>8</v>
          </cell>
          <cell r="E1474">
            <v>20</v>
          </cell>
          <cell r="G1474">
            <v>5160</v>
          </cell>
          <cell r="H1474" t="str">
            <v>FOUR WINES IN A BOX</v>
          </cell>
        </row>
        <row r="1475">
          <cell r="A1475" t="str">
            <v>83711TAGINS</v>
          </cell>
          <cell r="B1475">
            <v>83711</v>
          </cell>
          <cell r="C1475">
            <v>45</v>
          </cell>
          <cell r="D1475">
            <v>8</v>
          </cell>
          <cell r="E1475">
            <v>20</v>
          </cell>
          <cell r="G1475">
            <v>5160</v>
          </cell>
          <cell r="H1475" t="str">
            <v>FOUR WINES IN A BOX</v>
          </cell>
        </row>
        <row r="1476">
          <cell r="A1476" t="str">
            <v>83711TAGINSRIB</v>
          </cell>
          <cell r="B1476">
            <v>83711</v>
          </cell>
          <cell r="C1476">
            <v>45</v>
          </cell>
          <cell r="D1476">
            <v>8</v>
          </cell>
          <cell r="E1476">
            <v>20</v>
          </cell>
          <cell r="G1476">
            <v>5160</v>
          </cell>
          <cell r="H1476" t="str">
            <v>FOUR WINES IN A BOX</v>
          </cell>
        </row>
        <row r="1477">
          <cell r="A1477" t="str">
            <v>83711TAGRIB</v>
          </cell>
          <cell r="B1477">
            <v>83711</v>
          </cell>
          <cell r="C1477">
            <v>45</v>
          </cell>
          <cell r="D1477">
            <v>8</v>
          </cell>
          <cell r="E1477">
            <v>20</v>
          </cell>
          <cell r="G1477">
            <v>5160</v>
          </cell>
          <cell r="H1477" t="str">
            <v>FOUR WINES IN A BOX</v>
          </cell>
        </row>
        <row r="1478">
          <cell r="A1478" t="str">
            <v>83712INS</v>
          </cell>
          <cell r="B1478">
            <v>83712</v>
          </cell>
          <cell r="C1478">
            <v>42.5</v>
          </cell>
          <cell r="D1478">
            <v>8</v>
          </cell>
          <cell r="E1478">
            <v>15</v>
          </cell>
          <cell r="G1478">
            <v>4460</v>
          </cell>
          <cell r="H1478" t="str">
            <v>THE NUTCRACKER</v>
          </cell>
        </row>
        <row r="1479">
          <cell r="A1479" t="str">
            <v>83712INSRIB</v>
          </cell>
          <cell r="B1479">
            <v>83712</v>
          </cell>
          <cell r="C1479">
            <v>42.5</v>
          </cell>
          <cell r="D1479">
            <v>8</v>
          </cell>
          <cell r="E1479">
            <v>15</v>
          </cell>
          <cell r="G1479">
            <v>4460</v>
          </cell>
          <cell r="H1479" t="str">
            <v>THE NUTCRACKER</v>
          </cell>
        </row>
        <row r="1480">
          <cell r="A1480" t="str">
            <v>83712RIB</v>
          </cell>
          <cell r="B1480">
            <v>83712</v>
          </cell>
          <cell r="C1480">
            <v>42.5</v>
          </cell>
          <cell r="D1480">
            <v>8</v>
          </cell>
          <cell r="E1480">
            <v>15</v>
          </cell>
          <cell r="G1480">
            <v>4460</v>
          </cell>
          <cell r="H1480" t="str">
            <v>THE NUTCRACKER</v>
          </cell>
        </row>
        <row r="1481">
          <cell r="A1481" t="str">
            <v>83712TAG</v>
          </cell>
          <cell r="B1481">
            <v>83712</v>
          </cell>
          <cell r="C1481">
            <v>42.5</v>
          </cell>
          <cell r="D1481">
            <v>8</v>
          </cell>
          <cell r="E1481">
            <v>15</v>
          </cell>
          <cell r="G1481">
            <v>4460</v>
          </cell>
          <cell r="H1481" t="str">
            <v>THE NUTCRACKER</v>
          </cell>
        </row>
        <row r="1482">
          <cell r="A1482" t="str">
            <v>83712TAGINS</v>
          </cell>
          <cell r="B1482">
            <v>83712</v>
          </cell>
          <cell r="C1482">
            <v>42.5</v>
          </cell>
          <cell r="D1482">
            <v>8</v>
          </cell>
          <cell r="E1482">
            <v>15</v>
          </cell>
          <cell r="G1482">
            <v>4460</v>
          </cell>
          <cell r="H1482" t="str">
            <v>THE NUTCRACKER</v>
          </cell>
        </row>
        <row r="1483">
          <cell r="A1483" t="str">
            <v>83712TAGINSRIB</v>
          </cell>
          <cell r="B1483">
            <v>83712</v>
          </cell>
          <cell r="C1483">
            <v>42.5</v>
          </cell>
          <cell r="D1483">
            <v>8</v>
          </cell>
          <cell r="E1483">
            <v>15</v>
          </cell>
          <cell r="G1483">
            <v>4460</v>
          </cell>
          <cell r="H1483" t="str">
            <v>THE NUTCRACKER</v>
          </cell>
        </row>
        <row r="1484">
          <cell r="A1484" t="str">
            <v>83712TAGRIB</v>
          </cell>
          <cell r="B1484">
            <v>83712</v>
          </cell>
          <cell r="C1484">
            <v>42.5</v>
          </cell>
          <cell r="D1484">
            <v>8</v>
          </cell>
          <cell r="E1484">
            <v>15</v>
          </cell>
          <cell r="G1484">
            <v>4460</v>
          </cell>
          <cell r="H1484" t="str">
            <v>THE NUTCRACKER</v>
          </cell>
        </row>
        <row r="1485">
          <cell r="A1485" t="str">
            <v>83713DG</v>
          </cell>
          <cell r="B1485">
            <v>83713</v>
          </cell>
          <cell r="C1485">
            <v>28.06</v>
          </cell>
          <cell r="D1485">
            <v>0</v>
          </cell>
          <cell r="E1485">
            <v>14</v>
          </cell>
          <cell r="G1485">
            <v>4430</v>
          </cell>
          <cell r="H1485" t="str">
            <v>WINTER WONDERLAND</v>
          </cell>
        </row>
        <row r="1486">
          <cell r="A1486" t="str">
            <v>83713INS</v>
          </cell>
          <cell r="B1486">
            <v>83713</v>
          </cell>
          <cell r="C1486">
            <v>39.99</v>
          </cell>
          <cell r="D1486">
            <v>7.5</v>
          </cell>
          <cell r="E1486">
            <v>14</v>
          </cell>
          <cell r="G1486">
            <v>4430</v>
          </cell>
          <cell r="H1486" t="str">
            <v>WINTER WONDERLAND</v>
          </cell>
        </row>
        <row r="1487">
          <cell r="A1487" t="str">
            <v>83713INSRIB</v>
          </cell>
          <cell r="B1487">
            <v>83713</v>
          </cell>
          <cell r="C1487">
            <v>39.99</v>
          </cell>
          <cell r="D1487">
            <v>7.5</v>
          </cell>
          <cell r="E1487">
            <v>14</v>
          </cell>
          <cell r="G1487">
            <v>4430</v>
          </cell>
          <cell r="H1487" t="str">
            <v>WINTER WONDERLAND</v>
          </cell>
        </row>
        <row r="1488">
          <cell r="A1488" t="str">
            <v>83713RIB</v>
          </cell>
          <cell r="B1488">
            <v>83713</v>
          </cell>
          <cell r="C1488">
            <v>39.99</v>
          </cell>
          <cell r="D1488">
            <v>7.5</v>
          </cell>
          <cell r="E1488">
            <v>14</v>
          </cell>
          <cell r="G1488">
            <v>4430</v>
          </cell>
          <cell r="H1488" t="str">
            <v>WINTER WONDERLAND</v>
          </cell>
        </row>
        <row r="1489">
          <cell r="A1489" t="str">
            <v>83713TAG</v>
          </cell>
          <cell r="B1489">
            <v>83713</v>
          </cell>
          <cell r="C1489">
            <v>39.99</v>
          </cell>
          <cell r="D1489">
            <v>7.5</v>
          </cell>
          <cell r="E1489">
            <v>14</v>
          </cell>
          <cell r="G1489">
            <v>4430</v>
          </cell>
          <cell r="H1489" t="str">
            <v>WINTER WONDERLAND</v>
          </cell>
        </row>
        <row r="1490">
          <cell r="A1490" t="str">
            <v>83713TAGINS</v>
          </cell>
          <cell r="B1490">
            <v>83713</v>
          </cell>
          <cell r="C1490">
            <v>39.99</v>
          </cell>
          <cell r="D1490">
            <v>7.5</v>
          </cell>
          <cell r="E1490">
            <v>14</v>
          </cell>
          <cell r="G1490">
            <v>4430</v>
          </cell>
          <cell r="H1490" t="str">
            <v>WINTER WONDERLAND</v>
          </cell>
        </row>
        <row r="1491">
          <cell r="A1491" t="str">
            <v>83713TAGINSRIB</v>
          </cell>
          <cell r="B1491">
            <v>83713</v>
          </cell>
          <cell r="C1491">
            <v>39.99</v>
          </cell>
          <cell r="D1491">
            <v>7.5</v>
          </cell>
          <cell r="E1491">
            <v>14</v>
          </cell>
          <cell r="G1491">
            <v>4430</v>
          </cell>
          <cell r="H1491" t="str">
            <v>WINTER WONDERLAND</v>
          </cell>
        </row>
        <row r="1492">
          <cell r="A1492" t="str">
            <v>83713TAGRIB</v>
          </cell>
          <cell r="B1492">
            <v>83713</v>
          </cell>
          <cell r="C1492">
            <v>39.99</v>
          </cell>
          <cell r="D1492">
            <v>7.5</v>
          </cell>
          <cell r="E1492">
            <v>14</v>
          </cell>
          <cell r="G1492">
            <v>4430</v>
          </cell>
          <cell r="H1492" t="str">
            <v>WINTER WONDERLAND</v>
          </cell>
        </row>
        <row r="1493">
          <cell r="A1493" t="str">
            <v>83714INS</v>
          </cell>
          <cell r="B1493">
            <v>83714</v>
          </cell>
          <cell r="C1493">
            <v>24.99</v>
          </cell>
          <cell r="D1493">
            <v>7.5</v>
          </cell>
          <cell r="E1493">
            <v>20</v>
          </cell>
          <cell r="G1493">
            <v>2750</v>
          </cell>
          <cell r="H1493" t="str">
            <v>WINE DUET</v>
          </cell>
        </row>
        <row r="1494">
          <cell r="A1494" t="str">
            <v>83714INSRIB</v>
          </cell>
          <cell r="B1494">
            <v>83714</v>
          </cell>
          <cell r="C1494">
            <v>24.99</v>
          </cell>
          <cell r="D1494">
            <v>7.5</v>
          </cell>
          <cell r="E1494">
            <v>20</v>
          </cell>
          <cell r="G1494">
            <v>2750</v>
          </cell>
          <cell r="H1494" t="str">
            <v>WINE DUET</v>
          </cell>
        </row>
        <row r="1495">
          <cell r="A1495" t="str">
            <v>83714RIB</v>
          </cell>
          <cell r="B1495">
            <v>83714</v>
          </cell>
          <cell r="C1495">
            <v>24.99</v>
          </cell>
          <cell r="D1495">
            <v>7.5</v>
          </cell>
          <cell r="E1495">
            <v>20</v>
          </cell>
          <cell r="G1495">
            <v>2750</v>
          </cell>
          <cell r="H1495" t="str">
            <v>WINE DUET</v>
          </cell>
        </row>
        <row r="1496">
          <cell r="A1496" t="str">
            <v>83714TAG</v>
          </cell>
          <cell r="B1496">
            <v>83714</v>
          </cell>
          <cell r="C1496">
            <v>24.99</v>
          </cell>
          <cell r="D1496">
            <v>7.5</v>
          </cell>
          <cell r="E1496">
            <v>20</v>
          </cell>
          <cell r="G1496">
            <v>2750</v>
          </cell>
          <cell r="H1496" t="str">
            <v>WINE DUET</v>
          </cell>
        </row>
        <row r="1497">
          <cell r="A1497" t="str">
            <v>83714TAGINS</v>
          </cell>
          <cell r="B1497">
            <v>83714</v>
          </cell>
          <cell r="C1497">
            <v>24.99</v>
          </cell>
          <cell r="D1497">
            <v>7.5</v>
          </cell>
          <cell r="E1497">
            <v>20</v>
          </cell>
          <cell r="G1497">
            <v>2750</v>
          </cell>
          <cell r="H1497" t="str">
            <v>WINE DUET</v>
          </cell>
        </row>
        <row r="1498">
          <cell r="A1498" t="str">
            <v>83714TAGINSRIB</v>
          </cell>
          <cell r="B1498">
            <v>83714</v>
          </cell>
          <cell r="C1498">
            <v>24.99</v>
          </cell>
          <cell r="D1498">
            <v>7.5</v>
          </cell>
          <cell r="E1498">
            <v>20</v>
          </cell>
          <cell r="G1498">
            <v>2750</v>
          </cell>
          <cell r="H1498" t="str">
            <v>WINE DUET</v>
          </cell>
        </row>
        <row r="1499">
          <cell r="A1499" t="str">
            <v>83714TAGRIB</v>
          </cell>
          <cell r="B1499">
            <v>83714</v>
          </cell>
          <cell r="C1499">
            <v>24.99</v>
          </cell>
          <cell r="D1499">
            <v>7.5</v>
          </cell>
          <cell r="E1499">
            <v>20</v>
          </cell>
          <cell r="G1499">
            <v>2750</v>
          </cell>
          <cell r="H1499" t="str">
            <v>WINE DUET</v>
          </cell>
        </row>
        <row r="1500">
          <cell r="A1500" t="str">
            <v>83887INS</v>
          </cell>
          <cell r="B1500">
            <v>83887</v>
          </cell>
          <cell r="C1500">
            <v>27.5</v>
          </cell>
          <cell r="D1500">
            <v>7.5</v>
          </cell>
          <cell r="E1500">
            <v>20</v>
          </cell>
          <cell r="G1500">
            <v>4000</v>
          </cell>
          <cell r="H1500" t="str">
            <v>MONTERAN WINE DUO</v>
          </cell>
        </row>
        <row r="1501">
          <cell r="A1501" t="str">
            <v>83907MP</v>
          </cell>
          <cell r="B1501" t="str">
            <v>83907MP</v>
          </cell>
          <cell r="C1501">
            <v>21.69</v>
          </cell>
          <cell r="D1501">
            <v>0</v>
          </cell>
          <cell r="E1501">
            <v>15.5</v>
          </cell>
          <cell r="G1501">
            <v>3000</v>
          </cell>
          <cell r="H1501" t="str">
            <v>BOYS NIGHT IN MP</v>
          </cell>
        </row>
        <row r="1502">
          <cell r="A1502" t="str">
            <v>83908MP</v>
          </cell>
          <cell r="B1502" t="str">
            <v>83908MP</v>
          </cell>
          <cell r="C1502">
            <v>20.3</v>
          </cell>
          <cell r="D1502">
            <v>0</v>
          </cell>
          <cell r="E1502">
            <v>16</v>
          </cell>
          <cell r="G1502">
            <v>1650</v>
          </cell>
          <cell r="H1502" t="str">
            <v>FATHERS DAY HAMP MP</v>
          </cell>
        </row>
        <row r="1503">
          <cell r="A1503" t="str">
            <v>83916INS</v>
          </cell>
          <cell r="B1503">
            <v>83916</v>
          </cell>
          <cell r="C1503">
            <v>85</v>
          </cell>
          <cell r="D1503">
            <v>8</v>
          </cell>
          <cell r="E1503">
            <v>20</v>
          </cell>
          <cell r="G1503">
            <v>8000</v>
          </cell>
          <cell r="H1503" t="str">
            <v>SIX WINES SNOWFLAKE</v>
          </cell>
        </row>
        <row r="1504">
          <cell r="A1504" t="str">
            <v>83937MP</v>
          </cell>
          <cell r="B1504" t="str">
            <v>83937MP</v>
          </cell>
          <cell r="C1504">
            <v>14.07</v>
          </cell>
          <cell r="D1504">
            <v>0</v>
          </cell>
          <cell r="E1504">
            <v>9.5</v>
          </cell>
          <cell r="G1504">
            <v>1400</v>
          </cell>
          <cell r="H1504" t="str">
            <v>Moonpig Goodies</v>
          </cell>
        </row>
        <row r="1505">
          <cell r="A1505" t="str">
            <v>83941MP</v>
          </cell>
          <cell r="B1505" t="str">
            <v>83941MP</v>
          </cell>
          <cell r="C1505">
            <v>68.150000000000006</v>
          </cell>
          <cell r="D1505">
            <v>0</v>
          </cell>
          <cell r="E1505">
            <v>15.5</v>
          </cell>
          <cell r="G1505">
            <v>6400</v>
          </cell>
          <cell r="H1505" t="str">
            <v>MP TASTE OF XMAS BSK</v>
          </cell>
        </row>
        <row r="1506">
          <cell r="A1506" t="str">
            <v>83962INS</v>
          </cell>
          <cell r="B1506">
            <v>83962</v>
          </cell>
          <cell r="C1506">
            <v>45.5</v>
          </cell>
          <cell r="D1506">
            <v>7.5</v>
          </cell>
          <cell r="E1506">
            <v>12.5</v>
          </cell>
          <cell r="G1506">
            <v>4200</v>
          </cell>
          <cell r="H1506" t="str">
            <v>SEASONAL SPARKLE</v>
          </cell>
        </row>
        <row r="1507">
          <cell r="A1507" t="str">
            <v>84015INS</v>
          </cell>
          <cell r="B1507">
            <v>84015</v>
          </cell>
          <cell r="C1507">
            <v>56</v>
          </cell>
          <cell r="D1507">
            <v>8</v>
          </cell>
          <cell r="E1507">
            <v>15</v>
          </cell>
          <cell r="G1507">
            <v>6100</v>
          </cell>
          <cell r="H1507" t="str">
            <v>CHRISTMAS CHEER</v>
          </cell>
        </row>
        <row r="1508">
          <cell r="A1508" t="str">
            <v>84015RIB</v>
          </cell>
          <cell r="B1508">
            <v>84015</v>
          </cell>
          <cell r="C1508">
            <v>56</v>
          </cell>
          <cell r="D1508">
            <v>8</v>
          </cell>
          <cell r="E1508">
            <v>15</v>
          </cell>
          <cell r="G1508">
            <v>6100</v>
          </cell>
          <cell r="H1508" t="str">
            <v>CHRISTMAS CHEER</v>
          </cell>
        </row>
        <row r="1509">
          <cell r="A1509" t="str">
            <v>86C991</v>
          </cell>
          <cell r="B1509">
            <v>82672</v>
          </cell>
          <cell r="C1509">
            <v>0</v>
          </cell>
          <cell r="D1509">
            <v>0</v>
          </cell>
          <cell r="E1509">
            <v>11.5</v>
          </cell>
          <cell r="G1509">
            <v>1094</v>
          </cell>
          <cell r="H1509" t="str">
            <v>G&amp;W Free Goodies</v>
          </cell>
        </row>
        <row r="1510">
          <cell r="A1510" t="str">
            <v>89X297</v>
          </cell>
          <cell r="B1510">
            <v>82847</v>
          </cell>
          <cell r="C1510">
            <v>0</v>
          </cell>
          <cell r="D1510">
            <v>0</v>
          </cell>
          <cell r="E1510">
            <v>15</v>
          </cell>
          <cell r="G1510">
            <v>500</v>
          </cell>
          <cell r="H1510" t="str">
            <v>DEL DELIGHTS LB GIFT</v>
          </cell>
        </row>
        <row r="1511">
          <cell r="A1511" t="str">
            <v>92W919</v>
          </cell>
          <cell r="B1511">
            <v>82678</v>
          </cell>
          <cell r="C1511">
            <v>0</v>
          </cell>
          <cell r="D1511">
            <v>0</v>
          </cell>
          <cell r="E1511">
            <v>13</v>
          </cell>
          <cell r="G1511">
            <v>3890</v>
          </cell>
          <cell r="H1511" t="str">
            <v>SWEET TREATS BASKET</v>
          </cell>
        </row>
        <row r="1512">
          <cell r="A1512" t="str">
            <v>94K827</v>
          </cell>
          <cell r="B1512">
            <v>82600</v>
          </cell>
          <cell r="C1512">
            <v>0</v>
          </cell>
          <cell r="D1512">
            <v>0</v>
          </cell>
          <cell r="E1512">
            <v>20</v>
          </cell>
          <cell r="G1512">
            <v>2800</v>
          </cell>
          <cell r="H1512" t="str">
            <v>FRENCH WINE DUO</v>
          </cell>
        </row>
        <row r="1513">
          <cell r="A1513" t="str">
            <v>95K221</v>
          </cell>
          <cell r="B1513">
            <v>82684</v>
          </cell>
          <cell r="C1513">
            <v>0</v>
          </cell>
          <cell r="D1513">
            <v>0</v>
          </cell>
          <cell r="E1513">
            <v>15.5</v>
          </cell>
          <cell r="G1513">
            <v>1780</v>
          </cell>
          <cell r="H1513" t="str">
            <v>DESERT ISLAND GIFT</v>
          </cell>
        </row>
        <row r="1514">
          <cell r="A1514" t="str">
            <v>95K863</v>
          </cell>
          <cell r="B1514">
            <v>82683</v>
          </cell>
          <cell r="C1514">
            <v>0</v>
          </cell>
          <cell r="D1514">
            <v>0</v>
          </cell>
          <cell r="E1514">
            <v>20</v>
          </cell>
          <cell r="G1514">
            <v>2200</v>
          </cell>
          <cell r="H1514" t="str">
            <v>Rose + Chocolates</v>
          </cell>
        </row>
        <row r="1515">
          <cell r="A1515" t="str">
            <v>95R930</v>
          </cell>
          <cell r="B1515">
            <v>82307</v>
          </cell>
          <cell r="C1515">
            <v>0</v>
          </cell>
          <cell r="D1515">
            <v>0</v>
          </cell>
          <cell r="E1515">
            <v>13.5</v>
          </cell>
          <cell r="G1515">
            <v>10000</v>
          </cell>
          <cell r="H1515" t="str">
            <v>THE EXTRAVAGANCE</v>
          </cell>
        </row>
        <row r="1516">
          <cell r="A1516" t="str">
            <v>96J450</v>
          </cell>
          <cell r="B1516">
            <v>83105</v>
          </cell>
          <cell r="C1516">
            <v>0</v>
          </cell>
          <cell r="D1516">
            <v>0</v>
          </cell>
          <cell r="E1516">
            <v>10</v>
          </cell>
          <cell r="G1516">
            <v>1130</v>
          </cell>
          <cell r="H1516" t="str">
            <v>THANK YOU GIFT</v>
          </cell>
        </row>
        <row r="1517">
          <cell r="A1517" t="str">
            <v>97S052</v>
          </cell>
          <cell r="B1517">
            <v>82277</v>
          </cell>
          <cell r="C1517">
            <v>125</v>
          </cell>
          <cell r="D1517">
            <v>8</v>
          </cell>
          <cell r="E1517">
            <v>20</v>
          </cell>
          <cell r="G1517">
            <v>16000</v>
          </cell>
          <cell r="H1517" t="str">
            <v>Twelve Wines in Box</v>
          </cell>
        </row>
        <row r="1518">
          <cell r="A1518" t="str">
            <v>97W846</v>
          </cell>
          <cell r="B1518">
            <v>82290</v>
          </cell>
          <cell r="C1518">
            <v>0</v>
          </cell>
          <cell r="D1518">
            <v>0</v>
          </cell>
          <cell r="E1518">
            <v>12</v>
          </cell>
          <cell r="G1518">
            <v>1600</v>
          </cell>
          <cell r="H1518" t="str">
            <v>EASTER GIFT</v>
          </cell>
        </row>
        <row r="1519">
          <cell r="A1519" t="str">
            <v>BARD</v>
          </cell>
          <cell r="B1519" t="str">
            <v>BARD</v>
          </cell>
          <cell r="C1519">
            <v>0</v>
          </cell>
          <cell r="D1519">
            <v>0</v>
          </cell>
          <cell r="E1519">
            <v>20</v>
          </cell>
          <cell r="G1519">
            <v>1500</v>
          </cell>
          <cell r="H1519" t="str">
            <v>Redirect Parcel</v>
          </cell>
        </row>
        <row r="1520">
          <cell r="A1520" t="str">
            <v>DG82205</v>
          </cell>
          <cell r="B1520">
            <v>82205</v>
          </cell>
          <cell r="C1520">
            <v>11.25</v>
          </cell>
          <cell r="D1520">
            <v>7</v>
          </cell>
          <cell r="E1520">
            <v>11</v>
          </cell>
          <cell r="G1520">
            <v>1700</v>
          </cell>
          <cell r="H1520" t="str">
            <v>Snowy Christmas Sack</v>
          </cell>
        </row>
        <row r="1521">
          <cell r="A1521" t="str">
            <v>DG82219</v>
          </cell>
          <cell r="B1521">
            <v>82219</v>
          </cell>
          <cell r="C1521">
            <v>14.99</v>
          </cell>
          <cell r="D1521">
            <v>7</v>
          </cell>
          <cell r="E1521">
            <v>13.5</v>
          </cell>
          <cell r="G1521">
            <v>2920</v>
          </cell>
          <cell r="H1521" t="str">
            <v>Love From Santa</v>
          </cell>
        </row>
        <row r="1522">
          <cell r="A1522" t="str">
            <v>DG82222</v>
          </cell>
          <cell r="B1522">
            <v>82222</v>
          </cell>
          <cell r="C1522">
            <v>20.99</v>
          </cell>
          <cell r="D1522">
            <v>7</v>
          </cell>
          <cell r="E1522">
            <v>20</v>
          </cell>
          <cell r="G1522">
            <v>1260</v>
          </cell>
          <cell r="H1522" t="str">
            <v>Ladies Indulgence</v>
          </cell>
        </row>
        <row r="1523">
          <cell r="A1523" t="str">
            <v>DG82229</v>
          </cell>
          <cell r="B1523">
            <v>82229</v>
          </cell>
          <cell r="C1523">
            <v>50</v>
          </cell>
          <cell r="D1523">
            <v>6.5</v>
          </cell>
          <cell r="E1523">
            <v>16</v>
          </cell>
          <cell r="G1523">
            <v>5200</v>
          </cell>
          <cell r="H1523" t="str">
            <v>The Mistletoe</v>
          </cell>
        </row>
        <row r="1524">
          <cell r="A1524" t="str">
            <v>DG82239</v>
          </cell>
          <cell r="B1524">
            <v>82239</v>
          </cell>
          <cell r="C1524">
            <v>56</v>
          </cell>
          <cell r="D1524">
            <v>8</v>
          </cell>
          <cell r="E1524">
            <v>13</v>
          </cell>
          <cell r="G1524">
            <v>5100</v>
          </cell>
          <cell r="H1524" t="str">
            <v>Magic of Christmas</v>
          </cell>
        </row>
        <row r="1525">
          <cell r="A1525" t="str">
            <v>DG82244</v>
          </cell>
          <cell r="B1525">
            <v>82244</v>
          </cell>
          <cell r="C1525">
            <v>37.5</v>
          </cell>
          <cell r="D1525">
            <v>8</v>
          </cell>
          <cell r="E1525">
            <v>14.5</v>
          </cell>
          <cell r="G1525">
            <v>5250</v>
          </cell>
          <cell r="H1525" t="str">
            <v>SILENT NIGHT BASKET</v>
          </cell>
        </row>
        <row r="1526">
          <cell r="A1526" t="str">
            <v>DG82249</v>
          </cell>
          <cell r="B1526">
            <v>82249</v>
          </cell>
          <cell r="C1526">
            <v>59.5</v>
          </cell>
          <cell r="D1526">
            <v>8</v>
          </cell>
          <cell r="E1526">
            <v>14.5</v>
          </cell>
          <cell r="G1526">
            <v>5900</v>
          </cell>
          <cell r="H1526" t="str">
            <v>Snowy Delights</v>
          </cell>
        </row>
        <row r="1527">
          <cell r="A1527" t="str">
            <v>DG82252</v>
          </cell>
          <cell r="B1527">
            <v>82252</v>
          </cell>
          <cell r="C1527">
            <v>60</v>
          </cell>
          <cell r="D1527">
            <v>8</v>
          </cell>
          <cell r="E1527">
            <v>15.5</v>
          </cell>
          <cell r="G1527">
            <v>7900</v>
          </cell>
          <cell r="H1527" t="str">
            <v>Taste Christmas BKT</v>
          </cell>
        </row>
        <row r="1528">
          <cell r="A1528" t="str">
            <v>DG82254</v>
          </cell>
          <cell r="B1528">
            <v>82254</v>
          </cell>
          <cell r="C1528">
            <v>125</v>
          </cell>
          <cell r="D1528">
            <v>8</v>
          </cell>
          <cell r="E1528">
            <v>14.5</v>
          </cell>
          <cell r="G1528">
            <v>9430</v>
          </cell>
          <cell r="H1528" t="str">
            <v>A Touch of Class BKT</v>
          </cell>
        </row>
        <row r="1529">
          <cell r="A1529" t="str">
            <v>DG82257</v>
          </cell>
          <cell r="B1529">
            <v>82257</v>
          </cell>
          <cell r="C1529">
            <v>90</v>
          </cell>
          <cell r="D1529">
            <v>9</v>
          </cell>
          <cell r="E1529">
            <v>14</v>
          </cell>
          <cell r="G1529">
            <v>9400</v>
          </cell>
          <cell r="H1529" t="str">
            <v>Christmas Tradition</v>
          </cell>
        </row>
        <row r="1530">
          <cell r="A1530" t="str">
            <v>DG82258</v>
          </cell>
          <cell r="B1530">
            <v>82258</v>
          </cell>
          <cell r="C1530">
            <v>160</v>
          </cell>
          <cell r="D1530">
            <v>9</v>
          </cell>
          <cell r="E1530">
            <v>15</v>
          </cell>
          <cell r="G1530">
            <v>12900</v>
          </cell>
          <cell r="H1530" t="str">
            <v>Twelfth Night</v>
          </cell>
        </row>
        <row r="1531">
          <cell r="A1531" t="str">
            <v>DG82621</v>
          </cell>
          <cell r="B1531">
            <v>82621</v>
          </cell>
          <cell r="C1531">
            <v>14.99</v>
          </cell>
          <cell r="D1531">
            <v>7</v>
          </cell>
          <cell r="E1531">
            <v>7.5</v>
          </cell>
          <cell r="G1531">
            <v>3050</v>
          </cell>
          <cell r="H1531" t="str">
            <v>BOYS NIGHT IN</v>
          </cell>
        </row>
        <row r="1532">
          <cell r="A1532" t="str">
            <v>DG82629</v>
          </cell>
          <cell r="B1532">
            <v>82629</v>
          </cell>
          <cell r="C1532">
            <v>34.99</v>
          </cell>
          <cell r="D1532">
            <v>6.5</v>
          </cell>
          <cell r="E1532">
            <v>18.5</v>
          </cell>
          <cell r="G1532">
            <v>1700</v>
          </cell>
          <cell r="H1532" t="str">
            <v>GIN + TREATS</v>
          </cell>
        </row>
        <row r="1533">
          <cell r="A1533" t="str">
            <v>DUMMY</v>
          </cell>
          <cell r="B1533" t="str">
            <v>DUMMY</v>
          </cell>
          <cell r="C1533">
            <v>0</v>
          </cell>
          <cell r="D1533">
            <v>0</v>
          </cell>
          <cell r="E1533">
            <v>20</v>
          </cell>
          <cell r="G1533">
            <v>5000</v>
          </cell>
          <cell r="H1533" t="str">
            <v>DUMMY PRODUCT</v>
          </cell>
        </row>
        <row r="1534">
          <cell r="A1534" t="str">
            <v>G182307</v>
          </cell>
          <cell r="B1534">
            <v>82307</v>
          </cell>
          <cell r="C1534">
            <v>100</v>
          </cell>
          <cell r="D1534">
            <v>9</v>
          </cell>
          <cell r="E1534">
            <v>13.5</v>
          </cell>
          <cell r="G1534">
            <v>10000</v>
          </cell>
          <cell r="H1534" t="str">
            <v>THE EXTRAVAGANCE</v>
          </cell>
        </row>
        <row r="1535">
          <cell r="A1535" t="str">
            <v>GI82237</v>
          </cell>
          <cell r="B1535">
            <v>82237</v>
          </cell>
          <cell r="C1535">
            <v>31.25</v>
          </cell>
          <cell r="D1535">
            <v>7</v>
          </cell>
          <cell r="E1535">
            <v>12</v>
          </cell>
          <cell r="G1535">
            <v>3600</v>
          </cell>
          <cell r="H1535" t="str">
            <v>Christmas Cracker BK</v>
          </cell>
        </row>
        <row r="1536">
          <cell r="A1536" t="str">
            <v>GI82244</v>
          </cell>
          <cell r="B1536">
            <v>82244</v>
          </cell>
          <cell r="C1536">
            <v>52.5</v>
          </cell>
          <cell r="D1536">
            <v>0</v>
          </cell>
          <cell r="E1536">
            <v>14.5</v>
          </cell>
          <cell r="G1536">
            <v>5250</v>
          </cell>
          <cell r="H1536" t="str">
            <v>SILENT NIGHT BASKET</v>
          </cell>
        </row>
        <row r="1537">
          <cell r="A1537" t="str">
            <v>NESTLECN</v>
          </cell>
          <cell r="B1537" t="str">
            <v>NESTLECN</v>
          </cell>
          <cell r="C1537">
            <v>0</v>
          </cell>
          <cell r="D1537">
            <v>0</v>
          </cell>
          <cell r="E1537">
            <v>20</v>
          </cell>
          <cell r="G1537">
            <v>0</v>
          </cell>
          <cell r="H1537" t="str">
            <v>NESTLE COLLECTION</v>
          </cell>
        </row>
        <row r="1538">
          <cell r="A1538" t="str">
            <v>NESTLEIRISH</v>
          </cell>
          <cell r="B1538" t="str">
            <v>NESTLEIRISH</v>
          </cell>
          <cell r="C1538">
            <v>0</v>
          </cell>
          <cell r="D1538">
            <v>0</v>
          </cell>
          <cell r="E1538">
            <v>20</v>
          </cell>
          <cell r="G1538">
            <v>0</v>
          </cell>
          <cell r="H1538" t="str">
            <v>NESTLE IRISH DEL</v>
          </cell>
        </row>
        <row r="1539">
          <cell r="A1539" t="str">
            <v>REPAY0</v>
          </cell>
          <cell r="B1539" t="str">
            <v>REPAY0</v>
          </cell>
          <cell r="C1539">
            <v>0</v>
          </cell>
          <cell r="D1539">
            <v>0</v>
          </cell>
          <cell r="E1539">
            <v>0</v>
          </cell>
          <cell r="G1539">
            <v>500</v>
          </cell>
          <cell r="H1539" t="str">
            <v>REPAY AT VAT 0</v>
          </cell>
        </row>
        <row r="1540">
          <cell r="A1540" t="str">
            <v>REPAY0.5</v>
          </cell>
          <cell r="B1540" t="str">
            <v>REPAY0.5</v>
          </cell>
          <cell r="C1540">
            <v>0</v>
          </cell>
          <cell r="D1540">
            <v>0</v>
          </cell>
          <cell r="E1540">
            <v>0.5</v>
          </cell>
          <cell r="G1540">
            <v>500</v>
          </cell>
          <cell r="H1540" t="str">
            <v>REPAY AT VAT 0.5</v>
          </cell>
        </row>
        <row r="1541">
          <cell r="A1541" t="str">
            <v>REPAY1</v>
          </cell>
          <cell r="B1541" t="str">
            <v>REPAY1</v>
          </cell>
          <cell r="C1541">
            <v>0</v>
          </cell>
          <cell r="D1541">
            <v>0</v>
          </cell>
          <cell r="E1541">
            <v>1</v>
          </cell>
          <cell r="G1541">
            <v>500</v>
          </cell>
          <cell r="H1541" t="str">
            <v>REPAY AT VAT 1</v>
          </cell>
        </row>
        <row r="1542">
          <cell r="A1542" t="str">
            <v>REPAY1.5</v>
          </cell>
          <cell r="B1542" t="str">
            <v>REPAY1.5</v>
          </cell>
          <cell r="C1542">
            <v>0</v>
          </cell>
          <cell r="D1542">
            <v>0</v>
          </cell>
          <cell r="E1542">
            <v>1.5</v>
          </cell>
          <cell r="G1542">
            <v>500</v>
          </cell>
          <cell r="H1542" t="str">
            <v>REPAY AT VAT 1.5</v>
          </cell>
        </row>
        <row r="1543">
          <cell r="A1543" t="str">
            <v>REPAY10</v>
          </cell>
          <cell r="B1543" t="str">
            <v>REPAY10</v>
          </cell>
          <cell r="C1543">
            <v>0</v>
          </cell>
          <cell r="D1543">
            <v>0</v>
          </cell>
          <cell r="E1543">
            <v>10</v>
          </cell>
          <cell r="G1543">
            <v>500</v>
          </cell>
          <cell r="H1543" t="str">
            <v>REPAY AT VAT 10</v>
          </cell>
        </row>
        <row r="1544">
          <cell r="A1544" t="str">
            <v>REPAY10.5</v>
          </cell>
          <cell r="B1544" t="str">
            <v>REPAY10.5</v>
          </cell>
          <cell r="C1544">
            <v>0</v>
          </cell>
          <cell r="D1544">
            <v>0</v>
          </cell>
          <cell r="E1544">
            <v>10.5</v>
          </cell>
          <cell r="G1544">
            <v>500</v>
          </cell>
          <cell r="H1544" t="str">
            <v>REPAY AT VAT 10.5</v>
          </cell>
        </row>
        <row r="1545">
          <cell r="A1545" t="str">
            <v>REPAY11</v>
          </cell>
          <cell r="B1545" t="str">
            <v>REPAY11</v>
          </cell>
          <cell r="C1545">
            <v>0</v>
          </cell>
          <cell r="D1545">
            <v>0</v>
          </cell>
          <cell r="E1545">
            <v>11</v>
          </cell>
          <cell r="G1545">
            <v>500</v>
          </cell>
          <cell r="H1545" t="str">
            <v>REPAY AT VAT 11</v>
          </cell>
        </row>
        <row r="1546">
          <cell r="A1546" t="str">
            <v>REPAY11.5</v>
          </cell>
          <cell r="B1546" t="str">
            <v>REPAY11.5</v>
          </cell>
          <cell r="C1546">
            <v>0</v>
          </cell>
          <cell r="D1546">
            <v>0</v>
          </cell>
          <cell r="E1546">
            <v>11.5</v>
          </cell>
          <cell r="G1546">
            <v>500</v>
          </cell>
          <cell r="H1546" t="str">
            <v>REPAY AT VAT 11.5</v>
          </cell>
        </row>
        <row r="1547">
          <cell r="A1547" t="str">
            <v>REPAY12</v>
          </cell>
          <cell r="B1547" t="str">
            <v>REPAY12</v>
          </cell>
          <cell r="C1547">
            <v>0</v>
          </cell>
          <cell r="D1547">
            <v>0</v>
          </cell>
          <cell r="E1547">
            <v>12</v>
          </cell>
          <cell r="G1547">
            <v>500</v>
          </cell>
          <cell r="H1547" t="str">
            <v>REPAY AT VAT 12</v>
          </cell>
        </row>
        <row r="1548">
          <cell r="A1548" t="str">
            <v>REPAY12.5</v>
          </cell>
          <cell r="B1548" t="str">
            <v>REPAY12.5</v>
          </cell>
          <cell r="C1548">
            <v>0</v>
          </cell>
          <cell r="D1548">
            <v>0</v>
          </cell>
          <cell r="E1548">
            <v>12.5</v>
          </cell>
          <cell r="G1548">
            <v>500</v>
          </cell>
          <cell r="H1548" t="str">
            <v>REPAY AT VAT 12.5</v>
          </cell>
        </row>
        <row r="1549">
          <cell r="A1549" t="str">
            <v>REPAY13</v>
          </cell>
          <cell r="B1549" t="str">
            <v>REPAY13</v>
          </cell>
          <cell r="C1549">
            <v>0</v>
          </cell>
          <cell r="D1549">
            <v>0</v>
          </cell>
          <cell r="E1549">
            <v>13</v>
          </cell>
          <cell r="G1549">
            <v>500</v>
          </cell>
          <cell r="H1549" t="str">
            <v>REPAY AT VAT 13</v>
          </cell>
        </row>
        <row r="1550">
          <cell r="A1550" t="str">
            <v>REPAY13.5</v>
          </cell>
          <cell r="B1550" t="str">
            <v>REPAY13.5</v>
          </cell>
          <cell r="C1550">
            <v>0</v>
          </cell>
          <cell r="D1550">
            <v>0</v>
          </cell>
          <cell r="E1550">
            <v>13.5</v>
          </cell>
          <cell r="G1550">
            <v>500</v>
          </cell>
          <cell r="H1550" t="str">
            <v>REPAY AT VAT 13.5</v>
          </cell>
        </row>
        <row r="1551">
          <cell r="A1551" t="str">
            <v>REPAY14</v>
          </cell>
          <cell r="B1551" t="str">
            <v>REPAY14</v>
          </cell>
          <cell r="C1551">
            <v>0</v>
          </cell>
          <cell r="D1551">
            <v>0</v>
          </cell>
          <cell r="E1551">
            <v>14</v>
          </cell>
          <cell r="G1551">
            <v>500</v>
          </cell>
          <cell r="H1551" t="str">
            <v>REPAY AT VAT 14</v>
          </cell>
        </row>
        <row r="1552">
          <cell r="A1552" t="str">
            <v>REPAY14.5</v>
          </cell>
          <cell r="B1552" t="str">
            <v>REPAY14.5</v>
          </cell>
          <cell r="C1552">
            <v>0</v>
          </cell>
          <cell r="D1552">
            <v>0</v>
          </cell>
          <cell r="E1552">
            <v>14.5</v>
          </cell>
          <cell r="G1552">
            <v>500</v>
          </cell>
          <cell r="H1552" t="str">
            <v>REPAY AT VAT 14.5</v>
          </cell>
        </row>
        <row r="1553">
          <cell r="A1553" t="str">
            <v>REPAY15</v>
          </cell>
          <cell r="B1553" t="str">
            <v>REPAY15</v>
          </cell>
          <cell r="C1553">
            <v>0</v>
          </cell>
          <cell r="D1553">
            <v>0</v>
          </cell>
          <cell r="E1553">
            <v>15</v>
          </cell>
          <cell r="G1553">
            <v>500</v>
          </cell>
          <cell r="H1553" t="str">
            <v>REPAY AT VAT 15</v>
          </cell>
        </row>
        <row r="1554">
          <cell r="A1554" t="str">
            <v>REPAY15.5</v>
          </cell>
          <cell r="B1554" t="str">
            <v>REPAY15.5</v>
          </cell>
          <cell r="C1554">
            <v>0</v>
          </cell>
          <cell r="D1554">
            <v>0</v>
          </cell>
          <cell r="E1554">
            <v>15.5</v>
          </cell>
          <cell r="G1554">
            <v>500</v>
          </cell>
          <cell r="H1554" t="str">
            <v>REPAY AT VAT 15.5</v>
          </cell>
        </row>
        <row r="1555">
          <cell r="A1555" t="str">
            <v>REPAY16</v>
          </cell>
          <cell r="B1555" t="str">
            <v>REPAY16</v>
          </cell>
          <cell r="C1555">
            <v>0</v>
          </cell>
          <cell r="D1555">
            <v>0</v>
          </cell>
          <cell r="E1555">
            <v>16</v>
          </cell>
          <cell r="G1555">
            <v>500</v>
          </cell>
          <cell r="H1555" t="str">
            <v>REPAY AT VAT 16</v>
          </cell>
        </row>
        <row r="1556">
          <cell r="A1556" t="str">
            <v>REPAY16.5</v>
          </cell>
          <cell r="B1556" t="str">
            <v>REPAY16.5</v>
          </cell>
          <cell r="C1556">
            <v>0</v>
          </cell>
          <cell r="D1556">
            <v>0</v>
          </cell>
          <cell r="E1556">
            <v>16.5</v>
          </cell>
          <cell r="G1556">
            <v>500</v>
          </cell>
          <cell r="H1556" t="str">
            <v>REPAY AT VAT 16.5</v>
          </cell>
        </row>
        <row r="1557">
          <cell r="A1557" t="str">
            <v>REPAY17</v>
          </cell>
          <cell r="B1557" t="str">
            <v>REPAY17</v>
          </cell>
          <cell r="C1557">
            <v>0</v>
          </cell>
          <cell r="D1557">
            <v>0</v>
          </cell>
          <cell r="E1557">
            <v>17</v>
          </cell>
          <cell r="G1557">
            <v>500</v>
          </cell>
          <cell r="H1557" t="str">
            <v>REPAY AT VAT 17</v>
          </cell>
        </row>
        <row r="1558">
          <cell r="A1558" t="str">
            <v>REPAY17.5</v>
          </cell>
          <cell r="B1558" t="str">
            <v>REPAY17.5</v>
          </cell>
          <cell r="C1558">
            <v>0</v>
          </cell>
          <cell r="D1558">
            <v>0</v>
          </cell>
          <cell r="E1558">
            <v>17.5</v>
          </cell>
          <cell r="G1558">
            <v>500</v>
          </cell>
          <cell r="H1558" t="str">
            <v>REPAY AT VAT 17.5</v>
          </cell>
        </row>
        <row r="1559">
          <cell r="A1559" t="str">
            <v>REPAY18</v>
          </cell>
          <cell r="B1559" t="str">
            <v>REPAY18</v>
          </cell>
          <cell r="C1559">
            <v>0</v>
          </cell>
          <cell r="D1559">
            <v>0</v>
          </cell>
          <cell r="E1559">
            <v>18</v>
          </cell>
          <cell r="G1559">
            <v>500</v>
          </cell>
          <cell r="H1559" t="str">
            <v>REPAY AT VAT 18</v>
          </cell>
        </row>
        <row r="1560">
          <cell r="A1560" t="str">
            <v>REPAY18.5</v>
          </cell>
          <cell r="B1560" t="str">
            <v>REPAY18.5</v>
          </cell>
          <cell r="C1560">
            <v>0</v>
          </cell>
          <cell r="D1560">
            <v>0</v>
          </cell>
          <cell r="E1560">
            <v>18.5</v>
          </cell>
          <cell r="G1560">
            <v>500</v>
          </cell>
          <cell r="H1560" t="str">
            <v>REPAY AT VAT 18.5</v>
          </cell>
        </row>
        <row r="1561">
          <cell r="A1561" t="str">
            <v>REPAY19</v>
          </cell>
          <cell r="B1561" t="str">
            <v>REPAY19</v>
          </cell>
          <cell r="C1561">
            <v>0</v>
          </cell>
          <cell r="D1561">
            <v>0</v>
          </cell>
          <cell r="E1561">
            <v>19</v>
          </cell>
          <cell r="G1561">
            <v>500</v>
          </cell>
          <cell r="H1561" t="str">
            <v>REPAY AT VAT 19</v>
          </cell>
        </row>
        <row r="1562">
          <cell r="A1562" t="str">
            <v>REPAY19.5</v>
          </cell>
          <cell r="B1562" t="str">
            <v>REPAY19.5</v>
          </cell>
          <cell r="C1562">
            <v>0</v>
          </cell>
          <cell r="D1562">
            <v>0</v>
          </cell>
          <cell r="E1562">
            <v>19.5</v>
          </cell>
          <cell r="G1562">
            <v>500</v>
          </cell>
          <cell r="H1562" t="str">
            <v>REPAY AT VAT 19.5</v>
          </cell>
        </row>
        <row r="1563">
          <cell r="A1563" t="str">
            <v>REPAY2</v>
          </cell>
          <cell r="B1563" t="str">
            <v>REPAY2</v>
          </cell>
          <cell r="C1563">
            <v>0</v>
          </cell>
          <cell r="D1563">
            <v>0</v>
          </cell>
          <cell r="E1563">
            <v>2</v>
          </cell>
          <cell r="G1563">
            <v>500</v>
          </cell>
          <cell r="H1563" t="str">
            <v>REPAY AT VAT 2</v>
          </cell>
        </row>
        <row r="1564">
          <cell r="A1564" t="str">
            <v>REPAY2.5</v>
          </cell>
          <cell r="B1564" t="str">
            <v>REPAY2.5</v>
          </cell>
          <cell r="C1564">
            <v>0</v>
          </cell>
          <cell r="D1564">
            <v>0</v>
          </cell>
          <cell r="E1564">
            <v>2.5</v>
          </cell>
          <cell r="G1564">
            <v>500</v>
          </cell>
          <cell r="H1564" t="str">
            <v>REPAY AT VAT 2.5</v>
          </cell>
        </row>
        <row r="1565">
          <cell r="A1565" t="str">
            <v>REPAY20</v>
          </cell>
          <cell r="B1565" t="str">
            <v>REPAY20</v>
          </cell>
          <cell r="C1565">
            <v>0</v>
          </cell>
          <cell r="D1565">
            <v>0</v>
          </cell>
          <cell r="E1565">
            <v>20</v>
          </cell>
          <cell r="G1565">
            <v>2000</v>
          </cell>
          <cell r="H1565" t="str">
            <v>REPAY AT VAT 20</v>
          </cell>
        </row>
        <row r="1566">
          <cell r="A1566" t="str">
            <v>REPAY3</v>
          </cell>
          <cell r="B1566" t="str">
            <v>REPAY3</v>
          </cell>
          <cell r="C1566">
            <v>0</v>
          </cell>
          <cell r="D1566">
            <v>0</v>
          </cell>
          <cell r="E1566">
            <v>3</v>
          </cell>
          <cell r="G1566">
            <v>500</v>
          </cell>
          <cell r="H1566" t="str">
            <v>REPAY AT VAT 3</v>
          </cell>
        </row>
        <row r="1567">
          <cell r="A1567" t="str">
            <v>REPAY3.5</v>
          </cell>
          <cell r="B1567" t="str">
            <v>REPAY3.5</v>
          </cell>
          <cell r="C1567">
            <v>0</v>
          </cell>
          <cell r="D1567">
            <v>0</v>
          </cell>
          <cell r="E1567">
            <v>3.5</v>
          </cell>
          <cell r="G1567">
            <v>500</v>
          </cell>
          <cell r="H1567" t="str">
            <v>REPAY AT VAT 3.5</v>
          </cell>
        </row>
        <row r="1568">
          <cell r="A1568" t="str">
            <v>REPAY4</v>
          </cell>
          <cell r="B1568" t="str">
            <v>REPAY4</v>
          </cell>
          <cell r="C1568">
            <v>0</v>
          </cell>
          <cell r="D1568">
            <v>0</v>
          </cell>
          <cell r="E1568">
            <v>4</v>
          </cell>
          <cell r="G1568">
            <v>500</v>
          </cell>
          <cell r="H1568" t="str">
            <v>REPAY AT VAT 4</v>
          </cell>
        </row>
        <row r="1569">
          <cell r="A1569" t="str">
            <v>REPAY4.5</v>
          </cell>
          <cell r="B1569" t="str">
            <v>REPAY4.5</v>
          </cell>
          <cell r="C1569">
            <v>0</v>
          </cell>
          <cell r="D1569">
            <v>0</v>
          </cell>
          <cell r="E1569">
            <v>4.5</v>
          </cell>
          <cell r="G1569">
            <v>500</v>
          </cell>
          <cell r="H1569" t="str">
            <v>REPAY AT VAT 4.5</v>
          </cell>
        </row>
        <row r="1570">
          <cell r="A1570" t="str">
            <v>REPAY5</v>
          </cell>
          <cell r="B1570" t="str">
            <v>REPAY5</v>
          </cell>
          <cell r="C1570">
            <v>0</v>
          </cell>
          <cell r="D1570">
            <v>0</v>
          </cell>
          <cell r="E1570">
            <v>5</v>
          </cell>
          <cell r="G1570">
            <v>500</v>
          </cell>
          <cell r="H1570" t="str">
            <v>REPAY AT VAT 5</v>
          </cell>
        </row>
        <row r="1571">
          <cell r="A1571" t="str">
            <v>REPAY5.5</v>
          </cell>
          <cell r="B1571" t="str">
            <v>REPAY5.5</v>
          </cell>
          <cell r="C1571">
            <v>0</v>
          </cell>
          <cell r="D1571">
            <v>0</v>
          </cell>
          <cell r="E1571">
            <v>5.5</v>
          </cell>
          <cell r="G1571">
            <v>500</v>
          </cell>
          <cell r="H1571" t="str">
            <v>REPAY AT VAT 5.5</v>
          </cell>
        </row>
        <row r="1572">
          <cell r="A1572" t="str">
            <v>REPAY6</v>
          </cell>
          <cell r="B1572" t="str">
            <v>REPAY6</v>
          </cell>
          <cell r="C1572">
            <v>0</v>
          </cell>
          <cell r="D1572">
            <v>0</v>
          </cell>
          <cell r="E1572">
            <v>6</v>
          </cell>
          <cell r="G1572">
            <v>500</v>
          </cell>
          <cell r="H1572" t="str">
            <v>REPAY AT VAT 6</v>
          </cell>
        </row>
        <row r="1573">
          <cell r="A1573" t="str">
            <v>REPAY6.5</v>
          </cell>
          <cell r="B1573" t="str">
            <v>REPAY6.5</v>
          </cell>
          <cell r="C1573">
            <v>0</v>
          </cell>
          <cell r="D1573">
            <v>0</v>
          </cell>
          <cell r="E1573">
            <v>6.5</v>
          </cell>
          <cell r="G1573">
            <v>500</v>
          </cell>
          <cell r="H1573" t="str">
            <v>REPAY AT VAT 6.5</v>
          </cell>
        </row>
        <row r="1574">
          <cell r="A1574" t="str">
            <v>REPAY7</v>
          </cell>
          <cell r="B1574" t="str">
            <v>REPAY7</v>
          </cell>
          <cell r="C1574">
            <v>0</v>
          </cell>
          <cell r="D1574">
            <v>0</v>
          </cell>
          <cell r="E1574">
            <v>7</v>
          </cell>
          <cell r="G1574">
            <v>500</v>
          </cell>
          <cell r="H1574" t="str">
            <v>REPAY AT VAT 7</v>
          </cell>
        </row>
        <row r="1575">
          <cell r="A1575" t="str">
            <v>REPAY7.5</v>
          </cell>
          <cell r="B1575" t="str">
            <v>REPAY7.5</v>
          </cell>
          <cell r="C1575">
            <v>0</v>
          </cell>
          <cell r="D1575">
            <v>0</v>
          </cell>
          <cell r="E1575">
            <v>7.5</v>
          </cell>
          <cell r="G1575">
            <v>500</v>
          </cell>
          <cell r="H1575" t="str">
            <v>REPAY AT VAT 7.5</v>
          </cell>
        </row>
        <row r="1576">
          <cell r="A1576" t="str">
            <v>REPAY8</v>
          </cell>
          <cell r="B1576" t="str">
            <v>REPAY8</v>
          </cell>
          <cell r="C1576">
            <v>0</v>
          </cell>
          <cell r="D1576">
            <v>0</v>
          </cell>
          <cell r="E1576">
            <v>8</v>
          </cell>
          <cell r="G1576">
            <v>500</v>
          </cell>
          <cell r="H1576" t="str">
            <v>REPAY AT VAT 8</v>
          </cell>
        </row>
        <row r="1577">
          <cell r="A1577" t="str">
            <v>REPAY8.5</v>
          </cell>
          <cell r="B1577" t="str">
            <v>REPAY8.5</v>
          </cell>
          <cell r="C1577">
            <v>0</v>
          </cell>
          <cell r="D1577">
            <v>0</v>
          </cell>
          <cell r="E1577">
            <v>8.5</v>
          </cell>
          <cell r="G1577">
            <v>500</v>
          </cell>
          <cell r="H1577" t="str">
            <v>REPAY AT VAT 8.5</v>
          </cell>
        </row>
        <row r="1578">
          <cell r="A1578" t="str">
            <v>REPAY9</v>
          </cell>
          <cell r="B1578" t="str">
            <v>REPAY9</v>
          </cell>
          <cell r="C1578">
            <v>0</v>
          </cell>
          <cell r="D1578">
            <v>0</v>
          </cell>
          <cell r="E1578">
            <v>9</v>
          </cell>
          <cell r="G1578">
            <v>500</v>
          </cell>
          <cell r="H1578" t="str">
            <v>REPAY AT VAT 9</v>
          </cell>
        </row>
        <row r="1579">
          <cell r="A1579" t="str">
            <v>REPAY9.5</v>
          </cell>
          <cell r="B1579" t="str">
            <v>REPAY9.5</v>
          </cell>
          <cell r="C1579">
            <v>0</v>
          </cell>
          <cell r="D1579">
            <v>0</v>
          </cell>
          <cell r="E1579">
            <v>9.5</v>
          </cell>
          <cell r="G1579">
            <v>500</v>
          </cell>
          <cell r="H1579" t="str">
            <v>REPAY AT VAT 9.5</v>
          </cell>
        </row>
        <row r="1580">
          <cell r="A1580" t="str">
            <v>RIBB</v>
          </cell>
          <cell r="B1580" t="str">
            <v>RIBB</v>
          </cell>
          <cell r="C1580">
            <v>0</v>
          </cell>
          <cell r="D1580">
            <v>0</v>
          </cell>
          <cell r="E1580">
            <v>20</v>
          </cell>
          <cell r="G1580">
            <v>20</v>
          </cell>
          <cell r="H1580" t="str">
            <v>Printed Ribbon</v>
          </cell>
        </row>
        <row r="1581">
          <cell r="A1581" t="str">
            <v>SP008668</v>
          </cell>
          <cell r="B1581" t="str">
            <v>SP008668</v>
          </cell>
          <cell r="C1581">
            <v>0</v>
          </cell>
          <cell r="D1581">
            <v>0</v>
          </cell>
          <cell r="E1581">
            <v>20</v>
          </cell>
          <cell r="G1581">
            <v>1000</v>
          </cell>
          <cell r="H1581" t="str">
            <v>21 WICKER W STRAPS</v>
          </cell>
        </row>
        <row r="1582">
          <cell r="A1582" t="str">
            <v>SP15223</v>
          </cell>
          <cell r="B1582" t="str">
            <v>SP15223</v>
          </cell>
          <cell r="C1582">
            <v>7.87</v>
          </cell>
          <cell r="D1582">
            <v>1.21</v>
          </cell>
          <cell r="E1582">
            <v>20</v>
          </cell>
          <cell r="G1582">
            <v>2500</v>
          </cell>
          <cell r="H1582" t="str">
            <v>BROWN TAPERED BASKET</v>
          </cell>
        </row>
        <row r="1583">
          <cell r="A1583" t="str">
            <v>SP82239</v>
          </cell>
          <cell r="B1583" t="str">
            <v>SP82239</v>
          </cell>
          <cell r="C1583">
            <v>70</v>
          </cell>
          <cell r="D1583">
            <v>0</v>
          </cell>
          <cell r="E1583">
            <v>16</v>
          </cell>
          <cell r="G1583">
            <v>4720</v>
          </cell>
          <cell r="H1583" t="str">
            <v>LONDON CREM MAGICVEG</v>
          </cell>
        </row>
        <row r="1584">
          <cell r="A1584" t="str">
            <v>SP82330</v>
          </cell>
          <cell r="B1584" t="str">
            <v>SP82330</v>
          </cell>
          <cell r="C1584">
            <v>0</v>
          </cell>
          <cell r="D1584">
            <v>0</v>
          </cell>
          <cell r="E1584">
            <v>20</v>
          </cell>
          <cell r="G1584">
            <v>3480</v>
          </cell>
          <cell r="H1584" t="str">
            <v>CUST SERVS WINE DUO</v>
          </cell>
        </row>
        <row r="1585">
          <cell r="A1585" t="str">
            <v>SP83009</v>
          </cell>
          <cell r="B1585" t="str">
            <v>SP83009</v>
          </cell>
          <cell r="C1585">
            <v>0</v>
          </cell>
          <cell r="D1585">
            <v>0</v>
          </cell>
          <cell r="E1585">
            <v>20</v>
          </cell>
          <cell r="G1585">
            <v>2820</v>
          </cell>
          <cell r="H1585" t="str">
            <v>CS WINE DUO</v>
          </cell>
        </row>
        <row r="1586">
          <cell r="A1586" t="str">
            <v>SP83481</v>
          </cell>
          <cell r="B1586" t="str">
            <v>SP83481</v>
          </cell>
          <cell r="C1586">
            <v>25</v>
          </cell>
          <cell r="D1586">
            <v>0</v>
          </cell>
          <cell r="E1586">
            <v>0</v>
          </cell>
          <cell r="G1586">
            <v>1610</v>
          </cell>
          <cell r="H1586" t="str">
            <v>CANADIAN CAKE</v>
          </cell>
        </row>
        <row r="1587">
          <cell r="A1587" t="str">
            <v>SP83487</v>
          </cell>
          <cell r="B1587" t="str">
            <v>SP83487</v>
          </cell>
          <cell r="C1587">
            <v>44.95</v>
          </cell>
          <cell r="D1587">
            <v>0</v>
          </cell>
          <cell r="E1587">
            <v>8</v>
          </cell>
          <cell r="G1587">
            <v>1770</v>
          </cell>
          <cell r="H1587" t="str">
            <v>SR TEATIME HAMPER</v>
          </cell>
        </row>
        <row r="1588">
          <cell r="A1588" t="str">
            <v>SP83625</v>
          </cell>
          <cell r="B1588" t="str">
            <v>SP83625</v>
          </cell>
          <cell r="C1588">
            <v>67</v>
          </cell>
          <cell r="D1588">
            <v>0</v>
          </cell>
          <cell r="E1588">
            <v>12</v>
          </cell>
          <cell r="G1588">
            <v>6570</v>
          </cell>
          <cell r="H1588" t="str">
            <v>P&amp;G EMPLOYEE</v>
          </cell>
        </row>
        <row r="1589">
          <cell r="A1589" t="str">
            <v>SP83626</v>
          </cell>
          <cell r="B1589" t="str">
            <v>SP83626</v>
          </cell>
          <cell r="C1589">
            <v>35</v>
          </cell>
          <cell r="D1589">
            <v>0</v>
          </cell>
          <cell r="E1589">
            <v>12</v>
          </cell>
          <cell r="G1589">
            <v>3310</v>
          </cell>
          <cell r="H1589" t="str">
            <v>P&amp;G RETIREE</v>
          </cell>
        </row>
        <row r="1590">
          <cell r="A1590" t="str">
            <v>SP83655</v>
          </cell>
          <cell r="B1590" t="str">
            <v>SP83655</v>
          </cell>
          <cell r="C1590">
            <v>77.77</v>
          </cell>
          <cell r="D1590">
            <v>0</v>
          </cell>
          <cell r="E1590">
            <v>16</v>
          </cell>
          <cell r="G1590">
            <v>4970</v>
          </cell>
          <cell r="H1590" t="str">
            <v>HC ONE MARVEG NOCORN</v>
          </cell>
        </row>
        <row r="1591">
          <cell r="A1591" t="str">
            <v>SP83671</v>
          </cell>
          <cell r="B1591" t="str">
            <v>SP83671</v>
          </cell>
          <cell r="C1591">
            <v>50</v>
          </cell>
          <cell r="D1591">
            <v>0</v>
          </cell>
          <cell r="E1591">
            <v>12.5</v>
          </cell>
          <cell r="G1591">
            <v>3550</v>
          </cell>
          <cell r="H1591" t="str">
            <v>SVITZER</v>
          </cell>
        </row>
        <row r="1592">
          <cell r="A1592" t="str">
            <v>SP83701</v>
          </cell>
          <cell r="B1592" t="str">
            <v>SP83701</v>
          </cell>
          <cell r="C1592">
            <v>15</v>
          </cell>
          <cell r="D1592">
            <v>0</v>
          </cell>
          <cell r="E1592">
            <v>20</v>
          </cell>
          <cell r="G1592">
            <v>0</v>
          </cell>
          <cell r="H1592" t="str">
            <v>CLOSE BROS CHOCOS</v>
          </cell>
        </row>
        <row r="1593">
          <cell r="A1593" t="str">
            <v>SP83702</v>
          </cell>
          <cell r="B1593" t="str">
            <v>SP83702</v>
          </cell>
          <cell r="C1593">
            <v>250</v>
          </cell>
          <cell r="D1593">
            <v>0</v>
          </cell>
          <cell r="E1593">
            <v>13.5</v>
          </cell>
          <cell r="G1593">
            <v>18110</v>
          </cell>
          <cell r="H1593" t="str">
            <v>COSTCO BANQUET</v>
          </cell>
        </row>
        <row r="1594">
          <cell r="A1594" t="str">
            <v>SP83702INS</v>
          </cell>
          <cell r="B1594" t="str">
            <v>SP83702</v>
          </cell>
          <cell r="C1594">
            <v>250</v>
          </cell>
          <cell r="D1594">
            <v>0</v>
          </cell>
          <cell r="E1594">
            <v>13.5</v>
          </cell>
          <cell r="G1594">
            <v>18110</v>
          </cell>
          <cell r="H1594" t="str">
            <v>COSTCO BANQUET</v>
          </cell>
        </row>
        <row r="1595">
          <cell r="A1595" t="str">
            <v>SP83706</v>
          </cell>
          <cell r="B1595" t="str">
            <v>SP83706</v>
          </cell>
          <cell r="C1595">
            <v>50</v>
          </cell>
          <cell r="D1595">
            <v>0</v>
          </cell>
          <cell r="E1595">
            <v>11</v>
          </cell>
          <cell r="G1595">
            <v>2270</v>
          </cell>
          <cell r="H1595" t="str">
            <v>TOYOTA THANKYOU</v>
          </cell>
        </row>
        <row r="1596">
          <cell r="A1596" t="str">
            <v>SP83715</v>
          </cell>
          <cell r="B1596" t="str">
            <v>SP83715</v>
          </cell>
          <cell r="C1596">
            <v>71.48</v>
          </cell>
          <cell r="D1596">
            <v>0</v>
          </cell>
          <cell r="E1596">
            <v>14</v>
          </cell>
          <cell r="F1596">
            <v>1E-4</v>
          </cell>
          <cell r="G1596">
            <v>4980</v>
          </cell>
          <cell r="H1596" t="str">
            <v>INS CHAR A1 SUMMER</v>
          </cell>
        </row>
        <row r="1597">
          <cell r="A1597" t="str">
            <v>SP83716</v>
          </cell>
          <cell r="B1597" t="str">
            <v>SP83716</v>
          </cell>
          <cell r="C1597">
            <v>79.17</v>
          </cell>
          <cell r="D1597">
            <v>0</v>
          </cell>
          <cell r="E1597">
            <v>17.5</v>
          </cell>
          <cell r="G1597">
            <v>3200</v>
          </cell>
          <cell r="H1597" t="str">
            <v>INS CHAR LAVISH LOW</v>
          </cell>
        </row>
        <row r="1598">
          <cell r="A1598" t="str">
            <v>SP83738</v>
          </cell>
          <cell r="B1598" t="str">
            <v>SP83738</v>
          </cell>
          <cell r="C1598">
            <v>50</v>
          </cell>
          <cell r="D1598">
            <v>0</v>
          </cell>
          <cell r="E1598">
            <v>12</v>
          </cell>
          <cell r="G1598">
            <v>4520</v>
          </cell>
          <cell r="H1598" t="str">
            <v>HONDA</v>
          </cell>
        </row>
        <row r="1599">
          <cell r="A1599" t="str">
            <v>SP83742</v>
          </cell>
          <cell r="B1599" t="str">
            <v>SP83742</v>
          </cell>
          <cell r="C1599">
            <v>186.41</v>
          </cell>
          <cell r="D1599">
            <v>0</v>
          </cell>
          <cell r="E1599">
            <v>15.5</v>
          </cell>
          <cell r="G1599">
            <v>13970</v>
          </cell>
          <cell r="H1599" t="str">
            <v>STORY HOMES</v>
          </cell>
        </row>
        <row r="1600">
          <cell r="A1600" t="str">
            <v>SP83743</v>
          </cell>
          <cell r="B1600" t="str">
            <v>SP83743</v>
          </cell>
          <cell r="C1600">
            <v>24.85</v>
          </cell>
          <cell r="D1600">
            <v>0</v>
          </cell>
          <cell r="E1600">
            <v>3.5</v>
          </cell>
          <cell r="G1600">
            <v>3350</v>
          </cell>
          <cell r="H1600" t="str">
            <v>INJ JOCK XMAS SACK</v>
          </cell>
        </row>
        <row r="1601">
          <cell r="A1601" t="str">
            <v>SP83744</v>
          </cell>
          <cell r="B1601" t="str">
            <v>SP83744</v>
          </cell>
          <cell r="C1601">
            <v>39</v>
          </cell>
          <cell r="D1601">
            <v>0</v>
          </cell>
          <cell r="E1601">
            <v>16</v>
          </cell>
          <cell r="G1601">
            <v>3240</v>
          </cell>
          <cell r="H1601" t="str">
            <v>UNIWIPE</v>
          </cell>
        </row>
        <row r="1602">
          <cell r="A1602" t="str">
            <v>SP83745</v>
          </cell>
          <cell r="B1602" t="str">
            <v>SP83745</v>
          </cell>
          <cell r="C1602">
            <v>135</v>
          </cell>
          <cell r="D1602">
            <v>0</v>
          </cell>
          <cell r="E1602">
            <v>13</v>
          </cell>
          <cell r="G1602">
            <v>8960</v>
          </cell>
          <cell r="H1602" t="str">
            <v>TOOLSTATION BANQUET</v>
          </cell>
        </row>
        <row r="1603">
          <cell r="A1603" t="str">
            <v>SP83749</v>
          </cell>
          <cell r="B1603" t="str">
            <v>SP83749</v>
          </cell>
          <cell r="C1603">
            <v>57.57</v>
          </cell>
          <cell r="D1603">
            <v>0</v>
          </cell>
          <cell r="E1603">
            <v>14</v>
          </cell>
          <cell r="G1603">
            <v>3520</v>
          </cell>
          <cell r="H1603" t="str">
            <v>KINGSPAN</v>
          </cell>
        </row>
        <row r="1604">
          <cell r="A1604" t="str">
            <v>SP83750</v>
          </cell>
          <cell r="B1604" t="str">
            <v>SP83750</v>
          </cell>
          <cell r="C1604">
            <v>29.99</v>
          </cell>
          <cell r="D1604">
            <v>0</v>
          </cell>
          <cell r="E1604">
            <v>20</v>
          </cell>
          <cell r="G1604">
            <v>2070</v>
          </cell>
          <cell r="H1604" t="str">
            <v>KINGSPAN VEGNPROCHOC</v>
          </cell>
        </row>
        <row r="1605">
          <cell r="A1605" t="str">
            <v>SP83751</v>
          </cell>
          <cell r="B1605" t="str">
            <v>SP83751</v>
          </cell>
          <cell r="C1605">
            <v>57.5</v>
          </cell>
          <cell r="D1605">
            <v>0</v>
          </cell>
          <cell r="E1605">
            <v>15</v>
          </cell>
          <cell r="G1605">
            <v>3490</v>
          </cell>
          <cell r="H1605" t="str">
            <v>KINGSPAN MARV VEGAN</v>
          </cell>
        </row>
        <row r="1606">
          <cell r="A1606" t="str">
            <v>SP83752</v>
          </cell>
          <cell r="B1606" t="str">
            <v>SP83752</v>
          </cell>
          <cell r="C1606">
            <v>100</v>
          </cell>
          <cell r="D1606">
            <v>0</v>
          </cell>
          <cell r="E1606">
            <v>7.5</v>
          </cell>
          <cell r="G1606">
            <v>11940</v>
          </cell>
          <cell r="H1606" t="str">
            <v>TSB STAFF PPANTYPLUS</v>
          </cell>
        </row>
        <row r="1607">
          <cell r="A1607" t="str">
            <v>SP83753</v>
          </cell>
          <cell r="B1607" t="str">
            <v>SP83753</v>
          </cell>
          <cell r="C1607">
            <v>860</v>
          </cell>
          <cell r="D1607">
            <v>50</v>
          </cell>
          <cell r="E1607">
            <v>12</v>
          </cell>
          <cell r="F1607">
            <v>1E-4</v>
          </cell>
          <cell r="G1607">
            <v>36070</v>
          </cell>
          <cell r="H1607" t="str">
            <v>EPICUREAN F KALLAWAY</v>
          </cell>
        </row>
        <row r="1608">
          <cell r="A1608" t="str">
            <v>SP83754</v>
          </cell>
          <cell r="B1608" t="str">
            <v>SP83754</v>
          </cell>
          <cell r="C1608">
            <v>38.96</v>
          </cell>
          <cell r="D1608">
            <v>0</v>
          </cell>
          <cell r="E1608">
            <v>9</v>
          </cell>
          <cell r="G1608">
            <v>3210</v>
          </cell>
          <cell r="H1608" t="str">
            <v>IKO STARRY NIGHT BKT</v>
          </cell>
        </row>
        <row r="1609">
          <cell r="A1609" t="str">
            <v>SP83755</v>
          </cell>
          <cell r="B1609" t="str">
            <v>SP83755</v>
          </cell>
          <cell r="C1609">
            <v>50</v>
          </cell>
          <cell r="D1609">
            <v>0</v>
          </cell>
          <cell r="E1609">
            <v>8</v>
          </cell>
          <cell r="F1609">
            <v>1E-4</v>
          </cell>
          <cell r="G1609">
            <v>4590</v>
          </cell>
          <cell r="H1609" t="str">
            <v>REMBRANT HOTEL</v>
          </cell>
        </row>
        <row r="1610">
          <cell r="A1610" t="str">
            <v>SP83756</v>
          </cell>
          <cell r="B1610" t="str">
            <v>SP83756</v>
          </cell>
          <cell r="C1610">
            <v>30</v>
          </cell>
          <cell r="D1610">
            <v>0</v>
          </cell>
          <cell r="E1610">
            <v>16</v>
          </cell>
          <cell r="G1610">
            <v>2720</v>
          </cell>
          <cell r="H1610" t="str">
            <v>LUX LEISURE OPT 1</v>
          </cell>
        </row>
        <row r="1611">
          <cell r="A1611" t="str">
            <v>SP83757</v>
          </cell>
          <cell r="B1611" t="str">
            <v>SP83757</v>
          </cell>
          <cell r="C1611">
            <v>50</v>
          </cell>
          <cell r="D1611">
            <v>0</v>
          </cell>
          <cell r="E1611">
            <v>10.5</v>
          </cell>
          <cell r="G1611">
            <v>4010</v>
          </cell>
          <cell r="H1611" t="str">
            <v>WHITE HORSE ALC FREE</v>
          </cell>
        </row>
        <row r="1612">
          <cell r="A1612" t="str">
            <v>SP83758</v>
          </cell>
          <cell r="B1612" t="str">
            <v>SP83758</v>
          </cell>
          <cell r="C1612">
            <v>49.5</v>
          </cell>
          <cell r="D1612">
            <v>0</v>
          </cell>
          <cell r="E1612">
            <v>12</v>
          </cell>
          <cell r="G1612">
            <v>4810</v>
          </cell>
          <cell r="H1612" t="str">
            <v>WHITE HORSE MAGIC</v>
          </cell>
        </row>
        <row r="1613">
          <cell r="A1613" t="str">
            <v>SP83759</v>
          </cell>
          <cell r="B1613" t="str">
            <v>SP83759</v>
          </cell>
          <cell r="C1613">
            <v>19.89</v>
          </cell>
          <cell r="D1613">
            <v>0</v>
          </cell>
          <cell r="E1613">
            <v>10.5</v>
          </cell>
          <cell r="G1613">
            <v>2730</v>
          </cell>
          <cell r="H1613" t="str">
            <v>JOHNSON SERVICE NOAL</v>
          </cell>
        </row>
        <row r="1614">
          <cell r="A1614" t="str">
            <v>SP83760</v>
          </cell>
          <cell r="B1614" t="str">
            <v>SP83760</v>
          </cell>
          <cell r="C1614">
            <v>23.73</v>
          </cell>
          <cell r="D1614">
            <v>0</v>
          </cell>
          <cell r="E1614">
            <v>13</v>
          </cell>
          <cell r="G1614">
            <v>2760</v>
          </cell>
          <cell r="H1614" t="str">
            <v>JOHNSON SERVICE GRP</v>
          </cell>
        </row>
        <row r="1615">
          <cell r="A1615" t="str">
            <v>SP83761</v>
          </cell>
          <cell r="B1615" t="str">
            <v>SP83761</v>
          </cell>
          <cell r="C1615">
            <v>37.5</v>
          </cell>
          <cell r="D1615">
            <v>0</v>
          </cell>
          <cell r="E1615">
            <v>14.5</v>
          </cell>
          <cell r="G1615">
            <v>3160</v>
          </cell>
          <cell r="H1615" t="str">
            <v>S JAMES STRY STRY WW</v>
          </cell>
        </row>
        <row r="1616">
          <cell r="A1616" t="str">
            <v>SP83762</v>
          </cell>
          <cell r="B1616" t="str">
            <v>SP83762</v>
          </cell>
          <cell r="C1616">
            <v>37.5</v>
          </cell>
          <cell r="D1616">
            <v>0</v>
          </cell>
          <cell r="E1616">
            <v>14.5</v>
          </cell>
          <cell r="G1616">
            <v>3150</v>
          </cell>
          <cell r="H1616" t="str">
            <v>SJAMES STRY STRY CTN</v>
          </cell>
        </row>
        <row r="1617">
          <cell r="A1617" t="str">
            <v>SP83763</v>
          </cell>
          <cell r="B1617" t="str">
            <v>SP83763</v>
          </cell>
          <cell r="C1617">
            <v>32.74</v>
          </cell>
          <cell r="D1617">
            <v>0</v>
          </cell>
          <cell r="E1617">
            <v>4.5</v>
          </cell>
          <cell r="G1617">
            <v>4000</v>
          </cell>
          <cell r="H1617" t="str">
            <v>NESTLE STAFF HAMPER</v>
          </cell>
        </row>
        <row r="1618">
          <cell r="A1618" t="str">
            <v>SP83764</v>
          </cell>
          <cell r="B1618" t="str">
            <v>SP83764</v>
          </cell>
          <cell r="C1618">
            <v>39.03</v>
          </cell>
          <cell r="D1618">
            <v>0</v>
          </cell>
          <cell r="E1618">
            <v>11.5</v>
          </cell>
          <cell r="G1618">
            <v>6000</v>
          </cell>
          <cell r="H1618" t="str">
            <v>DHL MATCH</v>
          </cell>
        </row>
        <row r="1619">
          <cell r="A1619" t="str">
            <v>SP83765</v>
          </cell>
          <cell r="B1619" t="str">
            <v>SP83765</v>
          </cell>
          <cell r="C1619">
            <v>26.75</v>
          </cell>
          <cell r="D1619">
            <v>0</v>
          </cell>
          <cell r="E1619">
            <v>14.5</v>
          </cell>
          <cell r="G1619">
            <v>3020</v>
          </cell>
          <cell r="H1619" t="str">
            <v>CCMANAGEMENT LFS</v>
          </cell>
        </row>
        <row r="1620">
          <cell r="A1620" t="str">
            <v>SP83766</v>
          </cell>
          <cell r="B1620" t="str">
            <v>SP83766</v>
          </cell>
          <cell r="C1620">
            <v>57.75</v>
          </cell>
          <cell r="D1620">
            <v>0</v>
          </cell>
          <cell r="E1620">
            <v>15.5</v>
          </cell>
          <cell r="G1620">
            <v>4220</v>
          </cell>
          <cell r="H1620" t="str">
            <v>ACCENT CATERING</v>
          </cell>
        </row>
        <row r="1621">
          <cell r="A1621" t="str">
            <v>SP83767</v>
          </cell>
          <cell r="B1621" t="str">
            <v>SP83767</v>
          </cell>
          <cell r="C1621">
            <v>100</v>
          </cell>
          <cell r="D1621">
            <v>0</v>
          </cell>
          <cell r="E1621">
            <v>11.5</v>
          </cell>
          <cell r="G1621">
            <v>6060</v>
          </cell>
          <cell r="H1621" t="str">
            <v>ICC ALC FREE ATC CTN</v>
          </cell>
        </row>
        <row r="1622">
          <cell r="A1622" t="str">
            <v>SP83768</v>
          </cell>
          <cell r="B1622" t="str">
            <v>SP83768</v>
          </cell>
          <cell r="C1622">
            <v>750</v>
          </cell>
          <cell r="D1622">
            <v>0</v>
          </cell>
          <cell r="E1622">
            <v>10.5</v>
          </cell>
          <cell r="F1622">
            <v>1E-4</v>
          </cell>
          <cell r="G1622">
            <v>40900</v>
          </cell>
          <cell r="H1622" t="str">
            <v>BATEMAN ALC FREE EPI</v>
          </cell>
        </row>
        <row r="1623">
          <cell r="A1623" t="str">
            <v>SP83768INSRIB</v>
          </cell>
          <cell r="B1623" t="str">
            <v>SP83768</v>
          </cell>
          <cell r="C1623">
            <v>750</v>
          </cell>
          <cell r="D1623">
            <v>0</v>
          </cell>
          <cell r="E1623">
            <v>10.5</v>
          </cell>
          <cell r="F1623">
            <v>1E-4</v>
          </cell>
          <cell r="G1623">
            <v>40900</v>
          </cell>
          <cell r="H1623" t="str">
            <v>BATEMAN ALC FREE EPI</v>
          </cell>
        </row>
        <row r="1624">
          <cell r="A1624" t="str">
            <v>SP83769</v>
          </cell>
          <cell r="B1624" t="str">
            <v>SP83769</v>
          </cell>
          <cell r="C1624">
            <v>1000</v>
          </cell>
          <cell r="D1624">
            <v>0</v>
          </cell>
          <cell r="E1624">
            <v>18.5</v>
          </cell>
          <cell r="G1624">
            <v>46810</v>
          </cell>
          <cell r="H1624" t="str">
            <v>BATEMANS VEGAN HAMP</v>
          </cell>
        </row>
        <row r="1625">
          <cell r="A1625" t="str">
            <v>SP83769INSRIB</v>
          </cell>
          <cell r="B1625" t="str">
            <v>SP83769</v>
          </cell>
          <cell r="C1625">
            <v>1000</v>
          </cell>
          <cell r="D1625">
            <v>0</v>
          </cell>
          <cell r="E1625">
            <v>18.5</v>
          </cell>
          <cell r="G1625">
            <v>46810</v>
          </cell>
          <cell r="H1625" t="str">
            <v>BATEMANS VEGAN HAMP</v>
          </cell>
        </row>
        <row r="1626">
          <cell r="A1626" t="str">
            <v>SP83770</v>
          </cell>
          <cell r="B1626" t="str">
            <v>SP83770</v>
          </cell>
          <cell r="C1626">
            <v>33</v>
          </cell>
          <cell r="D1626">
            <v>0</v>
          </cell>
          <cell r="E1626">
            <v>10</v>
          </cell>
          <cell r="G1626">
            <v>4170</v>
          </cell>
          <cell r="H1626" t="str">
            <v>EXXON OPTION 2</v>
          </cell>
        </row>
        <row r="1627">
          <cell r="A1627" t="str">
            <v>SP83771</v>
          </cell>
          <cell r="B1627" t="str">
            <v>SP83771</v>
          </cell>
          <cell r="C1627">
            <v>44.2</v>
          </cell>
          <cell r="D1627">
            <v>0</v>
          </cell>
          <cell r="E1627">
            <v>10.5</v>
          </cell>
          <cell r="F1627">
            <v>1E-4</v>
          </cell>
          <cell r="G1627">
            <v>4190</v>
          </cell>
          <cell r="H1627" t="str">
            <v>GFM</v>
          </cell>
        </row>
        <row r="1628">
          <cell r="A1628" t="str">
            <v>SP83772</v>
          </cell>
          <cell r="B1628" t="str">
            <v>SP83772</v>
          </cell>
          <cell r="C1628">
            <v>67</v>
          </cell>
          <cell r="D1628">
            <v>0</v>
          </cell>
          <cell r="E1628">
            <v>13.5</v>
          </cell>
          <cell r="G1628">
            <v>6830</v>
          </cell>
          <cell r="H1628" t="str">
            <v>P&amp;G EMPLOYEE</v>
          </cell>
        </row>
        <row r="1629">
          <cell r="A1629" t="str">
            <v>SP83773</v>
          </cell>
          <cell r="B1629" t="str">
            <v>SP83773</v>
          </cell>
          <cell r="C1629">
            <v>35</v>
          </cell>
          <cell r="D1629">
            <v>0</v>
          </cell>
          <cell r="E1629">
            <v>12.5</v>
          </cell>
          <cell r="G1629">
            <v>3480</v>
          </cell>
          <cell r="H1629" t="str">
            <v>P&amp;G Retiree</v>
          </cell>
        </row>
        <row r="1630">
          <cell r="A1630" t="str">
            <v>SP83774</v>
          </cell>
          <cell r="B1630" t="str">
            <v>SP83774</v>
          </cell>
          <cell r="C1630">
            <v>102</v>
          </cell>
          <cell r="D1630">
            <v>0</v>
          </cell>
          <cell r="E1630">
            <v>15</v>
          </cell>
          <cell r="G1630">
            <v>8560</v>
          </cell>
          <cell r="H1630" t="str">
            <v>ADI TOUCH CLASS BKT</v>
          </cell>
        </row>
        <row r="1631">
          <cell r="A1631" t="str">
            <v>SP83775</v>
          </cell>
          <cell r="B1631" t="str">
            <v>SP83775</v>
          </cell>
          <cell r="C1631">
            <v>75</v>
          </cell>
          <cell r="D1631">
            <v>0</v>
          </cell>
          <cell r="E1631">
            <v>11</v>
          </cell>
          <cell r="F1631">
            <v>1E-4</v>
          </cell>
          <cell r="G1631">
            <v>5470</v>
          </cell>
          <cell r="H1631" t="str">
            <v>ASTEX THERAPEUTICS</v>
          </cell>
        </row>
        <row r="1632">
          <cell r="A1632" t="str">
            <v>SP83776</v>
          </cell>
          <cell r="B1632" t="str">
            <v>SP83776</v>
          </cell>
          <cell r="C1632">
            <v>39.380000000000003</v>
          </cell>
          <cell r="D1632">
            <v>0</v>
          </cell>
          <cell r="E1632">
            <v>12.5</v>
          </cell>
          <cell r="G1632">
            <v>2750</v>
          </cell>
          <cell r="H1632" t="str">
            <v>DHL M/CB MARV VEG</v>
          </cell>
        </row>
        <row r="1633">
          <cell r="A1633" t="str">
            <v>SP83777</v>
          </cell>
          <cell r="B1633" t="str">
            <v>SP83777</v>
          </cell>
          <cell r="C1633">
            <v>38.68</v>
          </cell>
          <cell r="D1633">
            <v>0</v>
          </cell>
          <cell r="E1633">
            <v>10.5</v>
          </cell>
          <cell r="G1633">
            <v>4370</v>
          </cell>
          <cell r="H1633" t="str">
            <v>DHL MATCH/CB LLSUGAR</v>
          </cell>
        </row>
        <row r="1634">
          <cell r="A1634" t="str">
            <v>SP83778</v>
          </cell>
          <cell r="B1634" t="str">
            <v>SP83778</v>
          </cell>
          <cell r="C1634">
            <v>39.380000000000003</v>
          </cell>
          <cell r="D1634">
            <v>0</v>
          </cell>
          <cell r="E1634">
            <v>12.5</v>
          </cell>
          <cell r="G1634">
            <v>2750</v>
          </cell>
          <cell r="H1634" t="str">
            <v>DHL INT MARV VEGAN</v>
          </cell>
        </row>
        <row r="1635">
          <cell r="A1635" t="str">
            <v>SP83779</v>
          </cell>
          <cell r="B1635" t="str">
            <v>SP83779</v>
          </cell>
          <cell r="C1635">
            <v>38.68</v>
          </cell>
          <cell r="D1635">
            <v>0</v>
          </cell>
          <cell r="E1635">
            <v>10.5</v>
          </cell>
          <cell r="G1635">
            <v>4380</v>
          </cell>
          <cell r="H1635" t="str">
            <v>DHL INT LAVLOW SUGAR</v>
          </cell>
        </row>
        <row r="1636">
          <cell r="A1636" t="str">
            <v>SP83780</v>
          </cell>
          <cell r="B1636" t="str">
            <v>SP83780</v>
          </cell>
          <cell r="C1636">
            <v>37.979999999999997</v>
          </cell>
          <cell r="D1636">
            <v>0</v>
          </cell>
          <cell r="E1636">
            <v>8.5</v>
          </cell>
          <cell r="G1636">
            <v>2950</v>
          </cell>
          <cell r="H1636" t="str">
            <v>DHL INT GLTFREE SEN</v>
          </cell>
        </row>
        <row r="1637">
          <cell r="A1637" t="str">
            <v>SP83781</v>
          </cell>
          <cell r="B1637" t="str">
            <v>SP83781</v>
          </cell>
          <cell r="C1637">
            <v>40.78</v>
          </cell>
          <cell r="D1637">
            <v>0</v>
          </cell>
          <cell r="E1637">
            <v>16.5</v>
          </cell>
          <cell r="G1637">
            <v>5070</v>
          </cell>
          <cell r="H1637" t="str">
            <v>DHL INT PARTY NIGHT</v>
          </cell>
        </row>
        <row r="1638">
          <cell r="A1638" t="str">
            <v>SP83782</v>
          </cell>
          <cell r="B1638" t="str">
            <v>SP83782</v>
          </cell>
          <cell r="C1638">
            <v>39.380000000000003</v>
          </cell>
          <cell r="D1638">
            <v>0</v>
          </cell>
          <cell r="E1638">
            <v>12.5</v>
          </cell>
          <cell r="G1638">
            <v>5820</v>
          </cell>
          <cell r="H1638" t="str">
            <v>DHL INT MOVIE NIGHT</v>
          </cell>
        </row>
        <row r="1639">
          <cell r="A1639" t="str">
            <v>SP83783</v>
          </cell>
          <cell r="B1639" t="str">
            <v>SP83783</v>
          </cell>
          <cell r="C1639">
            <v>39.03</v>
          </cell>
          <cell r="D1639">
            <v>0</v>
          </cell>
          <cell r="E1639">
            <v>11.5</v>
          </cell>
          <cell r="G1639">
            <v>3130</v>
          </cell>
          <cell r="H1639" t="str">
            <v>DHL INT CHOC GIFT</v>
          </cell>
        </row>
        <row r="1640">
          <cell r="A1640" t="str">
            <v>SP83784</v>
          </cell>
          <cell r="B1640" t="str">
            <v>SP83784</v>
          </cell>
          <cell r="C1640">
            <v>40.43</v>
          </cell>
          <cell r="D1640">
            <v>0</v>
          </cell>
          <cell r="E1640">
            <v>15.5</v>
          </cell>
          <cell r="G1640">
            <v>9550</v>
          </cell>
          <cell r="H1640" t="str">
            <v>DHL INT BEER NIBBLES</v>
          </cell>
        </row>
        <row r="1641">
          <cell r="A1641" t="str">
            <v>SP83785</v>
          </cell>
          <cell r="B1641" t="str">
            <v>SP83785</v>
          </cell>
          <cell r="C1641">
            <v>39.03</v>
          </cell>
          <cell r="D1641">
            <v>0</v>
          </cell>
          <cell r="E1641">
            <v>11.5</v>
          </cell>
          <cell r="G1641">
            <v>6000</v>
          </cell>
          <cell r="H1641" t="str">
            <v>DHL INT NON ALC</v>
          </cell>
        </row>
        <row r="1642">
          <cell r="A1642" t="str">
            <v>SP83786</v>
          </cell>
          <cell r="B1642" t="str">
            <v>SP83786</v>
          </cell>
          <cell r="C1642">
            <v>39.9</v>
          </cell>
          <cell r="D1642">
            <v>0</v>
          </cell>
          <cell r="E1642">
            <v>14</v>
          </cell>
          <cell r="G1642">
            <v>6190</v>
          </cell>
          <cell r="H1642" t="str">
            <v>DHL INT ALC GIFT</v>
          </cell>
        </row>
        <row r="1643">
          <cell r="A1643" t="str">
            <v>SP83787</v>
          </cell>
          <cell r="B1643" t="str">
            <v>SP83787</v>
          </cell>
          <cell r="C1643">
            <v>39.9</v>
          </cell>
          <cell r="D1643">
            <v>0</v>
          </cell>
          <cell r="E1643">
            <v>14</v>
          </cell>
          <cell r="G1643">
            <v>5820</v>
          </cell>
          <cell r="H1643" t="str">
            <v>DHL M/CB MOVIE NIGHT</v>
          </cell>
        </row>
        <row r="1644">
          <cell r="A1644" t="str">
            <v>SP83788</v>
          </cell>
          <cell r="B1644" t="str">
            <v>SP83788</v>
          </cell>
          <cell r="C1644">
            <v>39.03</v>
          </cell>
          <cell r="D1644">
            <v>0</v>
          </cell>
          <cell r="E1644">
            <v>11.5</v>
          </cell>
          <cell r="G1644">
            <v>3120</v>
          </cell>
          <cell r="H1644" t="str">
            <v>DHL M/CB CHOCOLATE</v>
          </cell>
        </row>
        <row r="1645">
          <cell r="A1645" t="str">
            <v>SP83789</v>
          </cell>
          <cell r="B1645" t="str">
            <v>SP83789</v>
          </cell>
          <cell r="C1645">
            <v>40.43</v>
          </cell>
          <cell r="D1645">
            <v>0</v>
          </cell>
          <cell r="E1645">
            <v>15.5</v>
          </cell>
          <cell r="G1645">
            <v>9540</v>
          </cell>
          <cell r="H1645" t="str">
            <v>DHL M/CB BEER NIBBLS</v>
          </cell>
        </row>
        <row r="1646">
          <cell r="A1646" t="str">
            <v>SP83790</v>
          </cell>
          <cell r="B1646" t="str">
            <v>SP83790</v>
          </cell>
          <cell r="C1646">
            <v>39.03</v>
          </cell>
          <cell r="D1646">
            <v>0</v>
          </cell>
          <cell r="E1646">
            <v>11.5</v>
          </cell>
          <cell r="G1646">
            <v>6000</v>
          </cell>
          <cell r="H1646" t="str">
            <v>DHL M/CB ALC FREE</v>
          </cell>
        </row>
        <row r="1647">
          <cell r="A1647" t="str">
            <v>SP83791</v>
          </cell>
          <cell r="B1647" t="str">
            <v>SP83791</v>
          </cell>
          <cell r="C1647">
            <v>39.9</v>
          </cell>
          <cell r="D1647">
            <v>0</v>
          </cell>
          <cell r="E1647">
            <v>14</v>
          </cell>
          <cell r="G1647">
            <v>6190</v>
          </cell>
          <cell r="H1647" t="str">
            <v>DHL M/CB ALCOHOL</v>
          </cell>
        </row>
        <row r="1648">
          <cell r="A1648" t="str">
            <v>SP83792</v>
          </cell>
          <cell r="B1648" t="str">
            <v>SP83792</v>
          </cell>
          <cell r="C1648">
            <v>40.78</v>
          </cell>
          <cell r="D1648">
            <v>0</v>
          </cell>
          <cell r="E1648">
            <v>16.5</v>
          </cell>
          <cell r="G1648">
            <v>5070</v>
          </cell>
          <cell r="H1648" t="str">
            <v>DHL M/CB PRTY NGHTIN</v>
          </cell>
        </row>
        <row r="1649">
          <cell r="A1649" t="str">
            <v>SP83793</v>
          </cell>
          <cell r="B1649" t="str">
            <v>SP83793</v>
          </cell>
          <cell r="C1649">
            <v>950</v>
          </cell>
          <cell r="D1649">
            <v>0</v>
          </cell>
          <cell r="E1649">
            <v>15</v>
          </cell>
          <cell r="F1649">
            <v>1E-4</v>
          </cell>
          <cell r="G1649">
            <v>42660</v>
          </cell>
          <cell r="H1649" t="str">
            <v>STARVALE RSPCA EPI</v>
          </cell>
        </row>
        <row r="1650">
          <cell r="A1650" t="str">
            <v>SP83794</v>
          </cell>
          <cell r="B1650" t="str">
            <v>SP83794</v>
          </cell>
          <cell r="C1650">
            <v>40.15</v>
          </cell>
          <cell r="D1650">
            <v>0</v>
          </cell>
          <cell r="E1650">
            <v>7.5</v>
          </cell>
          <cell r="F1650">
            <v>1E-4</v>
          </cell>
          <cell r="G1650">
            <v>3490</v>
          </cell>
          <cell r="H1650" t="str">
            <v>CHELSEA FC CCT</v>
          </cell>
        </row>
        <row r="1651">
          <cell r="A1651" t="str">
            <v>SP83795</v>
          </cell>
          <cell r="B1651" t="str">
            <v>SP83795</v>
          </cell>
          <cell r="C1651">
            <v>56.81</v>
          </cell>
          <cell r="D1651">
            <v>0</v>
          </cell>
          <cell r="E1651">
            <v>14</v>
          </cell>
          <cell r="G1651">
            <v>2960</v>
          </cell>
          <cell r="H1651" t="str">
            <v>KINGSPAN EXTRA</v>
          </cell>
        </row>
        <row r="1652">
          <cell r="A1652" t="str">
            <v>SP83796</v>
          </cell>
          <cell r="B1652" t="str">
            <v>SP83796</v>
          </cell>
          <cell r="C1652">
            <v>39.9</v>
          </cell>
          <cell r="D1652">
            <v>0</v>
          </cell>
          <cell r="E1652">
            <v>14</v>
          </cell>
          <cell r="G1652">
            <v>3440</v>
          </cell>
          <cell r="H1652" t="str">
            <v>BUNZL HEALTH REDWINE</v>
          </cell>
        </row>
        <row r="1653">
          <cell r="A1653" t="str">
            <v>SP83797</v>
          </cell>
          <cell r="B1653" t="str">
            <v>SP83797</v>
          </cell>
          <cell r="C1653">
            <v>35.25</v>
          </cell>
          <cell r="D1653">
            <v>0</v>
          </cell>
          <cell r="E1653">
            <v>17.5</v>
          </cell>
          <cell r="G1653">
            <v>4140</v>
          </cell>
          <cell r="H1653" t="str">
            <v>DHL AVIATION SELECT</v>
          </cell>
        </row>
        <row r="1654">
          <cell r="A1654" t="str">
            <v>SP83798</v>
          </cell>
          <cell r="B1654" t="str">
            <v>SP83798</v>
          </cell>
          <cell r="C1654">
            <v>34.200000000000003</v>
          </cell>
          <cell r="D1654">
            <v>0</v>
          </cell>
          <cell r="E1654">
            <v>14</v>
          </cell>
          <cell r="G1654">
            <v>3520</v>
          </cell>
          <cell r="H1654" t="str">
            <v>DHL AVIATION NONALC</v>
          </cell>
        </row>
        <row r="1655">
          <cell r="A1655" t="str">
            <v>SP83799</v>
          </cell>
          <cell r="B1655" t="str">
            <v>SP83799</v>
          </cell>
          <cell r="C1655">
            <v>16.5</v>
          </cell>
          <cell r="D1655">
            <v>0</v>
          </cell>
          <cell r="E1655">
            <v>10</v>
          </cell>
          <cell r="G1655">
            <v>1360</v>
          </cell>
          <cell r="H1655" t="str">
            <v>DHL AVIATION 15GIFT</v>
          </cell>
        </row>
        <row r="1656">
          <cell r="A1656" t="str">
            <v>SP83800</v>
          </cell>
          <cell r="B1656" t="str">
            <v>SP83800</v>
          </cell>
          <cell r="C1656">
            <v>31.05</v>
          </cell>
          <cell r="D1656">
            <v>0</v>
          </cell>
          <cell r="E1656">
            <v>15</v>
          </cell>
          <cell r="G1656">
            <v>3340</v>
          </cell>
          <cell r="H1656" t="str">
            <v>CENTER PARCS</v>
          </cell>
        </row>
        <row r="1657">
          <cell r="A1657" t="str">
            <v>SP83801</v>
          </cell>
          <cell r="B1657" t="str">
            <v>SP83801</v>
          </cell>
          <cell r="C1657">
            <v>30.65</v>
          </cell>
          <cell r="D1657">
            <v>0</v>
          </cell>
          <cell r="E1657">
            <v>13.5</v>
          </cell>
          <cell r="G1657">
            <v>4690</v>
          </cell>
          <cell r="H1657" t="str">
            <v>CENTER PARCS NON ALC</v>
          </cell>
        </row>
        <row r="1658">
          <cell r="A1658" t="str">
            <v>SP83802</v>
          </cell>
          <cell r="B1658" t="str">
            <v>SP83802</v>
          </cell>
          <cell r="C1658">
            <v>60.5</v>
          </cell>
          <cell r="D1658">
            <v>0</v>
          </cell>
          <cell r="E1658">
            <v>10</v>
          </cell>
          <cell r="G1658">
            <v>4090</v>
          </cell>
          <cell r="H1658" t="str">
            <v>EXPAC</v>
          </cell>
        </row>
        <row r="1659">
          <cell r="A1659" t="str">
            <v>SP83803</v>
          </cell>
          <cell r="B1659" t="str">
            <v>SP83803</v>
          </cell>
          <cell r="C1659">
            <v>55</v>
          </cell>
          <cell r="D1659">
            <v>0</v>
          </cell>
          <cell r="E1659">
            <v>9</v>
          </cell>
          <cell r="G1659">
            <v>4130</v>
          </cell>
          <cell r="H1659" t="str">
            <v>EXPAC NON ALC</v>
          </cell>
        </row>
        <row r="1660">
          <cell r="A1660" t="str">
            <v>SP83804</v>
          </cell>
          <cell r="B1660" t="str">
            <v>SP83804</v>
          </cell>
          <cell r="C1660">
            <v>41.2</v>
          </cell>
          <cell r="D1660">
            <v>0</v>
          </cell>
          <cell r="E1660">
            <v>11</v>
          </cell>
          <cell r="G1660">
            <v>4220</v>
          </cell>
          <cell r="H1660" t="str">
            <v>ADV ELASTOMER CRKRCT</v>
          </cell>
        </row>
        <row r="1661">
          <cell r="A1661" t="str">
            <v>SP83805</v>
          </cell>
          <cell r="B1661" t="str">
            <v>SP83805</v>
          </cell>
          <cell r="C1661">
            <v>83.2</v>
          </cell>
          <cell r="D1661">
            <v>0</v>
          </cell>
          <cell r="E1661">
            <v>13</v>
          </cell>
          <cell r="G1661">
            <v>7650</v>
          </cell>
          <cell r="H1661" t="str">
            <v>ADV ELASTOMER ATCC</v>
          </cell>
        </row>
        <row r="1662">
          <cell r="A1662" t="str">
            <v>SP83806</v>
          </cell>
          <cell r="B1662" t="str">
            <v>SP83806</v>
          </cell>
          <cell r="C1662">
            <v>50</v>
          </cell>
          <cell r="D1662">
            <v>0</v>
          </cell>
          <cell r="E1662">
            <v>13.5</v>
          </cell>
          <cell r="G1662">
            <v>5010</v>
          </cell>
          <cell r="H1662" t="str">
            <v>SCANIA BASKET</v>
          </cell>
        </row>
        <row r="1663">
          <cell r="A1663" t="str">
            <v>SP83807</v>
          </cell>
          <cell r="B1663" t="str">
            <v>SP83807</v>
          </cell>
          <cell r="C1663">
            <v>50</v>
          </cell>
          <cell r="D1663">
            <v>0</v>
          </cell>
          <cell r="E1663">
            <v>9</v>
          </cell>
          <cell r="G1663">
            <v>4350</v>
          </cell>
          <cell r="H1663" t="str">
            <v>SCANIA GWF SENSATION</v>
          </cell>
        </row>
        <row r="1664">
          <cell r="A1664" t="str">
            <v>SP83808</v>
          </cell>
          <cell r="B1664" t="str">
            <v>SP83808</v>
          </cell>
          <cell r="C1664">
            <v>50</v>
          </cell>
          <cell r="D1664">
            <v>0</v>
          </cell>
          <cell r="E1664">
            <v>12.5</v>
          </cell>
          <cell r="G1664">
            <v>4940</v>
          </cell>
          <cell r="H1664" t="str">
            <v>SCANIA NO NUTS BSKT</v>
          </cell>
        </row>
        <row r="1665">
          <cell r="A1665" t="str">
            <v>SP83809</v>
          </cell>
          <cell r="B1665" t="str">
            <v>SP83809</v>
          </cell>
          <cell r="C1665">
            <v>50</v>
          </cell>
          <cell r="D1665">
            <v>0</v>
          </cell>
          <cell r="E1665">
            <v>11</v>
          </cell>
          <cell r="G1665">
            <v>4940</v>
          </cell>
          <cell r="H1665" t="str">
            <v>SCANIA NON ALC BSKT</v>
          </cell>
        </row>
        <row r="1666">
          <cell r="A1666" t="str">
            <v>SP83810</v>
          </cell>
          <cell r="B1666" t="str">
            <v>SP83810</v>
          </cell>
          <cell r="C1666">
            <v>38.5</v>
          </cell>
          <cell r="D1666">
            <v>0</v>
          </cell>
          <cell r="E1666">
            <v>10</v>
          </cell>
          <cell r="G1666">
            <v>2860</v>
          </cell>
          <cell r="H1666" t="str">
            <v>DHLAIR MARVEG NOYST</v>
          </cell>
        </row>
        <row r="1667">
          <cell r="A1667" t="str">
            <v>SP83811</v>
          </cell>
          <cell r="B1667" t="str">
            <v>SP83811</v>
          </cell>
          <cell r="C1667">
            <v>39.380000000000003</v>
          </cell>
          <cell r="D1667">
            <v>0</v>
          </cell>
          <cell r="E1667">
            <v>12.5</v>
          </cell>
          <cell r="G1667">
            <v>2750</v>
          </cell>
          <cell r="H1667" t="str">
            <v>DHL AIR MARV VEGAN</v>
          </cell>
        </row>
        <row r="1668">
          <cell r="A1668" t="str">
            <v>SP83812</v>
          </cell>
          <cell r="B1668" t="str">
            <v>SP83812</v>
          </cell>
          <cell r="C1668">
            <v>38.68</v>
          </cell>
          <cell r="D1668">
            <v>0</v>
          </cell>
          <cell r="E1668">
            <v>10.5</v>
          </cell>
          <cell r="G1668">
            <v>4370</v>
          </cell>
          <cell r="H1668" t="str">
            <v>DHL AIR LAVLOWSUGAR</v>
          </cell>
        </row>
        <row r="1669">
          <cell r="A1669" t="str">
            <v>SP83813</v>
          </cell>
          <cell r="B1669" t="str">
            <v>SP83813</v>
          </cell>
          <cell r="C1669">
            <v>37.979999999999997</v>
          </cell>
          <cell r="D1669">
            <v>0</v>
          </cell>
          <cell r="E1669">
            <v>8.5</v>
          </cell>
          <cell r="G1669">
            <v>2960</v>
          </cell>
          <cell r="H1669" t="str">
            <v>DHL AIR GWFSENSATION</v>
          </cell>
        </row>
        <row r="1670">
          <cell r="A1670" t="str">
            <v>SP83814</v>
          </cell>
          <cell r="B1670" t="str">
            <v>SP83814</v>
          </cell>
          <cell r="C1670">
            <v>38.85</v>
          </cell>
          <cell r="D1670">
            <v>0</v>
          </cell>
          <cell r="E1670">
            <v>11</v>
          </cell>
          <cell r="G1670">
            <v>5950</v>
          </cell>
          <cell r="H1670" t="str">
            <v>DHLAIR NONALC NO NUT</v>
          </cell>
        </row>
        <row r="1671">
          <cell r="A1671" t="str">
            <v>SP83815</v>
          </cell>
          <cell r="B1671" t="str">
            <v>SP83815</v>
          </cell>
          <cell r="C1671">
            <v>39.03</v>
          </cell>
          <cell r="D1671">
            <v>0</v>
          </cell>
          <cell r="E1671">
            <v>11.5</v>
          </cell>
          <cell r="G1671">
            <v>5950</v>
          </cell>
          <cell r="H1671" t="str">
            <v>DHL AIR NON ALC</v>
          </cell>
        </row>
        <row r="1672">
          <cell r="A1672" t="str">
            <v>SP83816</v>
          </cell>
          <cell r="B1672" t="str">
            <v>SP83816</v>
          </cell>
          <cell r="C1672">
            <v>125</v>
          </cell>
          <cell r="D1672">
            <v>0</v>
          </cell>
          <cell r="E1672">
            <v>17</v>
          </cell>
          <cell r="G1672">
            <v>8070</v>
          </cell>
          <cell r="H1672" t="str">
            <v>FULL SUPPRT GF ATCB</v>
          </cell>
        </row>
        <row r="1673">
          <cell r="A1673" t="str">
            <v>SP83817</v>
          </cell>
          <cell r="B1673" t="str">
            <v>SP83817</v>
          </cell>
          <cell r="C1673">
            <v>50</v>
          </cell>
          <cell r="D1673">
            <v>0</v>
          </cell>
          <cell r="E1673">
            <v>12.5</v>
          </cell>
          <cell r="G1673">
            <v>4850</v>
          </cell>
          <cell r="H1673" t="str">
            <v>HUMANETICS SNC</v>
          </cell>
        </row>
        <row r="1674">
          <cell r="A1674" t="str">
            <v>SP83818</v>
          </cell>
          <cell r="B1674" t="str">
            <v>SP83818</v>
          </cell>
          <cell r="C1674">
            <v>49.85</v>
          </cell>
          <cell r="D1674">
            <v>0</v>
          </cell>
          <cell r="E1674">
            <v>9.5</v>
          </cell>
          <cell r="F1674">
            <v>1E-4</v>
          </cell>
          <cell r="G1674">
            <v>2990</v>
          </cell>
          <cell r="H1674" t="str">
            <v>KRE CHRISTMAS</v>
          </cell>
        </row>
        <row r="1675">
          <cell r="A1675" t="str">
            <v>SP83819</v>
          </cell>
          <cell r="B1675" t="str">
            <v>SP83819</v>
          </cell>
          <cell r="C1675">
            <v>49.85</v>
          </cell>
          <cell r="D1675">
            <v>0</v>
          </cell>
          <cell r="E1675">
            <v>6</v>
          </cell>
          <cell r="F1675">
            <v>1E-4</v>
          </cell>
          <cell r="G1675">
            <v>3220</v>
          </cell>
          <cell r="H1675" t="str">
            <v>KRE XMAS NON ALC</v>
          </cell>
        </row>
        <row r="1676">
          <cell r="A1676" t="str">
            <v>SP83820</v>
          </cell>
          <cell r="B1676" t="str">
            <v>SP83820</v>
          </cell>
          <cell r="C1676">
            <v>39.549999999999997</v>
          </cell>
          <cell r="D1676">
            <v>0</v>
          </cell>
          <cell r="E1676">
            <v>13</v>
          </cell>
          <cell r="G1676">
            <v>5800</v>
          </cell>
          <cell r="H1676" t="str">
            <v>DHL AIR ALC GIFT</v>
          </cell>
        </row>
        <row r="1677">
          <cell r="A1677" t="str">
            <v>SP83821</v>
          </cell>
          <cell r="B1677" t="str">
            <v>SP83821</v>
          </cell>
          <cell r="C1677">
            <v>39.729999999999997</v>
          </cell>
          <cell r="D1677">
            <v>0</v>
          </cell>
          <cell r="E1677">
            <v>13.5</v>
          </cell>
          <cell r="G1677">
            <v>5860</v>
          </cell>
          <cell r="H1677" t="str">
            <v>DHL AIR ALC GIFT VEG</v>
          </cell>
        </row>
        <row r="1678">
          <cell r="A1678" t="str">
            <v>SP83822</v>
          </cell>
          <cell r="B1678" t="str">
            <v>SP83822</v>
          </cell>
          <cell r="C1678">
            <v>40.1</v>
          </cell>
          <cell r="D1678">
            <v>0</v>
          </cell>
          <cell r="E1678">
            <v>12</v>
          </cell>
          <cell r="G1678">
            <v>6290</v>
          </cell>
          <cell r="H1678" t="str">
            <v>DIGIHAUL</v>
          </cell>
        </row>
        <row r="1679">
          <cell r="A1679" t="str">
            <v>SP83823</v>
          </cell>
          <cell r="B1679" t="str">
            <v>SP83823</v>
          </cell>
          <cell r="C1679">
            <v>70</v>
          </cell>
          <cell r="D1679">
            <v>0</v>
          </cell>
          <cell r="E1679">
            <v>15.5</v>
          </cell>
          <cell r="G1679">
            <v>4600</v>
          </cell>
          <cell r="H1679" t="str">
            <v>THESIS ASSET MARVEG</v>
          </cell>
        </row>
        <row r="1680">
          <cell r="A1680" t="str">
            <v>SP83824</v>
          </cell>
          <cell r="B1680" t="str">
            <v>SP83824</v>
          </cell>
          <cell r="C1680">
            <v>80</v>
          </cell>
          <cell r="D1680">
            <v>0</v>
          </cell>
          <cell r="E1680">
            <v>14.5</v>
          </cell>
          <cell r="G1680">
            <v>7370</v>
          </cell>
          <cell r="H1680" t="str">
            <v>THESIS ASSET LOWSUG</v>
          </cell>
        </row>
        <row r="1681">
          <cell r="A1681" t="str">
            <v>SP83825</v>
          </cell>
          <cell r="B1681" t="str">
            <v>SP83825</v>
          </cell>
          <cell r="C1681">
            <v>70</v>
          </cell>
          <cell r="D1681">
            <v>0</v>
          </cell>
          <cell r="E1681">
            <v>12</v>
          </cell>
          <cell r="G1681">
            <v>4760</v>
          </cell>
          <cell r="H1681" t="str">
            <v>THESIS ASSET GWF SEN</v>
          </cell>
        </row>
        <row r="1682">
          <cell r="A1682" t="str">
            <v>SP83826</v>
          </cell>
          <cell r="B1682" t="str">
            <v>SP83826</v>
          </cell>
          <cell r="C1682">
            <v>65.25</v>
          </cell>
          <cell r="D1682">
            <v>0</v>
          </cell>
          <cell r="E1682">
            <v>5.5</v>
          </cell>
          <cell r="G1682">
            <v>9880</v>
          </cell>
          <cell r="H1682" t="str">
            <v>CSG PLENTIFUL PANTRY</v>
          </cell>
        </row>
        <row r="1683">
          <cell r="A1683" t="str">
            <v>SP83832</v>
          </cell>
          <cell r="B1683" t="str">
            <v>SP83832</v>
          </cell>
          <cell r="C1683">
            <v>40.1</v>
          </cell>
          <cell r="D1683">
            <v>0</v>
          </cell>
          <cell r="E1683">
            <v>12</v>
          </cell>
          <cell r="G1683">
            <v>6310</v>
          </cell>
          <cell r="H1683" t="str">
            <v>DHL SUPPLY CHAIN</v>
          </cell>
        </row>
        <row r="1684">
          <cell r="A1684" t="str">
            <v>SP83833</v>
          </cell>
          <cell r="B1684" t="str">
            <v>SP83833</v>
          </cell>
          <cell r="C1684">
            <v>33.33</v>
          </cell>
          <cell r="D1684">
            <v>0</v>
          </cell>
          <cell r="E1684">
            <v>12</v>
          </cell>
          <cell r="G1684">
            <v>3200</v>
          </cell>
          <cell r="H1684" t="str">
            <v>SIR SIMON MILTON</v>
          </cell>
        </row>
        <row r="1685">
          <cell r="A1685" t="str">
            <v>SP83834</v>
          </cell>
          <cell r="B1685" t="str">
            <v>SP83834</v>
          </cell>
          <cell r="C1685">
            <v>50</v>
          </cell>
          <cell r="D1685">
            <v>0</v>
          </cell>
          <cell r="E1685">
            <v>12</v>
          </cell>
          <cell r="G1685">
            <v>5160</v>
          </cell>
          <cell r="H1685" t="str">
            <v>CAMPUS AND CO CRKCT</v>
          </cell>
        </row>
        <row r="1686">
          <cell r="A1686" t="str">
            <v>SP83835</v>
          </cell>
          <cell r="B1686" t="str">
            <v>SP83835</v>
          </cell>
          <cell r="C1686">
            <v>750</v>
          </cell>
          <cell r="D1686">
            <v>0</v>
          </cell>
          <cell r="E1686">
            <v>16</v>
          </cell>
          <cell r="G1686">
            <v>29650</v>
          </cell>
          <cell r="H1686" t="str">
            <v>LIFTWORKS CELEBRATIN</v>
          </cell>
        </row>
        <row r="1687">
          <cell r="A1687" t="str">
            <v>SP83836</v>
          </cell>
          <cell r="B1687" t="str">
            <v>SP83836</v>
          </cell>
          <cell r="C1687">
            <v>39.729999999999997</v>
          </cell>
          <cell r="D1687">
            <v>0</v>
          </cell>
          <cell r="E1687">
            <v>13.5</v>
          </cell>
          <cell r="G1687">
            <v>2800</v>
          </cell>
          <cell r="H1687" t="str">
            <v>DHL GLB FWD FF BSPKB</v>
          </cell>
        </row>
        <row r="1688">
          <cell r="A1688" t="str">
            <v>SP83837</v>
          </cell>
          <cell r="B1688" t="str">
            <v>SP83837</v>
          </cell>
          <cell r="C1688">
            <v>39.729999999999997</v>
          </cell>
          <cell r="D1688">
            <v>0</v>
          </cell>
          <cell r="E1688">
            <v>13.5</v>
          </cell>
          <cell r="G1688">
            <v>2770</v>
          </cell>
          <cell r="H1688" t="str">
            <v>DHL GLB FWD FFNOCARD</v>
          </cell>
        </row>
        <row r="1689">
          <cell r="A1689" t="str">
            <v>SP83838</v>
          </cell>
          <cell r="B1689" t="str">
            <v>SP83838</v>
          </cell>
          <cell r="C1689">
            <v>39.9</v>
          </cell>
          <cell r="D1689">
            <v>0</v>
          </cell>
          <cell r="E1689">
            <v>14</v>
          </cell>
          <cell r="G1689">
            <v>2790</v>
          </cell>
          <cell r="H1689" t="str">
            <v>DHL GLB FWD FF CARD</v>
          </cell>
        </row>
        <row r="1690">
          <cell r="A1690" t="str">
            <v>SP83839</v>
          </cell>
          <cell r="B1690" t="str">
            <v>SP83839</v>
          </cell>
          <cell r="C1690">
            <v>38.85</v>
          </cell>
          <cell r="D1690">
            <v>0</v>
          </cell>
          <cell r="E1690">
            <v>11</v>
          </cell>
          <cell r="G1690">
            <v>2660</v>
          </cell>
          <cell r="H1690" t="str">
            <v>DHL GLB FWD GWF NC</v>
          </cell>
        </row>
        <row r="1691">
          <cell r="A1691" t="str">
            <v>SP83840</v>
          </cell>
          <cell r="B1691" t="str">
            <v>SP83840</v>
          </cell>
          <cell r="C1691">
            <v>39.03</v>
          </cell>
          <cell r="D1691">
            <v>0</v>
          </cell>
          <cell r="E1691">
            <v>11.5</v>
          </cell>
          <cell r="G1691">
            <v>2680</v>
          </cell>
          <cell r="H1691" t="str">
            <v>DHL GLOBAL FOWARDING</v>
          </cell>
        </row>
        <row r="1692">
          <cell r="A1692" t="str">
            <v>SP83841</v>
          </cell>
          <cell r="B1692" t="str">
            <v>SP83841</v>
          </cell>
          <cell r="C1692">
            <v>38.68</v>
          </cell>
          <cell r="D1692">
            <v>0</v>
          </cell>
          <cell r="E1692">
            <v>10.5</v>
          </cell>
          <cell r="G1692">
            <v>3310</v>
          </cell>
          <cell r="H1692" t="str">
            <v>DHL GBL FWD STRYCT C</v>
          </cell>
        </row>
        <row r="1693">
          <cell r="A1693" t="str">
            <v>SP83842</v>
          </cell>
          <cell r="B1693" t="str">
            <v>SP83842</v>
          </cell>
          <cell r="C1693">
            <v>38.5</v>
          </cell>
          <cell r="D1693">
            <v>0</v>
          </cell>
          <cell r="E1693">
            <v>10</v>
          </cell>
          <cell r="G1693">
            <v>3310</v>
          </cell>
          <cell r="H1693" t="str">
            <v>DHL GBL FWD STRYBSPK</v>
          </cell>
        </row>
        <row r="1694">
          <cell r="A1694" t="str">
            <v>SP83843</v>
          </cell>
          <cell r="B1694" t="str">
            <v>SP83843</v>
          </cell>
          <cell r="C1694">
            <v>38.5</v>
          </cell>
          <cell r="D1694">
            <v>0</v>
          </cell>
          <cell r="E1694">
            <v>10</v>
          </cell>
          <cell r="G1694">
            <v>3290</v>
          </cell>
          <cell r="H1694" t="str">
            <v>DHL GLB FWD STRY NC</v>
          </cell>
        </row>
        <row r="1695">
          <cell r="A1695" t="str">
            <v>SP83844</v>
          </cell>
          <cell r="B1695" t="str">
            <v>SP83844</v>
          </cell>
          <cell r="C1695">
            <v>39.9</v>
          </cell>
          <cell r="D1695">
            <v>0</v>
          </cell>
          <cell r="E1695">
            <v>14</v>
          </cell>
          <cell r="G1695">
            <v>2090</v>
          </cell>
          <cell r="H1695" t="str">
            <v>DHL GLB FWD VEG CARD</v>
          </cell>
        </row>
        <row r="1696">
          <cell r="A1696" t="str">
            <v>SP83845</v>
          </cell>
          <cell r="B1696" t="str">
            <v>SP83845</v>
          </cell>
          <cell r="C1696">
            <v>39.9</v>
          </cell>
          <cell r="D1696">
            <v>0</v>
          </cell>
          <cell r="E1696">
            <v>14</v>
          </cell>
          <cell r="G1696">
            <v>2110</v>
          </cell>
          <cell r="H1696" t="str">
            <v>DHL GBL FRWD VEGCRD</v>
          </cell>
        </row>
        <row r="1697">
          <cell r="A1697" t="str">
            <v>SP83846</v>
          </cell>
          <cell r="B1697" t="str">
            <v>SP83846</v>
          </cell>
          <cell r="C1697">
            <v>57.1</v>
          </cell>
          <cell r="D1697">
            <v>0</v>
          </cell>
          <cell r="E1697">
            <v>14</v>
          </cell>
          <cell r="G1697">
            <v>4590</v>
          </cell>
          <cell r="H1697" t="str">
            <v>RET MISSION CC BSKT</v>
          </cell>
        </row>
        <row r="1698">
          <cell r="A1698" t="str">
            <v>SP83847</v>
          </cell>
          <cell r="B1698" t="str">
            <v>SP83847</v>
          </cell>
          <cell r="C1698">
            <v>71</v>
          </cell>
          <cell r="D1698">
            <v>0</v>
          </cell>
          <cell r="E1698">
            <v>15</v>
          </cell>
          <cell r="G1698">
            <v>5630</v>
          </cell>
          <cell r="H1698" t="str">
            <v>RET MISSION SNBSKT</v>
          </cell>
        </row>
        <row r="1699">
          <cell r="A1699" t="str">
            <v>SP83848</v>
          </cell>
          <cell r="B1699" t="str">
            <v>SP83848</v>
          </cell>
          <cell r="C1699">
            <v>161.05000000000001</v>
          </cell>
          <cell r="D1699">
            <v>0</v>
          </cell>
          <cell r="E1699">
            <v>11</v>
          </cell>
          <cell r="F1699">
            <v>1E-4</v>
          </cell>
          <cell r="G1699">
            <v>6990</v>
          </cell>
          <cell r="H1699" t="str">
            <v>INS CHAR XMAS HAMP A</v>
          </cell>
        </row>
        <row r="1700">
          <cell r="A1700" t="str">
            <v>SP83849</v>
          </cell>
          <cell r="B1700" t="str">
            <v>SP83849</v>
          </cell>
          <cell r="C1700">
            <v>141.38999999999999</v>
          </cell>
          <cell r="D1700">
            <v>0</v>
          </cell>
          <cell r="E1700">
            <v>9.5</v>
          </cell>
          <cell r="F1700">
            <v>1E-4</v>
          </cell>
          <cell r="G1700">
            <v>6770</v>
          </cell>
          <cell r="H1700" t="str">
            <v>INS CHAR XMAS HAMPA1</v>
          </cell>
        </row>
        <row r="1701">
          <cell r="A1701" t="str">
            <v>SP83850</v>
          </cell>
          <cell r="B1701" t="str">
            <v>SP83850</v>
          </cell>
          <cell r="C1701">
            <v>116.71</v>
          </cell>
          <cell r="D1701">
            <v>0</v>
          </cell>
          <cell r="E1701">
            <v>11.5</v>
          </cell>
          <cell r="F1701">
            <v>1E-4</v>
          </cell>
          <cell r="G1701">
            <v>4680</v>
          </cell>
          <cell r="H1701" t="str">
            <v>INS CHAR A1D LAVISH</v>
          </cell>
        </row>
        <row r="1702">
          <cell r="A1702" t="str">
            <v>SP83851</v>
          </cell>
          <cell r="B1702" t="str">
            <v>SP83851</v>
          </cell>
          <cell r="C1702">
            <v>155.6</v>
          </cell>
          <cell r="D1702">
            <v>0</v>
          </cell>
          <cell r="E1702">
            <v>8</v>
          </cell>
          <cell r="F1702">
            <v>1E-4</v>
          </cell>
          <cell r="G1702">
            <v>8280</v>
          </cell>
          <cell r="H1702" t="str">
            <v>INS CHAR B1 BOX A</v>
          </cell>
        </row>
        <row r="1703">
          <cell r="A1703" t="str">
            <v>SP83852</v>
          </cell>
          <cell r="B1703" t="str">
            <v>SP83852</v>
          </cell>
          <cell r="C1703">
            <v>0</v>
          </cell>
          <cell r="D1703">
            <v>0</v>
          </cell>
          <cell r="E1703">
            <v>8</v>
          </cell>
          <cell r="G1703">
            <v>3530</v>
          </cell>
          <cell r="H1703" t="str">
            <v>INS CHAR B1 BOX B</v>
          </cell>
        </row>
        <row r="1704">
          <cell r="A1704" t="str">
            <v>SP83853</v>
          </cell>
          <cell r="B1704" t="str">
            <v>SP83853</v>
          </cell>
          <cell r="C1704">
            <v>171.85</v>
          </cell>
          <cell r="D1704">
            <v>0</v>
          </cell>
          <cell r="E1704">
            <v>9</v>
          </cell>
          <cell r="F1704">
            <v>1E-4</v>
          </cell>
          <cell r="G1704">
            <v>7500</v>
          </cell>
          <cell r="H1704" t="str">
            <v>INS CHAR BC BOX A</v>
          </cell>
        </row>
        <row r="1705">
          <cell r="A1705" t="str">
            <v>SP83854</v>
          </cell>
          <cell r="B1705" t="str">
            <v>SP83854</v>
          </cell>
          <cell r="C1705">
            <v>0</v>
          </cell>
          <cell r="D1705">
            <v>0</v>
          </cell>
          <cell r="E1705">
            <v>9</v>
          </cell>
          <cell r="G1705">
            <v>3500</v>
          </cell>
          <cell r="H1705" t="str">
            <v>INS CHAR BC BOX 3</v>
          </cell>
        </row>
        <row r="1706">
          <cell r="A1706" t="str">
            <v>SP83855</v>
          </cell>
          <cell r="B1706" t="str">
            <v>SP83855</v>
          </cell>
          <cell r="C1706">
            <v>157.80000000000001</v>
          </cell>
          <cell r="D1706">
            <v>0</v>
          </cell>
          <cell r="E1706">
            <v>10</v>
          </cell>
          <cell r="F1706">
            <v>1E-4</v>
          </cell>
          <cell r="G1706">
            <v>10380</v>
          </cell>
          <cell r="H1706" t="str">
            <v>INS CHAR HAMP BV</v>
          </cell>
        </row>
        <row r="1707">
          <cell r="A1707" t="str">
            <v>SP83856</v>
          </cell>
          <cell r="B1707" t="str">
            <v>SP83856</v>
          </cell>
          <cell r="C1707">
            <v>173.38</v>
          </cell>
          <cell r="D1707">
            <v>0</v>
          </cell>
          <cell r="E1707">
            <v>10.5</v>
          </cell>
          <cell r="F1707">
            <v>1E-4</v>
          </cell>
          <cell r="G1707">
            <v>8410</v>
          </cell>
          <cell r="H1707" t="str">
            <v>INS CHAR BGF BOX A</v>
          </cell>
        </row>
        <row r="1708">
          <cell r="A1708" t="str">
            <v>SP83857</v>
          </cell>
          <cell r="B1708" t="str">
            <v>SP83857</v>
          </cell>
          <cell r="C1708">
            <v>0</v>
          </cell>
          <cell r="D1708">
            <v>0</v>
          </cell>
          <cell r="E1708">
            <v>10.5</v>
          </cell>
          <cell r="G1708">
            <v>1870</v>
          </cell>
          <cell r="H1708" t="str">
            <v>INS CHAR BGF BOX B</v>
          </cell>
        </row>
        <row r="1709">
          <cell r="A1709" t="str">
            <v>SP83858</v>
          </cell>
          <cell r="B1709" t="str">
            <v>SP83858</v>
          </cell>
          <cell r="C1709">
            <v>58.84</v>
          </cell>
          <cell r="D1709">
            <v>0</v>
          </cell>
          <cell r="E1709">
            <v>15</v>
          </cell>
          <cell r="G1709">
            <v>1300</v>
          </cell>
          <cell r="H1709" t="str">
            <v>INS CHAR HAMPER D</v>
          </cell>
        </row>
        <row r="1710">
          <cell r="A1710" t="str">
            <v>SP83859</v>
          </cell>
          <cell r="B1710" t="str">
            <v>SP83859</v>
          </cell>
          <cell r="C1710">
            <v>155.13999999999999</v>
          </cell>
          <cell r="D1710">
            <v>0</v>
          </cell>
          <cell r="E1710">
            <v>11.5</v>
          </cell>
          <cell r="F1710">
            <v>1E-4</v>
          </cell>
          <cell r="G1710">
            <v>6760</v>
          </cell>
          <cell r="H1710" t="str">
            <v>INS CHAR HAMP V</v>
          </cell>
        </row>
        <row r="1711">
          <cell r="A1711" t="str">
            <v>SP83860</v>
          </cell>
          <cell r="B1711" t="str">
            <v>SP83860</v>
          </cell>
          <cell r="C1711">
            <v>166.8</v>
          </cell>
          <cell r="D1711">
            <v>0</v>
          </cell>
          <cell r="E1711">
            <v>20</v>
          </cell>
          <cell r="G1711">
            <v>23700</v>
          </cell>
          <cell r="H1711" t="str">
            <v>LYRECO WINE GIFT</v>
          </cell>
        </row>
        <row r="1712">
          <cell r="A1712" t="str">
            <v>SP83861</v>
          </cell>
          <cell r="B1712" t="str">
            <v>SP83861</v>
          </cell>
          <cell r="C1712">
            <v>45.2</v>
          </cell>
          <cell r="D1712">
            <v>0</v>
          </cell>
          <cell r="E1712">
            <v>13</v>
          </cell>
          <cell r="G1712">
            <v>3670</v>
          </cell>
          <cell r="H1712" t="str">
            <v>BRAVISSIMO</v>
          </cell>
        </row>
        <row r="1713">
          <cell r="A1713" t="str">
            <v>SP83862</v>
          </cell>
          <cell r="B1713" t="str">
            <v>SP83862</v>
          </cell>
          <cell r="C1713">
            <v>45.2</v>
          </cell>
          <cell r="D1713">
            <v>0</v>
          </cell>
          <cell r="E1713">
            <v>13</v>
          </cell>
          <cell r="G1713">
            <v>3490</v>
          </cell>
          <cell r="H1713" t="str">
            <v>BRAVISSIMO MARV VEG</v>
          </cell>
        </row>
        <row r="1714">
          <cell r="A1714" t="str">
            <v>SP83863</v>
          </cell>
          <cell r="B1714" t="str">
            <v>SP83863</v>
          </cell>
          <cell r="C1714">
            <v>45.4</v>
          </cell>
          <cell r="D1714">
            <v>0</v>
          </cell>
          <cell r="E1714">
            <v>13.5</v>
          </cell>
          <cell r="G1714">
            <v>3730</v>
          </cell>
          <cell r="H1714" t="str">
            <v>BRAVISSIMO GORGGWF</v>
          </cell>
        </row>
        <row r="1715">
          <cell r="A1715" t="str">
            <v>SP83864</v>
          </cell>
          <cell r="B1715" t="str">
            <v>SP83864</v>
          </cell>
          <cell r="C1715">
            <v>45</v>
          </cell>
          <cell r="D1715">
            <v>0</v>
          </cell>
          <cell r="E1715">
            <v>12.5</v>
          </cell>
          <cell r="G1715">
            <v>3830</v>
          </cell>
          <cell r="H1715" t="str">
            <v>BRAVISSIMO GWF VEG</v>
          </cell>
        </row>
        <row r="1716">
          <cell r="A1716" t="str">
            <v>SP83865</v>
          </cell>
          <cell r="B1716" t="str">
            <v>SP83865</v>
          </cell>
          <cell r="C1716">
            <v>44</v>
          </cell>
          <cell r="D1716">
            <v>0</v>
          </cell>
          <cell r="E1716">
            <v>10</v>
          </cell>
          <cell r="G1716">
            <v>3830</v>
          </cell>
          <cell r="H1716" t="str">
            <v>BRAVISSIMO ALC FREE</v>
          </cell>
        </row>
        <row r="1717">
          <cell r="A1717" t="str">
            <v>SP83866</v>
          </cell>
          <cell r="B1717" t="str">
            <v>SP83866</v>
          </cell>
          <cell r="C1717">
            <v>135</v>
          </cell>
          <cell r="D1717">
            <v>0</v>
          </cell>
          <cell r="E1717">
            <v>14.5</v>
          </cell>
          <cell r="G1717">
            <v>11690</v>
          </cell>
          <cell r="H1717" t="str">
            <v>PRINT PACK XMAS TRAD</v>
          </cell>
        </row>
        <row r="1718">
          <cell r="A1718" t="str">
            <v>SP83867</v>
          </cell>
          <cell r="B1718" t="str">
            <v>SP83867</v>
          </cell>
          <cell r="C1718">
            <v>50</v>
          </cell>
          <cell r="D1718">
            <v>0</v>
          </cell>
          <cell r="E1718">
            <v>13</v>
          </cell>
          <cell r="G1718">
            <v>3320</v>
          </cell>
          <cell r="H1718" t="str">
            <v>CLARIDGES WOODEN BOX</v>
          </cell>
        </row>
        <row r="1719">
          <cell r="A1719" t="str">
            <v>SP83868</v>
          </cell>
          <cell r="B1719" t="str">
            <v>SP83868</v>
          </cell>
          <cell r="C1719">
            <v>113.5</v>
          </cell>
          <cell r="D1719">
            <v>0</v>
          </cell>
          <cell r="E1719">
            <v>13.5</v>
          </cell>
          <cell r="G1719">
            <v>10080</v>
          </cell>
          <cell r="H1719" t="str">
            <v>ESSITY XMAS TRAD CT</v>
          </cell>
        </row>
        <row r="1720">
          <cell r="A1720" t="str">
            <v>SP83869</v>
          </cell>
          <cell r="B1720" t="str">
            <v>SP83869</v>
          </cell>
          <cell r="C1720">
            <v>110</v>
          </cell>
          <cell r="D1720">
            <v>0</v>
          </cell>
          <cell r="E1720">
            <v>10</v>
          </cell>
          <cell r="G1720">
            <v>9500</v>
          </cell>
          <cell r="H1720" t="str">
            <v>ESSITY NON ALC TRAD</v>
          </cell>
        </row>
        <row r="1721">
          <cell r="A1721" t="str">
            <v>SP83871</v>
          </cell>
          <cell r="B1721" t="str">
            <v>SP83871</v>
          </cell>
          <cell r="C1721">
            <v>70</v>
          </cell>
          <cell r="D1721">
            <v>0</v>
          </cell>
          <cell r="E1721">
            <v>14.5</v>
          </cell>
          <cell r="G1721">
            <v>5980</v>
          </cell>
          <cell r="H1721" t="str">
            <v>LDN CREM MAGICVEGGIE</v>
          </cell>
        </row>
        <row r="1722">
          <cell r="A1722" t="str">
            <v>SP83872</v>
          </cell>
          <cell r="B1722" t="str">
            <v>SP83872</v>
          </cell>
          <cell r="C1722">
            <v>70</v>
          </cell>
          <cell r="D1722">
            <v>0</v>
          </cell>
          <cell r="E1722">
            <v>15.5</v>
          </cell>
          <cell r="G1722">
            <v>4950</v>
          </cell>
          <cell r="H1722" t="str">
            <v>LDN CREM MAGICGWFREE</v>
          </cell>
        </row>
        <row r="1723">
          <cell r="A1723" t="str">
            <v>SP83873</v>
          </cell>
          <cell r="B1723" t="str">
            <v>SP83873</v>
          </cell>
          <cell r="C1723">
            <v>264.75</v>
          </cell>
          <cell r="D1723">
            <v>0</v>
          </cell>
          <cell r="E1723">
            <v>16.5</v>
          </cell>
          <cell r="G1723">
            <v>18870</v>
          </cell>
          <cell r="H1723" t="str">
            <v>VT TWFLTHNGHTBKT CRD</v>
          </cell>
        </row>
        <row r="1724">
          <cell r="A1724" t="str">
            <v>SP83874</v>
          </cell>
          <cell r="B1724" t="str">
            <v>SP83874</v>
          </cell>
          <cell r="C1724">
            <v>264.75</v>
          </cell>
          <cell r="D1724">
            <v>0</v>
          </cell>
          <cell r="E1724">
            <v>16.5</v>
          </cell>
          <cell r="G1724">
            <v>18870</v>
          </cell>
          <cell r="H1724" t="str">
            <v>VT TWFLTHNGHTBKT NC</v>
          </cell>
        </row>
        <row r="1725">
          <cell r="A1725" t="str">
            <v>SP83875</v>
          </cell>
          <cell r="B1725" t="str">
            <v>SP83875</v>
          </cell>
          <cell r="C1725">
            <v>24.99</v>
          </cell>
          <cell r="D1725">
            <v>7</v>
          </cell>
          <cell r="E1725">
            <v>0</v>
          </cell>
          <cell r="G1725">
            <v>1610</v>
          </cell>
          <cell r="H1725" t="str">
            <v>CANADA CAKE</v>
          </cell>
        </row>
        <row r="1726">
          <cell r="A1726" t="str">
            <v>SP83876</v>
          </cell>
          <cell r="B1726" t="str">
            <v>SP83876</v>
          </cell>
          <cell r="C1726">
            <v>7.98</v>
          </cell>
          <cell r="D1726">
            <v>0</v>
          </cell>
          <cell r="E1726">
            <v>20</v>
          </cell>
          <cell r="G1726">
            <v>1420</v>
          </cell>
          <cell r="H1726" t="str">
            <v>TWI PROSECCO</v>
          </cell>
        </row>
        <row r="1727">
          <cell r="A1727" t="str">
            <v>SP83877</v>
          </cell>
          <cell r="B1727" t="str">
            <v>SP83877</v>
          </cell>
          <cell r="C1727">
            <v>48.59</v>
          </cell>
          <cell r="D1727">
            <v>0</v>
          </cell>
          <cell r="E1727">
            <v>13</v>
          </cell>
          <cell r="G1727">
            <v>4520</v>
          </cell>
          <cell r="H1727" t="str">
            <v>TWI ALCOHOL BAG</v>
          </cell>
        </row>
        <row r="1728">
          <cell r="A1728" t="str">
            <v>SP83878</v>
          </cell>
          <cell r="B1728" t="str">
            <v>SP83878</v>
          </cell>
          <cell r="C1728">
            <v>40.35</v>
          </cell>
          <cell r="D1728">
            <v>0</v>
          </cell>
          <cell r="E1728">
            <v>11</v>
          </cell>
          <cell r="G1728">
            <v>3110</v>
          </cell>
          <cell r="H1728" t="str">
            <v>TWI NON ALC BAG</v>
          </cell>
        </row>
        <row r="1729">
          <cell r="A1729" t="str">
            <v>SP83879</v>
          </cell>
          <cell r="B1729" t="str">
            <v>SP83879</v>
          </cell>
          <cell r="C1729">
            <v>300</v>
          </cell>
          <cell r="D1729">
            <v>17.100000000000001</v>
          </cell>
          <cell r="E1729">
            <v>14</v>
          </cell>
          <cell r="G1729">
            <v>18630</v>
          </cell>
          <cell r="H1729" t="str">
            <v>SERIF EUROPE NOEL</v>
          </cell>
        </row>
        <row r="1730">
          <cell r="A1730" t="str">
            <v>SP83880</v>
          </cell>
          <cell r="B1730" t="str">
            <v>SP83880</v>
          </cell>
          <cell r="C1730">
            <v>50</v>
          </cell>
          <cell r="D1730">
            <v>0</v>
          </cell>
          <cell r="E1730">
            <v>15.5</v>
          </cell>
          <cell r="G1730">
            <v>4100</v>
          </cell>
          <cell r="H1730" t="str">
            <v>CLARIDGES WOODBOX 2</v>
          </cell>
        </row>
        <row r="1731">
          <cell r="A1731" t="str">
            <v>SP83881</v>
          </cell>
          <cell r="B1731" t="str">
            <v>SP83881</v>
          </cell>
          <cell r="C1731">
            <v>65</v>
          </cell>
          <cell r="D1731">
            <v>0</v>
          </cell>
          <cell r="E1731">
            <v>20</v>
          </cell>
          <cell r="G1731">
            <v>1980</v>
          </cell>
          <cell r="H1731" t="str">
            <v>HAMPERS&amp;CO BOLLINGER</v>
          </cell>
        </row>
        <row r="1732">
          <cell r="A1732" t="str">
            <v>SP83882</v>
          </cell>
          <cell r="B1732" t="str">
            <v>SP83882</v>
          </cell>
          <cell r="C1732">
            <v>40.08</v>
          </cell>
          <cell r="D1732">
            <v>0</v>
          </cell>
          <cell r="E1732">
            <v>14.5</v>
          </cell>
          <cell r="G1732">
            <v>5920</v>
          </cell>
          <cell r="H1732" t="str">
            <v>DHL AIR ALC GIFT XTR</v>
          </cell>
        </row>
        <row r="1733">
          <cell r="A1733" t="str">
            <v>SP83883</v>
          </cell>
          <cell r="B1733" t="str">
            <v>SP83883</v>
          </cell>
          <cell r="C1733">
            <v>33.33</v>
          </cell>
          <cell r="D1733">
            <v>0</v>
          </cell>
          <cell r="E1733">
            <v>12</v>
          </cell>
          <cell r="G1733">
            <v>4890</v>
          </cell>
          <cell r="H1733" t="str">
            <v>W COUNCIL NO WINE</v>
          </cell>
        </row>
        <row r="1734">
          <cell r="A1734" t="str">
            <v>SP83884</v>
          </cell>
          <cell r="B1734" t="str">
            <v>SP83884</v>
          </cell>
          <cell r="C1734">
            <v>33.33</v>
          </cell>
          <cell r="D1734">
            <v>0</v>
          </cell>
          <cell r="E1734">
            <v>12</v>
          </cell>
          <cell r="G1734">
            <v>3360</v>
          </cell>
          <cell r="H1734" t="str">
            <v>W COUNCIL WITH WINE</v>
          </cell>
        </row>
        <row r="1735">
          <cell r="A1735" t="str">
            <v>SP83885</v>
          </cell>
          <cell r="B1735" t="str">
            <v>SP83885</v>
          </cell>
          <cell r="C1735">
            <v>300</v>
          </cell>
          <cell r="D1735">
            <v>0</v>
          </cell>
          <cell r="E1735">
            <v>14</v>
          </cell>
          <cell r="G1735">
            <v>20080</v>
          </cell>
          <cell r="H1735" t="str">
            <v>C &amp; W NOEL</v>
          </cell>
        </row>
        <row r="1736">
          <cell r="A1736" t="str">
            <v>SP83886</v>
          </cell>
          <cell r="B1736" t="str">
            <v>SP83886</v>
          </cell>
          <cell r="C1736">
            <v>120</v>
          </cell>
          <cell r="D1736">
            <v>0</v>
          </cell>
          <cell r="E1736">
            <v>14.5</v>
          </cell>
          <cell r="G1736">
            <v>8800</v>
          </cell>
          <cell r="H1736" t="str">
            <v>AB LOV LAV LOW SUGAR</v>
          </cell>
        </row>
        <row r="1737">
          <cell r="A1737" t="str">
            <v>SP83891</v>
          </cell>
          <cell r="B1737" t="str">
            <v>SP83891</v>
          </cell>
          <cell r="C1737">
            <v>24.71</v>
          </cell>
          <cell r="D1737">
            <v>0</v>
          </cell>
          <cell r="E1737">
            <v>14</v>
          </cell>
          <cell r="G1737">
            <v>2660</v>
          </cell>
          <cell r="H1737" t="str">
            <v>ASTON LARK LFS</v>
          </cell>
        </row>
        <row r="1738">
          <cell r="A1738" t="str">
            <v>SP83892</v>
          </cell>
          <cell r="B1738" t="str">
            <v>SP83892</v>
          </cell>
          <cell r="C1738">
            <v>85</v>
          </cell>
          <cell r="D1738">
            <v>0</v>
          </cell>
          <cell r="E1738">
            <v>14</v>
          </cell>
          <cell r="G1738">
            <v>6210</v>
          </cell>
          <cell r="H1738" t="str">
            <v>VISTAGE INT SNWY DEL</v>
          </cell>
        </row>
        <row r="1739">
          <cell r="A1739" t="str">
            <v>SP83893</v>
          </cell>
          <cell r="B1739" t="str">
            <v>SP83893</v>
          </cell>
          <cell r="C1739">
            <v>50</v>
          </cell>
          <cell r="D1739">
            <v>0</v>
          </cell>
          <cell r="E1739">
            <v>8</v>
          </cell>
          <cell r="F1739">
            <v>1E-4</v>
          </cell>
          <cell r="G1739">
            <v>4600</v>
          </cell>
          <cell r="H1739" t="str">
            <v>REMBRANT HOTEL SKU2</v>
          </cell>
        </row>
        <row r="1740">
          <cell r="A1740" t="str">
            <v>SP83894</v>
          </cell>
          <cell r="B1740" t="str">
            <v>SP83894</v>
          </cell>
          <cell r="C1740">
            <v>12.9</v>
          </cell>
          <cell r="D1740">
            <v>0</v>
          </cell>
          <cell r="E1740">
            <v>20</v>
          </cell>
          <cell r="G1740">
            <v>2000</v>
          </cell>
          <cell r="H1740" t="str">
            <v>CLARIDGES SACK</v>
          </cell>
        </row>
        <row r="1741">
          <cell r="A1741" t="str">
            <v>SP83895</v>
          </cell>
          <cell r="B1741" t="str">
            <v>SP83895</v>
          </cell>
          <cell r="C1741">
            <v>125</v>
          </cell>
          <cell r="D1741">
            <v>0</v>
          </cell>
          <cell r="E1741">
            <v>11</v>
          </cell>
          <cell r="F1741">
            <v>1E-4</v>
          </cell>
          <cell r="G1741">
            <v>7830</v>
          </cell>
          <cell r="H1741" t="str">
            <v>ACCU SPIRIT NO ALC</v>
          </cell>
        </row>
        <row r="1742">
          <cell r="A1742" t="str">
            <v>SP83896</v>
          </cell>
          <cell r="B1742" t="str">
            <v>SP83896</v>
          </cell>
          <cell r="C1742">
            <v>113.5</v>
          </cell>
          <cell r="D1742">
            <v>0</v>
          </cell>
          <cell r="E1742">
            <v>13.5</v>
          </cell>
          <cell r="G1742">
            <v>10060</v>
          </cell>
          <cell r="H1742" t="str">
            <v>ESSITY XMAS TRAD V2</v>
          </cell>
        </row>
        <row r="1743">
          <cell r="A1743" t="str">
            <v>SP83897</v>
          </cell>
          <cell r="B1743" t="str">
            <v>SP83897</v>
          </cell>
          <cell r="C1743">
            <v>120</v>
          </cell>
          <cell r="D1743">
            <v>0</v>
          </cell>
          <cell r="E1743">
            <v>14</v>
          </cell>
          <cell r="G1743">
            <v>9060</v>
          </cell>
          <cell r="H1743" t="str">
            <v>ABF LOV LOWSUG NOALC</v>
          </cell>
        </row>
        <row r="1744">
          <cell r="A1744" t="str">
            <v>SP83898</v>
          </cell>
          <cell r="B1744" t="str">
            <v>SP83898</v>
          </cell>
          <cell r="C1744">
            <v>37.5</v>
          </cell>
          <cell r="D1744">
            <v>0</v>
          </cell>
          <cell r="E1744">
            <v>20</v>
          </cell>
          <cell r="G1744">
            <v>9890</v>
          </cell>
          <cell r="H1744" t="str">
            <v>ANPRO BOLLINGER</v>
          </cell>
        </row>
        <row r="1745">
          <cell r="A1745" t="str">
            <v>SP83899</v>
          </cell>
          <cell r="B1745" t="str">
            <v>SP83899</v>
          </cell>
          <cell r="C1745">
            <v>185</v>
          </cell>
          <cell r="D1745">
            <v>0</v>
          </cell>
          <cell r="E1745">
            <v>8</v>
          </cell>
          <cell r="F1745">
            <v>1E-4</v>
          </cell>
          <cell r="G1745">
            <v>14010</v>
          </cell>
          <cell r="H1745" t="str">
            <v>DPKPROP SNWFLKENOALC</v>
          </cell>
        </row>
        <row r="1746">
          <cell r="A1746" t="str">
            <v>SP83900</v>
          </cell>
          <cell r="B1746" t="str">
            <v>SP83900</v>
          </cell>
          <cell r="C1746">
            <v>0</v>
          </cell>
          <cell r="D1746">
            <v>0</v>
          </cell>
          <cell r="E1746">
            <v>13.5</v>
          </cell>
          <cell r="F1746">
            <v>1E-4</v>
          </cell>
          <cell r="G1746">
            <v>33080</v>
          </cell>
          <cell r="H1746" t="str">
            <v>WILSON CELEBRATION</v>
          </cell>
        </row>
        <row r="1747">
          <cell r="A1747" t="str">
            <v>SP83903</v>
          </cell>
          <cell r="B1747" t="str">
            <v>SP83903</v>
          </cell>
          <cell r="C1747">
            <v>0</v>
          </cell>
          <cell r="D1747">
            <v>0</v>
          </cell>
          <cell r="E1747">
            <v>0</v>
          </cell>
          <cell r="F1747">
            <v>1E-4</v>
          </cell>
          <cell r="G1747">
            <v>1150</v>
          </cell>
          <cell r="H1747" t="str">
            <v>LAWRENCE SALMON</v>
          </cell>
        </row>
        <row r="1748">
          <cell r="A1748" t="str">
            <v>SP83904</v>
          </cell>
          <cell r="B1748" t="str">
            <v>SP83904</v>
          </cell>
          <cell r="C1748">
            <v>0</v>
          </cell>
          <cell r="D1748">
            <v>0</v>
          </cell>
          <cell r="E1748">
            <v>14</v>
          </cell>
          <cell r="F1748">
            <v>1E-4</v>
          </cell>
          <cell r="G1748">
            <v>42430</v>
          </cell>
          <cell r="H1748" t="str">
            <v>HUBBARD EPICUREAN</v>
          </cell>
        </row>
        <row r="1749">
          <cell r="A1749" t="str">
            <v>SP83905</v>
          </cell>
          <cell r="B1749" t="str">
            <v>SP83905</v>
          </cell>
          <cell r="C1749">
            <v>178</v>
          </cell>
          <cell r="D1749">
            <v>0</v>
          </cell>
          <cell r="E1749">
            <v>10.5</v>
          </cell>
          <cell r="F1749">
            <v>1E-4</v>
          </cell>
          <cell r="G1749">
            <v>12620</v>
          </cell>
          <cell r="H1749" t="str">
            <v>ADDMUSTARD BANQUET</v>
          </cell>
        </row>
        <row r="1750">
          <cell r="A1750" t="str">
            <v>SP83906</v>
          </cell>
          <cell r="B1750" t="str">
            <v>SP83906</v>
          </cell>
          <cell r="C1750">
            <v>70</v>
          </cell>
          <cell r="D1750">
            <v>0</v>
          </cell>
          <cell r="E1750">
            <v>14.5</v>
          </cell>
          <cell r="G1750">
            <v>4980</v>
          </cell>
          <cell r="H1750" t="str">
            <v>MOTIVATES SHARING</v>
          </cell>
        </row>
        <row r="1751">
          <cell r="A1751" t="str">
            <v>SP83909</v>
          </cell>
          <cell r="B1751" t="str">
            <v>SP83909</v>
          </cell>
          <cell r="C1751">
            <v>40</v>
          </cell>
          <cell r="D1751">
            <v>0</v>
          </cell>
          <cell r="E1751">
            <v>0</v>
          </cell>
          <cell r="G1751">
            <v>3320</v>
          </cell>
          <cell r="H1751" t="str">
            <v>BRADFORDS</v>
          </cell>
        </row>
        <row r="1752">
          <cell r="A1752" t="str">
            <v>SP83910</v>
          </cell>
          <cell r="B1752" t="str">
            <v>SP83910</v>
          </cell>
          <cell r="C1752">
            <v>100</v>
          </cell>
          <cell r="D1752">
            <v>4.62</v>
          </cell>
          <cell r="E1752">
            <v>15.5</v>
          </cell>
          <cell r="G1752">
            <v>10010</v>
          </cell>
          <cell r="H1752" t="str">
            <v>LIVERPOOL HOPE UNI</v>
          </cell>
        </row>
        <row r="1753">
          <cell r="A1753" t="str">
            <v>SP83911</v>
          </cell>
          <cell r="B1753" t="str">
            <v>SP83911</v>
          </cell>
          <cell r="C1753">
            <v>100</v>
          </cell>
          <cell r="D1753">
            <v>4.6399999999999997</v>
          </cell>
          <cell r="E1753">
            <v>16</v>
          </cell>
          <cell r="G1753">
            <v>9480</v>
          </cell>
          <cell r="H1753" t="str">
            <v>LIVERPOOL HOPE GWF</v>
          </cell>
        </row>
        <row r="1754">
          <cell r="A1754" t="str">
            <v>SP83912</v>
          </cell>
          <cell r="B1754" t="str">
            <v>SP83912</v>
          </cell>
          <cell r="C1754">
            <v>100</v>
          </cell>
          <cell r="D1754">
            <v>4.6399999999999997</v>
          </cell>
          <cell r="E1754">
            <v>16</v>
          </cell>
          <cell r="G1754">
            <v>9210</v>
          </cell>
          <cell r="H1754" t="str">
            <v>LIVERPOOL HOPE VEG</v>
          </cell>
        </row>
        <row r="1755">
          <cell r="A1755" t="str">
            <v>SP83913</v>
          </cell>
          <cell r="B1755" t="str">
            <v>SP83913</v>
          </cell>
          <cell r="C1755">
            <v>50</v>
          </cell>
          <cell r="D1755">
            <v>0</v>
          </cell>
          <cell r="E1755">
            <v>11.5</v>
          </cell>
          <cell r="G1755">
            <v>2540</v>
          </cell>
          <cell r="H1755" t="str">
            <v>TOYOTA</v>
          </cell>
        </row>
        <row r="1756">
          <cell r="A1756" t="str">
            <v>SP83915</v>
          </cell>
          <cell r="B1756" t="str">
            <v>SP83915</v>
          </cell>
          <cell r="C1756">
            <v>20</v>
          </cell>
          <cell r="D1756">
            <v>0</v>
          </cell>
          <cell r="E1756">
            <v>9.5</v>
          </cell>
          <cell r="G1756">
            <v>1600</v>
          </cell>
          <cell r="H1756" t="str">
            <v>RECTICEL TEA TREATS</v>
          </cell>
        </row>
        <row r="1757">
          <cell r="A1757" t="str">
            <v>SP83917</v>
          </cell>
          <cell r="B1757" t="str">
            <v>SP83917</v>
          </cell>
          <cell r="C1757">
            <v>53.45</v>
          </cell>
          <cell r="D1757">
            <v>0</v>
          </cell>
          <cell r="E1757">
            <v>13.5</v>
          </cell>
          <cell r="F1757">
            <v>1E-4</v>
          </cell>
          <cell r="G1757">
            <v>2310</v>
          </cell>
          <cell r="H1757" t="str">
            <v>INSCHAR TEA&amp;TREATS</v>
          </cell>
        </row>
        <row r="1758">
          <cell r="A1758" t="str">
            <v>SP83918</v>
          </cell>
          <cell r="B1758" t="str">
            <v>SP83918</v>
          </cell>
          <cell r="C1758">
            <v>1000</v>
          </cell>
          <cell r="D1758">
            <v>0</v>
          </cell>
          <cell r="E1758">
            <v>18.5</v>
          </cell>
          <cell r="G1758">
            <v>33790</v>
          </cell>
          <cell r="H1758" t="str">
            <v>TRAD BRICK STONE LTD</v>
          </cell>
        </row>
        <row r="1759">
          <cell r="A1759" t="str">
            <v>SP83919</v>
          </cell>
          <cell r="B1759" t="str">
            <v>SP83919</v>
          </cell>
          <cell r="C1759">
            <v>750</v>
          </cell>
          <cell r="D1759">
            <v>0</v>
          </cell>
          <cell r="E1759">
            <v>14</v>
          </cell>
          <cell r="G1759">
            <v>25530</v>
          </cell>
          <cell r="H1759" t="str">
            <v>WITOM</v>
          </cell>
        </row>
        <row r="1760">
          <cell r="A1760" t="str">
            <v>SP83920</v>
          </cell>
          <cell r="B1760" t="str">
            <v>SP83920</v>
          </cell>
          <cell r="C1760">
            <v>225</v>
          </cell>
          <cell r="D1760">
            <v>0</v>
          </cell>
          <cell r="E1760">
            <v>17</v>
          </cell>
          <cell r="G1760">
            <v>14000</v>
          </cell>
          <cell r="H1760" t="str">
            <v>DAWSON L PICNIC</v>
          </cell>
        </row>
        <row r="1761">
          <cell r="A1761" t="str">
            <v>SP83921</v>
          </cell>
          <cell r="B1761" t="str">
            <v>SP83921</v>
          </cell>
          <cell r="C1761">
            <v>225</v>
          </cell>
          <cell r="D1761">
            <v>0</v>
          </cell>
          <cell r="E1761">
            <v>16.5</v>
          </cell>
          <cell r="G1761">
            <v>14000</v>
          </cell>
          <cell r="H1761" t="str">
            <v>DAWSON PICNIC HAMPER</v>
          </cell>
        </row>
        <row r="1762">
          <cell r="A1762" t="str">
            <v>SP83921_A</v>
          </cell>
          <cell r="B1762" t="str">
            <v>SP83921_A</v>
          </cell>
          <cell r="C1762">
            <v>0</v>
          </cell>
          <cell r="D1762">
            <v>0</v>
          </cell>
          <cell r="E1762">
            <v>0</v>
          </cell>
          <cell r="G1762">
            <v>5000</v>
          </cell>
          <cell r="H1762" t="str">
            <v>DAWSON BOX A</v>
          </cell>
        </row>
        <row r="1763">
          <cell r="A1763" t="str">
            <v>SP83921_B</v>
          </cell>
          <cell r="B1763" t="str">
            <v>SP83921_B</v>
          </cell>
          <cell r="C1763">
            <v>0</v>
          </cell>
          <cell r="D1763">
            <v>0</v>
          </cell>
          <cell r="E1763">
            <v>0</v>
          </cell>
          <cell r="G1763">
            <v>13000</v>
          </cell>
          <cell r="H1763" t="str">
            <v>DAWSON BOX B</v>
          </cell>
        </row>
        <row r="1764">
          <cell r="A1764" t="str">
            <v>SP83922</v>
          </cell>
          <cell r="B1764" t="str">
            <v>SP83922</v>
          </cell>
          <cell r="C1764">
            <v>70</v>
          </cell>
          <cell r="D1764">
            <v>0</v>
          </cell>
          <cell r="E1764">
            <v>15</v>
          </cell>
          <cell r="G1764">
            <v>4910</v>
          </cell>
          <cell r="H1764" t="str">
            <v>MOTIVATES SUMMERGIFT</v>
          </cell>
        </row>
        <row r="1765">
          <cell r="A1765" t="str">
            <v>SP83923</v>
          </cell>
          <cell r="B1765" t="str">
            <v>SP83923</v>
          </cell>
          <cell r="C1765">
            <v>350</v>
          </cell>
          <cell r="D1765">
            <v>0</v>
          </cell>
          <cell r="E1765">
            <v>13</v>
          </cell>
          <cell r="G1765">
            <v>20330</v>
          </cell>
          <cell r="H1765" t="str">
            <v>BRYANSTON SHARING</v>
          </cell>
        </row>
        <row r="1766">
          <cell r="A1766" t="str">
            <v>SP83924</v>
          </cell>
          <cell r="B1766" t="str">
            <v>SP83924</v>
          </cell>
          <cell r="C1766">
            <v>225</v>
          </cell>
          <cell r="D1766">
            <v>0</v>
          </cell>
          <cell r="E1766">
            <v>16.5</v>
          </cell>
          <cell r="G1766">
            <v>11750</v>
          </cell>
          <cell r="H1766" t="str">
            <v>DAWSON PICNIC S</v>
          </cell>
        </row>
        <row r="1767">
          <cell r="A1767" t="str">
            <v>SP83925</v>
          </cell>
          <cell r="B1767" t="str">
            <v>SP83925</v>
          </cell>
          <cell r="C1767">
            <v>0</v>
          </cell>
          <cell r="D1767">
            <v>0</v>
          </cell>
          <cell r="E1767">
            <v>18</v>
          </cell>
          <cell r="G1767">
            <v>12500</v>
          </cell>
          <cell r="H1767" t="str">
            <v>DAWSON L REPLACEMNT</v>
          </cell>
        </row>
        <row r="1768">
          <cell r="A1768" t="str">
            <v>SP83926</v>
          </cell>
          <cell r="B1768" t="str">
            <v>SP83926</v>
          </cell>
          <cell r="C1768">
            <v>125</v>
          </cell>
          <cell r="D1768">
            <v>0</v>
          </cell>
          <cell r="E1768">
            <v>20</v>
          </cell>
          <cell r="G1768">
            <v>15820</v>
          </cell>
          <cell r="H1768" t="str">
            <v>GIFTS4BRITAIN 12WINE</v>
          </cell>
        </row>
        <row r="1769">
          <cell r="A1769" t="str">
            <v>SP83928</v>
          </cell>
          <cell r="B1769" t="str">
            <v>SP83928</v>
          </cell>
          <cell r="C1769">
            <v>300</v>
          </cell>
          <cell r="D1769">
            <v>0</v>
          </cell>
          <cell r="E1769">
            <v>17.5</v>
          </cell>
          <cell r="G1769">
            <v>15240</v>
          </cell>
          <cell r="H1769" t="str">
            <v>STONEGATE TOOL BANQ</v>
          </cell>
        </row>
        <row r="1770">
          <cell r="A1770" t="str">
            <v>SP83929</v>
          </cell>
          <cell r="B1770" t="str">
            <v>SP83929</v>
          </cell>
          <cell r="C1770">
            <v>250</v>
          </cell>
          <cell r="D1770">
            <v>0</v>
          </cell>
          <cell r="E1770">
            <v>15</v>
          </cell>
          <cell r="G1770">
            <v>10730</v>
          </cell>
          <cell r="H1770" t="str">
            <v>HAZEL4D SHARING CTN</v>
          </cell>
        </row>
        <row r="1771">
          <cell r="A1771" t="str">
            <v>SP83935</v>
          </cell>
          <cell r="B1771" t="str">
            <v>SP83935</v>
          </cell>
          <cell r="C1771">
            <v>32.85</v>
          </cell>
          <cell r="D1771">
            <v>2.19</v>
          </cell>
          <cell r="E1771">
            <v>9.5</v>
          </cell>
          <cell r="G1771">
            <v>3700</v>
          </cell>
          <cell r="H1771" t="str">
            <v>GD CHRISTMAS HAMPER</v>
          </cell>
        </row>
        <row r="1772">
          <cell r="A1772" t="str">
            <v>SP83936</v>
          </cell>
          <cell r="B1772" t="str">
            <v>SP83936</v>
          </cell>
          <cell r="C1772">
            <v>22.8</v>
          </cell>
          <cell r="D1772">
            <v>2.19</v>
          </cell>
          <cell r="E1772">
            <v>20</v>
          </cell>
          <cell r="G1772">
            <v>2000</v>
          </cell>
          <cell r="H1772" t="str">
            <v>GD TEATIME TREATS</v>
          </cell>
        </row>
        <row r="1773">
          <cell r="A1773" t="str">
            <v>SP83943</v>
          </cell>
          <cell r="B1773" t="str">
            <v>SP83943</v>
          </cell>
          <cell r="C1773">
            <v>950</v>
          </cell>
          <cell r="D1773">
            <v>0</v>
          </cell>
          <cell r="E1773">
            <v>14</v>
          </cell>
          <cell r="F1773">
            <v>1E-4</v>
          </cell>
          <cell r="G1773">
            <v>53630</v>
          </cell>
          <cell r="H1773" t="str">
            <v>STARVALE RSPCA EPI</v>
          </cell>
        </row>
        <row r="1774">
          <cell r="A1774" t="str">
            <v>SP83944</v>
          </cell>
          <cell r="B1774" t="str">
            <v>SP83944</v>
          </cell>
          <cell r="C1774">
            <v>33</v>
          </cell>
          <cell r="D1774">
            <v>0</v>
          </cell>
          <cell r="E1774">
            <v>16.5</v>
          </cell>
          <cell r="G1774">
            <v>2760</v>
          </cell>
          <cell r="H1774" t="str">
            <v>LUXURY LEISURE</v>
          </cell>
        </row>
        <row r="1775">
          <cell r="A1775" t="str">
            <v>SP83945</v>
          </cell>
          <cell r="B1775" t="str">
            <v>SP83945</v>
          </cell>
          <cell r="C1775">
            <v>24.99</v>
          </cell>
          <cell r="D1775">
            <v>0</v>
          </cell>
          <cell r="E1775">
            <v>0</v>
          </cell>
          <cell r="G1775">
            <v>1610</v>
          </cell>
          <cell r="H1775" t="str">
            <v>CANADA CAKE</v>
          </cell>
        </row>
        <row r="1776">
          <cell r="A1776" t="str">
            <v>SP83946</v>
          </cell>
          <cell r="B1776" t="str">
            <v>SP83946</v>
          </cell>
          <cell r="C1776">
            <v>71.05</v>
          </cell>
          <cell r="D1776">
            <v>0</v>
          </cell>
          <cell r="E1776">
            <v>9</v>
          </cell>
          <cell r="F1776">
            <v>1E-4</v>
          </cell>
          <cell r="G1776">
            <v>5970</v>
          </cell>
          <cell r="H1776" t="str">
            <v>REMBRANDT XMAS DEL</v>
          </cell>
        </row>
        <row r="1777">
          <cell r="A1777" t="str">
            <v>SP83947</v>
          </cell>
          <cell r="B1777" t="str">
            <v>SP83947</v>
          </cell>
          <cell r="C1777">
            <v>100</v>
          </cell>
          <cell r="D1777">
            <v>0</v>
          </cell>
          <cell r="E1777">
            <v>6.5</v>
          </cell>
          <cell r="G1777">
            <v>12190</v>
          </cell>
          <cell r="H1777" t="str">
            <v>TSB BEN PLEN PAN</v>
          </cell>
        </row>
        <row r="1778">
          <cell r="A1778" t="str">
            <v>SP83948</v>
          </cell>
          <cell r="B1778" t="str">
            <v>SP83948</v>
          </cell>
          <cell r="C1778">
            <v>43.24</v>
          </cell>
          <cell r="D1778">
            <v>0</v>
          </cell>
          <cell r="E1778">
            <v>11</v>
          </cell>
          <cell r="G1778">
            <v>3640</v>
          </cell>
          <cell r="H1778" t="str">
            <v>IKO SEASONS BSKT</v>
          </cell>
        </row>
        <row r="1779">
          <cell r="A1779" t="str">
            <v>SP83949</v>
          </cell>
          <cell r="B1779" t="str">
            <v>SP83949</v>
          </cell>
          <cell r="C1779">
            <v>48.89</v>
          </cell>
          <cell r="D1779">
            <v>0</v>
          </cell>
          <cell r="E1779">
            <v>11.5</v>
          </cell>
          <cell r="G1779">
            <v>3390</v>
          </cell>
          <cell r="H1779" t="str">
            <v>DHL GLOBALFWD STRYCT</v>
          </cell>
        </row>
        <row r="1780">
          <cell r="A1780" t="str">
            <v>SP83953</v>
          </cell>
          <cell r="B1780" t="str">
            <v>SP83953</v>
          </cell>
          <cell r="C1780">
            <v>860</v>
          </cell>
          <cell r="D1780">
            <v>0</v>
          </cell>
          <cell r="E1780">
            <v>10.5</v>
          </cell>
          <cell r="F1780">
            <v>1E-4</v>
          </cell>
          <cell r="G1780">
            <v>41790</v>
          </cell>
          <cell r="H1780" t="str">
            <v>FRANCES KALLAWAY EPI</v>
          </cell>
        </row>
        <row r="1781">
          <cell r="A1781" t="str">
            <v>SP83954</v>
          </cell>
          <cell r="B1781" t="str">
            <v>SP83954</v>
          </cell>
          <cell r="C1781">
            <v>60.72</v>
          </cell>
          <cell r="D1781">
            <v>0</v>
          </cell>
          <cell r="E1781">
            <v>12.5</v>
          </cell>
          <cell r="G1781">
            <v>2690</v>
          </cell>
          <cell r="H1781" t="str">
            <v>KINGSPAN MARV VEG</v>
          </cell>
        </row>
        <row r="1782">
          <cell r="A1782" t="str">
            <v>SP83955</v>
          </cell>
          <cell r="B1782" t="str">
            <v>SP83955</v>
          </cell>
          <cell r="C1782">
            <v>145</v>
          </cell>
          <cell r="D1782">
            <v>0</v>
          </cell>
          <cell r="E1782">
            <v>7.5</v>
          </cell>
          <cell r="F1782">
            <v>1E-4</v>
          </cell>
          <cell r="G1782">
            <v>9330</v>
          </cell>
          <cell r="H1782" t="str">
            <v>DAWSON SNOWFLAKE</v>
          </cell>
        </row>
        <row r="1783">
          <cell r="A1783" t="str">
            <v>SP83956</v>
          </cell>
          <cell r="B1783" t="str">
            <v>SP83956</v>
          </cell>
          <cell r="C1783">
            <v>65</v>
          </cell>
          <cell r="D1783">
            <v>0</v>
          </cell>
          <cell r="E1783">
            <v>12.5</v>
          </cell>
          <cell r="G1783">
            <v>5580</v>
          </cell>
          <cell r="H1783" t="str">
            <v>DAWSON SNOWY DELIGHT</v>
          </cell>
        </row>
        <row r="1784">
          <cell r="A1784" t="str">
            <v>SP83957</v>
          </cell>
          <cell r="B1784" t="str">
            <v>SP83957</v>
          </cell>
          <cell r="C1784">
            <v>53.04</v>
          </cell>
          <cell r="D1784">
            <v>0</v>
          </cell>
          <cell r="E1784">
            <v>10.5</v>
          </cell>
          <cell r="F1784">
            <v>1E-4</v>
          </cell>
          <cell r="G1784">
            <v>5400</v>
          </cell>
          <cell r="H1784" t="str">
            <v>Glenigan CCB</v>
          </cell>
        </row>
        <row r="1785">
          <cell r="A1785" t="str">
            <v>SP83957RIB</v>
          </cell>
          <cell r="B1785" t="str">
            <v>SP83957RIB</v>
          </cell>
          <cell r="C1785">
            <v>53.04</v>
          </cell>
          <cell r="D1785">
            <v>0</v>
          </cell>
          <cell r="E1785">
            <v>10.5</v>
          </cell>
          <cell r="F1785">
            <v>1E-4</v>
          </cell>
          <cell r="G1785">
            <v>5400</v>
          </cell>
          <cell r="H1785" t="str">
            <v>GLENIGAN CCB RIBBON</v>
          </cell>
        </row>
        <row r="1786">
          <cell r="A1786" t="str">
            <v>SP83958</v>
          </cell>
          <cell r="B1786" t="str">
            <v>SP83958</v>
          </cell>
          <cell r="C1786">
            <v>650</v>
          </cell>
          <cell r="D1786">
            <v>0</v>
          </cell>
          <cell r="E1786">
            <v>7.5</v>
          </cell>
          <cell r="F1786">
            <v>1E-4</v>
          </cell>
          <cell r="G1786">
            <v>34090</v>
          </cell>
          <cell r="H1786" t="str">
            <v>SHEPHERD GLOBAL EPI</v>
          </cell>
        </row>
        <row r="1787">
          <cell r="A1787" t="str">
            <v>SP83959</v>
          </cell>
          <cell r="B1787" t="str">
            <v>SP83959</v>
          </cell>
          <cell r="C1787">
            <v>66.25</v>
          </cell>
          <cell r="D1787">
            <v>0</v>
          </cell>
          <cell r="E1787">
            <v>12.5</v>
          </cell>
          <cell r="G1787">
            <v>5580</v>
          </cell>
          <cell r="H1787" t="str">
            <v>WHITE HORSE SNOWYDEL</v>
          </cell>
        </row>
        <row r="1788">
          <cell r="A1788" t="str">
            <v>SP83960</v>
          </cell>
          <cell r="B1788" t="str">
            <v>SP83960</v>
          </cell>
          <cell r="C1788">
            <v>52.75</v>
          </cell>
          <cell r="D1788">
            <v>0</v>
          </cell>
          <cell r="E1788">
            <v>8</v>
          </cell>
          <cell r="G1788">
            <v>4900</v>
          </cell>
          <cell r="H1788" t="str">
            <v>WHITEHORSE ALCFREEF</v>
          </cell>
        </row>
        <row r="1789">
          <cell r="A1789" t="str">
            <v>SP83961</v>
          </cell>
          <cell r="B1789" t="str">
            <v>SP83961</v>
          </cell>
          <cell r="C1789">
            <v>59.64</v>
          </cell>
          <cell r="D1789">
            <v>0</v>
          </cell>
          <cell r="E1789">
            <v>10.5</v>
          </cell>
          <cell r="G1789">
            <v>3640</v>
          </cell>
          <cell r="H1789" t="str">
            <v>KINGSPAN HAMPER</v>
          </cell>
        </row>
        <row r="1790">
          <cell r="A1790" t="str">
            <v>SP83963</v>
          </cell>
          <cell r="B1790" t="str">
            <v>SP83963</v>
          </cell>
          <cell r="C1790">
            <v>135</v>
          </cell>
          <cell r="D1790">
            <v>0</v>
          </cell>
          <cell r="E1790">
            <v>13.5</v>
          </cell>
          <cell r="G1790">
            <v>11940</v>
          </cell>
          <cell r="H1790" t="str">
            <v>PRINT&amp;PACK XMAS TRAD</v>
          </cell>
        </row>
        <row r="1791">
          <cell r="A1791" t="str">
            <v>SP83964</v>
          </cell>
          <cell r="B1791" t="str">
            <v>SP83964</v>
          </cell>
          <cell r="C1791">
            <v>21.89</v>
          </cell>
          <cell r="D1791">
            <v>0</v>
          </cell>
          <cell r="E1791">
            <v>9.5</v>
          </cell>
          <cell r="G1791">
            <v>1510</v>
          </cell>
          <cell r="H1791" t="str">
            <v>SOUTHPRTCOL GOODIES</v>
          </cell>
        </row>
        <row r="1792">
          <cell r="A1792" t="str">
            <v>SP83965</v>
          </cell>
          <cell r="B1792" t="str">
            <v>SP83965</v>
          </cell>
          <cell r="C1792">
            <v>125</v>
          </cell>
          <cell r="D1792">
            <v>0</v>
          </cell>
          <cell r="E1792">
            <v>16</v>
          </cell>
          <cell r="G1792">
            <v>7110</v>
          </cell>
          <cell r="H1792" t="str">
            <v>NETWORKOLOGY MARVEG</v>
          </cell>
        </row>
        <row r="1793">
          <cell r="A1793" t="str">
            <v>SP83966</v>
          </cell>
          <cell r="B1793" t="str">
            <v>SP83966</v>
          </cell>
          <cell r="C1793">
            <v>100</v>
          </cell>
          <cell r="D1793">
            <v>0</v>
          </cell>
          <cell r="E1793">
            <v>13</v>
          </cell>
          <cell r="G1793">
            <v>7670</v>
          </cell>
          <cell r="H1793" t="str">
            <v>COTY ATOC CARTON</v>
          </cell>
        </row>
        <row r="1794">
          <cell r="A1794" t="str">
            <v>SP83967</v>
          </cell>
          <cell r="B1794" t="str">
            <v>SP83967</v>
          </cell>
          <cell r="C1794">
            <v>43.4</v>
          </cell>
          <cell r="D1794">
            <v>0</v>
          </cell>
          <cell r="E1794">
            <v>8.5</v>
          </cell>
          <cell r="G1794">
            <v>5350</v>
          </cell>
          <cell r="H1794" t="str">
            <v>DHL AIR LOW SUAGR</v>
          </cell>
        </row>
        <row r="1795">
          <cell r="A1795" t="str">
            <v>SP83968</v>
          </cell>
          <cell r="B1795" t="str">
            <v>SP83968</v>
          </cell>
          <cell r="C1795">
            <v>43.8</v>
          </cell>
          <cell r="D1795">
            <v>0</v>
          </cell>
          <cell r="E1795">
            <v>9.5</v>
          </cell>
          <cell r="G1795">
            <v>5440</v>
          </cell>
          <cell r="H1795" t="str">
            <v>DHL AIR NONALC GIFT</v>
          </cell>
        </row>
        <row r="1796">
          <cell r="A1796" t="str">
            <v>SP83969</v>
          </cell>
          <cell r="B1796" t="str">
            <v>SP83969</v>
          </cell>
          <cell r="C1796">
            <v>43.2</v>
          </cell>
          <cell r="D1796">
            <v>0</v>
          </cell>
          <cell r="E1796">
            <v>8</v>
          </cell>
          <cell r="G1796">
            <v>4890</v>
          </cell>
          <cell r="H1796" t="str">
            <v>DHL AIR NONALC NONUT</v>
          </cell>
        </row>
        <row r="1797">
          <cell r="A1797" t="str">
            <v>SP83970</v>
          </cell>
          <cell r="B1797" t="str">
            <v>SP83970</v>
          </cell>
          <cell r="C1797">
            <v>43.8</v>
          </cell>
          <cell r="D1797">
            <v>0</v>
          </cell>
          <cell r="E1797">
            <v>9.5</v>
          </cell>
          <cell r="G1797">
            <v>5440</v>
          </cell>
          <cell r="H1797" t="str">
            <v>DHL GLOBAL MATCH</v>
          </cell>
        </row>
        <row r="1798">
          <cell r="A1798" t="str">
            <v>SP83971</v>
          </cell>
          <cell r="B1798" t="str">
            <v>SP83971</v>
          </cell>
          <cell r="C1798">
            <v>43.4</v>
          </cell>
          <cell r="D1798">
            <v>0</v>
          </cell>
          <cell r="E1798">
            <v>8.5</v>
          </cell>
          <cell r="G1798">
            <v>5350</v>
          </cell>
          <cell r="H1798" t="str">
            <v>DHL INT LOW SUGAR</v>
          </cell>
        </row>
        <row r="1799">
          <cell r="A1799" t="str">
            <v>SP83972</v>
          </cell>
          <cell r="B1799" t="str">
            <v>SP83972</v>
          </cell>
          <cell r="C1799">
            <v>45</v>
          </cell>
          <cell r="D1799">
            <v>0</v>
          </cell>
          <cell r="E1799">
            <v>12.5</v>
          </cell>
          <cell r="G1799">
            <v>6720</v>
          </cell>
          <cell r="H1799" t="str">
            <v>DHL INT ALC GIFT</v>
          </cell>
        </row>
        <row r="1800">
          <cell r="A1800" t="str">
            <v>SP83973</v>
          </cell>
          <cell r="B1800" t="str">
            <v>SP83973</v>
          </cell>
          <cell r="C1800">
            <v>45.4</v>
          </cell>
          <cell r="D1800">
            <v>0</v>
          </cell>
          <cell r="E1800">
            <v>13.5</v>
          </cell>
          <cell r="G1800">
            <v>8620</v>
          </cell>
          <cell r="H1800" t="str">
            <v>DHL INT BEER&amp;NIBBLES</v>
          </cell>
        </row>
        <row r="1801">
          <cell r="A1801" t="str">
            <v>SP83974</v>
          </cell>
          <cell r="B1801" t="str">
            <v>SP83974</v>
          </cell>
          <cell r="C1801">
            <v>44.4</v>
          </cell>
          <cell r="D1801">
            <v>0</v>
          </cell>
          <cell r="E1801">
            <v>11</v>
          </cell>
          <cell r="G1801">
            <v>3360</v>
          </cell>
          <cell r="H1801" t="str">
            <v>DHL INT CHOC GIFT</v>
          </cell>
        </row>
        <row r="1802">
          <cell r="A1802" t="str">
            <v>SP83975</v>
          </cell>
          <cell r="B1802" t="str">
            <v>SP83975</v>
          </cell>
          <cell r="C1802">
            <v>44.4</v>
          </cell>
          <cell r="D1802">
            <v>0</v>
          </cell>
          <cell r="E1802">
            <v>11</v>
          </cell>
          <cell r="G1802">
            <v>5740</v>
          </cell>
          <cell r="H1802" t="str">
            <v>DHL INT MOVIE NIGHT</v>
          </cell>
        </row>
        <row r="1803">
          <cell r="A1803" t="str">
            <v>SP83976</v>
          </cell>
          <cell r="B1803" t="str">
            <v>SP83976</v>
          </cell>
          <cell r="C1803">
            <v>43.6</v>
          </cell>
          <cell r="D1803">
            <v>0</v>
          </cell>
          <cell r="E1803">
            <v>9</v>
          </cell>
          <cell r="G1803">
            <v>5270</v>
          </cell>
          <cell r="H1803" t="str">
            <v>DHL INT NON ALC GFT</v>
          </cell>
        </row>
        <row r="1804">
          <cell r="A1804" t="str">
            <v>SP83977</v>
          </cell>
          <cell r="B1804" t="str">
            <v>SP83977</v>
          </cell>
          <cell r="C1804">
            <v>46.4</v>
          </cell>
          <cell r="D1804">
            <v>0</v>
          </cell>
          <cell r="E1804">
            <v>16</v>
          </cell>
          <cell r="G1804">
            <v>6210</v>
          </cell>
          <cell r="H1804" t="str">
            <v>DHL INT PARTY NIGHT</v>
          </cell>
        </row>
        <row r="1805">
          <cell r="A1805" t="str">
            <v>SP83978</v>
          </cell>
          <cell r="B1805" t="str">
            <v>SP83978</v>
          </cell>
          <cell r="C1805">
            <v>45</v>
          </cell>
          <cell r="D1805">
            <v>0</v>
          </cell>
          <cell r="E1805">
            <v>12.5</v>
          </cell>
          <cell r="G1805">
            <v>3370</v>
          </cell>
          <cell r="H1805" t="str">
            <v>DHL AIR MARV VEGAN</v>
          </cell>
        </row>
        <row r="1806">
          <cell r="A1806" t="str">
            <v>SP83979</v>
          </cell>
          <cell r="B1806" t="str">
            <v>SP83979</v>
          </cell>
          <cell r="C1806">
            <v>45.6</v>
          </cell>
          <cell r="D1806">
            <v>0</v>
          </cell>
          <cell r="E1806">
            <v>14</v>
          </cell>
          <cell r="G1806">
            <v>3250</v>
          </cell>
          <cell r="H1806" t="str">
            <v>DHL INT MARV VEGAN</v>
          </cell>
        </row>
        <row r="1807">
          <cell r="A1807" t="str">
            <v>SP83980</v>
          </cell>
          <cell r="B1807" t="str">
            <v>SP83980</v>
          </cell>
          <cell r="C1807">
            <v>44</v>
          </cell>
          <cell r="D1807">
            <v>0</v>
          </cell>
          <cell r="E1807">
            <v>10</v>
          </cell>
          <cell r="G1807">
            <v>3370</v>
          </cell>
          <cell r="H1807" t="str">
            <v>DHL INT G&amp;W FREE SEN</v>
          </cell>
        </row>
        <row r="1808">
          <cell r="A1808" t="str">
            <v>SP83981</v>
          </cell>
          <cell r="B1808" t="str">
            <v>SP83981</v>
          </cell>
          <cell r="C1808">
            <v>43.8</v>
          </cell>
          <cell r="D1808">
            <v>0</v>
          </cell>
          <cell r="E1808">
            <v>9.5</v>
          </cell>
          <cell r="G1808">
            <v>3590</v>
          </cell>
          <cell r="H1808" t="str">
            <v>DHL AIR GWF SENS</v>
          </cell>
        </row>
        <row r="1809">
          <cell r="A1809" t="str">
            <v>SP83982</v>
          </cell>
          <cell r="B1809" t="str">
            <v>SP83982</v>
          </cell>
          <cell r="C1809">
            <v>125</v>
          </cell>
          <cell r="D1809">
            <v>0</v>
          </cell>
          <cell r="E1809">
            <v>11.5</v>
          </cell>
          <cell r="G1809">
            <v>10430</v>
          </cell>
          <cell r="H1809" t="str">
            <v>NETWORKOLOGY TOCB NA</v>
          </cell>
        </row>
        <row r="1810">
          <cell r="A1810" t="str">
            <v>SP83983</v>
          </cell>
          <cell r="B1810" t="str">
            <v>SP83983</v>
          </cell>
          <cell r="C1810">
            <v>86.5</v>
          </cell>
          <cell r="D1810">
            <v>0</v>
          </cell>
          <cell r="E1810">
            <v>14.5</v>
          </cell>
          <cell r="G1810">
            <v>6570</v>
          </cell>
          <cell r="H1810" t="str">
            <v>ACTEMIUM SNWYDEL</v>
          </cell>
        </row>
        <row r="1811">
          <cell r="A1811" t="str">
            <v>SP83984</v>
          </cell>
          <cell r="B1811" t="str">
            <v>SP83984</v>
          </cell>
          <cell r="C1811">
            <v>55.5</v>
          </cell>
          <cell r="D1811">
            <v>0</v>
          </cell>
          <cell r="E1811">
            <v>11</v>
          </cell>
          <cell r="G1811">
            <v>5160</v>
          </cell>
          <cell r="H1811" t="str">
            <v>REHAU XMAS CRKR BSKT</v>
          </cell>
        </row>
        <row r="1812">
          <cell r="A1812" t="str">
            <v>SP83985</v>
          </cell>
          <cell r="B1812" t="str">
            <v>SP83985</v>
          </cell>
          <cell r="C1812">
            <v>44.4</v>
          </cell>
          <cell r="D1812">
            <v>0</v>
          </cell>
          <cell r="E1812">
            <v>11</v>
          </cell>
          <cell r="G1812">
            <v>4330</v>
          </cell>
          <cell r="H1812" t="str">
            <v>DHLAVIATION NON ALC</v>
          </cell>
        </row>
        <row r="1813">
          <cell r="A1813" t="str">
            <v>SP83986</v>
          </cell>
          <cell r="B1813" t="str">
            <v>SP83986</v>
          </cell>
          <cell r="C1813">
            <v>17.329999999999998</v>
          </cell>
          <cell r="D1813">
            <v>0</v>
          </cell>
          <cell r="E1813">
            <v>15.5</v>
          </cell>
          <cell r="G1813">
            <v>1300</v>
          </cell>
          <cell r="H1813" t="str">
            <v>DHL AVIATION 15 GIFT</v>
          </cell>
        </row>
        <row r="1814">
          <cell r="A1814" t="str">
            <v>SP83987</v>
          </cell>
          <cell r="B1814" t="str">
            <v>SP83987</v>
          </cell>
          <cell r="C1814">
            <v>45.4</v>
          </cell>
          <cell r="D1814">
            <v>0</v>
          </cell>
          <cell r="E1814">
            <v>13.5</v>
          </cell>
          <cell r="G1814">
            <v>8540</v>
          </cell>
          <cell r="H1814" t="str">
            <v>DHLAVIATION BEER&amp;NIB</v>
          </cell>
        </row>
        <row r="1815">
          <cell r="A1815" t="str">
            <v>SP83988</v>
          </cell>
          <cell r="B1815" t="str">
            <v>SP83988</v>
          </cell>
          <cell r="C1815">
            <v>44</v>
          </cell>
          <cell r="D1815">
            <v>0</v>
          </cell>
          <cell r="E1815">
            <v>10</v>
          </cell>
          <cell r="G1815">
            <v>3230</v>
          </cell>
          <cell r="H1815" t="str">
            <v>DHL AVIATION GWF SEN</v>
          </cell>
        </row>
        <row r="1816">
          <cell r="A1816" t="str">
            <v>SP83989</v>
          </cell>
          <cell r="B1816" t="str">
            <v>SP83989</v>
          </cell>
          <cell r="C1816">
            <v>45.6</v>
          </cell>
          <cell r="D1816">
            <v>0</v>
          </cell>
          <cell r="E1816">
            <v>14</v>
          </cell>
          <cell r="G1816">
            <v>4970</v>
          </cell>
          <cell r="H1816" t="str">
            <v>DHL AVIATION HAMPER</v>
          </cell>
        </row>
        <row r="1817">
          <cell r="A1817" t="str">
            <v>SP83990</v>
          </cell>
          <cell r="B1817" t="str">
            <v>SP83990</v>
          </cell>
          <cell r="C1817">
            <v>43.4</v>
          </cell>
          <cell r="D1817">
            <v>0</v>
          </cell>
          <cell r="E1817">
            <v>8.5</v>
          </cell>
          <cell r="G1817">
            <v>5270</v>
          </cell>
          <cell r="H1817" t="str">
            <v>DHL AVIATION LOWSUG</v>
          </cell>
        </row>
        <row r="1818">
          <cell r="A1818" t="str">
            <v>SP83991</v>
          </cell>
          <cell r="B1818" t="str">
            <v>SP83991</v>
          </cell>
          <cell r="C1818">
            <v>72</v>
          </cell>
          <cell r="D1818">
            <v>0</v>
          </cell>
          <cell r="E1818">
            <v>12</v>
          </cell>
          <cell r="G1818">
            <v>7610</v>
          </cell>
          <cell r="H1818" t="str">
            <v>P&amp;G EMPLOYEE</v>
          </cell>
        </row>
        <row r="1819">
          <cell r="A1819" t="str">
            <v>SP83992</v>
          </cell>
          <cell r="B1819" t="str">
            <v>SP83992</v>
          </cell>
          <cell r="C1819">
            <v>35</v>
          </cell>
          <cell r="D1819">
            <v>0</v>
          </cell>
          <cell r="E1819">
            <v>11</v>
          </cell>
          <cell r="G1819">
            <v>3290</v>
          </cell>
          <cell r="H1819" t="str">
            <v>P&amp;G RETIREE</v>
          </cell>
        </row>
        <row r="1820">
          <cell r="A1820" t="str">
            <v>SP83993</v>
          </cell>
          <cell r="B1820" t="str">
            <v>SP83993</v>
          </cell>
          <cell r="C1820">
            <v>100</v>
          </cell>
          <cell r="D1820">
            <v>0</v>
          </cell>
          <cell r="E1820">
            <v>13.5</v>
          </cell>
          <cell r="G1820">
            <v>8470</v>
          </cell>
          <cell r="H1820" t="str">
            <v>ADI ATOCB NO ALC</v>
          </cell>
        </row>
        <row r="1821">
          <cell r="A1821" t="str">
            <v>SP83994</v>
          </cell>
          <cell r="B1821" t="str">
            <v>SP83994</v>
          </cell>
          <cell r="C1821">
            <v>54.25</v>
          </cell>
          <cell r="D1821">
            <v>0</v>
          </cell>
          <cell r="E1821">
            <v>13</v>
          </cell>
          <cell r="G1821">
            <v>3970</v>
          </cell>
          <cell r="H1821" t="str">
            <v>CAMPUS&amp;CO SEASONSBSK</v>
          </cell>
        </row>
        <row r="1822">
          <cell r="A1822" t="str">
            <v>SP83995</v>
          </cell>
          <cell r="B1822" t="str">
            <v>SP83995</v>
          </cell>
          <cell r="C1822">
            <v>50</v>
          </cell>
          <cell r="D1822">
            <v>4.03</v>
          </cell>
          <cell r="E1822">
            <v>15</v>
          </cell>
          <cell r="G1822">
            <v>5530</v>
          </cell>
          <cell r="H1822" t="str">
            <v>SCANIA X23 NO ALC</v>
          </cell>
        </row>
        <row r="1823">
          <cell r="A1823" t="str">
            <v>SP83996</v>
          </cell>
          <cell r="B1823" t="str">
            <v>SP83996</v>
          </cell>
          <cell r="C1823">
            <v>50</v>
          </cell>
          <cell r="D1823">
            <v>0</v>
          </cell>
          <cell r="E1823">
            <v>16.5</v>
          </cell>
          <cell r="G1823">
            <v>4940</v>
          </cell>
          <cell r="H1823" t="str">
            <v>SCANIA NO NUTX23</v>
          </cell>
        </row>
        <row r="1824">
          <cell r="A1824" t="str">
            <v>SP83997</v>
          </cell>
          <cell r="B1824" t="str">
            <v>SP83997</v>
          </cell>
          <cell r="C1824">
            <v>50</v>
          </cell>
          <cell r="D1824">
            <v>3.97</v>
          </cell>
          <cell r="E1824">
            <v>13.5</v>
          </cell>
          <cell r="G1824">
            <v>4330</v>
          </cell>
          <cell r="H1824" t="str">
            <v>SCANIA GWF SENSATION</v>
          </cell>
        </row>
        <row r="1825">
          <cell r="A1825" t="str">
            <v>SP83998</v>
          </cell>
          <cell r="B1825" t="str">
            <v>SP83998</v>
          </cell>
          <cell r="C1825">
            <v>33.33</v>
          </cell>
          <cell r="D1825">
            <v>0</v>
          </cell>
          <cell r="E1825">
            <v>10.5</v>
          </cell>
          <cell r="G1825">
            <v>3750</v>
          </cell>
          <cell r="H1825" t="str">
            <v>SIR SIMON MILTON</v>
          </cell>
        </row>
        <row r="1826">
          <cell r="A1826" t="str">
            <v>SP83999</v>
          </cell>
          <cell r="B1826" t="str">
            <v>SP83999</v>
          </cell>
          <cell r="C1826">
            <v>33.33</v>
          </cell>
          <cell r="D1826">
            <v>0</v>
          </cell>
          <cell r="E1826">
            <v>10.5</v>
          </cell>
          <cell r="G1826">
            <v>3750</v>
          </cell>
          <cell r="H1826" t="str">
            <v>SSMF ALCOHOL GIFT</v>
          </cell>
        </row>
        <row r="1827">
          <cell r="A1827" t="str">
            <v>SP84000</v>
          </cell>
          <cell r="B1827" t="str">
            <v>SP84000</v>
          </cell>
          <cell r="C1827">
            <v>33.33</v>
          </cell>
          <cell r="D1827">
            <v>0</v>
          </cell>
          <cell r="E1827">
            <v>8.5</v>
          </cell>
          <cell r="G1827">
            <v>3650</v>
          </cell>
          <cell r="H1827" t="str">
            <v>SSMF NON ALC GIFT</v>
          </cell>
        </row>
        <row r="1828">
          <cell r="A1828" t="str">
            <v>SP84001</v>
          </cell>
          <cell r="B1828" t="str">
            <v>SP84001</v>
          </cell>
          <cell r="C1828">
            <v>185</v>
          </cell>
          <cell r="D1828">
            <v>0</v>
          </cell>
          <cell r="E1828">
            <v>9.5</v>
          </cell>
          <cell r="F1828">
            <v>1E-4</v>
          </cell>
          <cell r="G1828">
            <v>11050</v>
          </cell>
          <cell r="H1828" t="str">
            <v>BERKCARE SNWFLKNOALC</v>
          </cell>
        </row>
        <row r="1829">
          <cell r="A1829" t="str">
            <v>SP84002</v>
          </cell>
          <cell r="B1829" t="str">
            <v>SP84002</v>
          </cell>
          <cell r="C1829">
            <v>50</v>
          </cell>
          <cell r="D1829">
            <v>0</v>
          </cell>
          <cell r="E1829">
            <v>16.5</v>
          </cell>
          <cell r="G1829">
            <v>5180</v>
          </cell>
          <cell r="H1829" t="str">
            <v>SCANIA XMAS 23 HAMP</v>
          </cell>
        </row>
        <row r="1830">
          <cell r="A1830" t="str">
            <v>SP84003</v>
          </cell>
          <cell r="B1830" t="str">
            <v>SP84003</v>
          </cell>
          <cell r="C1830">
            <v>54.64</v>
          </cell>
          <cell r="D1830">
            <v>0</v>
          </cell>
          <cell r="E1830">
            <v>10.5</v>
          </cell>
          <cell r="F1830">
            <v>1E-4</v>
          </cell>
          <cell r="G1830">
            <v>6730</v>
          </cell>
          <cell r="H1830" t="str">
            <v>INITIAL VIP</v>
          </cell>
        </row>
        <row r="1831">
          <cell r="A1831" t="str">
            <v>SP84004</v>
          </cell>
          <cell r="B1831" t="str">
            <v>SP84004</v>
          </cell>
          <cell r="C1831">
            <v>19.8</v>
          </cell>
          <cell r="D1831">
            <v>0</v>
          </cell>
          <cell r="E1831">
            <v>10</v>
          </cell>
          <cell r="G1831">
            <v>2450</v>
          </cell>
          <cell r="H1831" t="str">
            <v>JOHNSONS NO ALC</v>
          </cell>
        </row>
        <row r="1832">
          <cell r="A1832" t="str">
            <v>SP84005</v>
          </cell>
          <cell r="B1832" t="str">
            <v>SP84005</v>
          </cell>
          <cell r="C1832">
            <v>23.74</v>
          </cell>
          <cell r="D1832">
            <v>0</v>
          </cell>
          <cell r="E1832">
            <v>12</v>
          </cell>
          <cell r="G1832">
            <v>2550</v>
          </cell>
          <cell r="H1832" t="str">
            <v>JOHNSON SERVICE GRP</v>
          </cell>
        </row>
        <row r="1833">
          <cell r="A1833" t="str">
            <v>SP84006</v>
          </cell>
          <cell r="B1833" t="str">
            <v>SP84006</v>
          </cell>
          <cell r="C1833">
            <v>186</v>
          </cell>
          <cell r="D1833">
            <v>0</v>
          </cell>
          <cell r="E1833">
            <v>20</v>
          </cell>
          <cell r="G1833">
            <v>24320</v>
          </cell>
          <cell r="H1833" t="str">
            <v>LYRECO WINE GIFT</v>
          </cell>
        </row>
        <row r="1834">
          <cell r="A1834" t="str">
            <v>SP84007</v>
          </cell>
          <cell r="B1834" t="str">
            <v>SP84007</v>
          </cell>
          <cell r="C1834">
            <v>72.150000000000006</v>
          </cell>
          <cell r="D1834">
            <v>0</v>
          </cell>
          <cell r="E1834">
            <v>11</v>
          </cell>
          <cell r="G1834">
            <v>5030</v>
          </cell>
          <cell r="H1834" t="str">
            <v>KEOLIS AMEY DOCKLAND</v>
          </cell>
        </row>
        <row r="1835">
          <cell r="A1835" t="str">
            <v>SP84008</v>
          </cell>
          <cell r="B1835" t="str">
            <v>SP84008</v>
          </cell>
          <cell r="C1835">
            <v>49.25</v>
          </cell>
          <cell r="D1835">
            <v>0</v>
          </cell>
          <cell r="E1835">
            <v>10</v>
          </cell>
          <cell r="F1835">
            <v>1E-4</v>
          </cell>
          <cell r="G1835">
            <v>2850</v>
          </cell>
          <cell r="H1835" t="str">
            <v>KRE CHRISTMAS</v>
          </cell>
        </row>
        <row r="1836">
          <cell r="A1836" t="str">
            <v>SP84009</v>
          </cell>
          <cell r="B1836" t="str">
            <v>SP84009</v>
          </cell>
          <cell r="C1836">
            <v>57.75</v>
          </cell>
          <cell r="D1836">
            <v>0</v>
          </cell>
          <cell r="E1836">
            <v>15.5</v>
          </cell>
          <cell r="G1836">
            <v>3750</v>
          </cell>
          <cell r="H1836" t="str">
            <v>ACCENT CATERING</v>
          </cell>
        </row>
        <row r="1837">
          <cell r="A1837" t="str">
            <v>SP84010</v>
          </cell>
          <cell r="B1837" t="str">
            <v>SP84010</v>
          </cell>
          <cell r="C1837">
            <v>57</v>
          </cell>
          <cell r="D1837">
            <v>0</v>
          </cell>
          <cell r="E1837">
            <v>14</v>
          </cell>
          <cell r="G1837">
            <v>5880</v>
          </cell>
          <cell r="H1837" t="str">
            <v>ACCENTCATERING ALCFR</v>
          </cell>
        </row>
        <row r="1838">
          <cell r="A1838" t="str">
            <v>SP84011</v>
          </cell>
          <cell r="B1838" t="str">
            <v>SP84011</v>
          </cell>
          <cell r="C1838">
            <v>37.450000000000003</v>
          </cell>
          <cell r="D1838">
            <v>0</v>
          </cell>
          <cell r="E1838">
            <v>7</v>
          </cell>
          <cell r="G1838">
            <v>3700</v>
          </cell>
          <cell r="H1838" t="str">
            <v>EXXON</v>
          </cell>
        </row>
        <row r="1839">
          <cell r="A1839" t="str">
            <v>SP84012</v>
          </cell>
          <cell r="B1839" t="str">
            <v>SP84012</v>
          </cell>
          <cell r="C1839">
            <v>37.49</v>
          </cell>
          <cell r="D1839">
            <v>0</v>
          </cell>
          <cell r="E1839">
            <v>8.5</v>
          </cell>
          <cell r="G1839">
            <v>5200</v>
          </cell>
          <cell r="H1839" t="str">
            <v>NESTLE STAFF HAMP</v>
          </cell>
        </row>
        <row r="1840">
          <cell r="A1840" t="str">
            <v>SP84013</v>
          </cell>
          <cell r="B1840" t="str">
            <v>SP84013</v>
          </cell>
          <cell r="C1840">
            <v>45</v>
          </cell>
          <cell r="D1840">
            <v>0</v>
          </cell>
          <cell r="E1840">
            <v>13</v>
          </cell>
          <cell r="G1840">
            <v>4240</v>
          </cell>
          <cell r="H1840" t="str">
            <v>INITIAL VIP CARTON</v>
          </cell>
        </row>
        <row r="1841">
          <cell r="A1841" t="str">
            <v>SP84014</v>
          </cell>
          <cell r="B1841" t="str">
            <v>SP84014</v>
          </cell>
          <cell r="C1841">
            <v>39.200000000000003</v>
          </cell>
          <cell r="D1841">
            <v>0</v>
          </cell>
          <cell r="E1841">
            <v>12</v>
          </cell>
          <cell r="F1841">
            <v>1E-4</v>
          </cell>
          <cell r="G1841">
            <v>3900</v>
          </cell>
          <cell r="H1841" t="str">
            <v>GFM</v>
          </cell>
        </row>
        <row r="1842">
          <cell r="A1842" t="str">
            <v>SP84016</v>
          </cell>
          <cell r="B1842" t="str">
            <v>SP84016</v>
          </cell>
          <cell r="C1842">
            <v>75</v>
          </cell>
          <cell r="D1842">
            <v>0</v>
          </cell>
          <cell r="E1842">
            <v>13</v>
          </cell>
          <cell r="F1842">
            <v>1E-4</v>
          </cell>
          <cell r="G1842">
            <v>6010</v>
          </cell>
          <cell r="H1842" t="str">
            <v>ASTEX THERA TATSE CT</v>
          </cell>
        </row>
        <row r="1843">
          <cell r="A1843" t="str">
            <v>SP84017</v>
          </cell>
          <cell r="B1843" t="str">
            <v>SP84017</v>
          </cell>
          <cell r="C1843">
            <v>35.68</v>
          </cell>
          <cell r="D1843">
            <v>0</v>
          </cell>
          <cell r="E1843">
            <v>11.5</v>
          </cell>
          <cell r="G1843">
            <v>5050</v>
          </cell>
          <cell r="H1843" t="str">
            <v>CENTER PARCS</v>
          </cell>
        </row>
        <row r="1844">
          <cell r="A1844" t="str">
            <v>SP84018</v>
          </cell>
          <cell r="B1844" t="str">
            <v>SP84018</v>
          </cell>
          <cell r="C1844">
            <v>35.68</v>
          </cell>
          <cell r="D1844">
            <v>0</v>
          </cell>
          <cell r="E1844">
            <v>11.5</v>
          </cell>
          <cell r="G1844">
            <v>4860</v>
          </cell>
          <cell r="H1844" t="str">
            <v>CENTER PARCS NON ALC</v>
          </cell>
        </row>
        <row r="1845">
          <cell r="A1845" t="str">
            <v>SP84019</v>
          </cell>
          <cell r="B1845" t="str">
            <v>SP84019</v>
          </cell>
          <cell r="C1845">
            <v>57.5</v>
          </cell>
          <cell r="D1845">
            <v>0</v>
          </cell>
          <cell r="E1845">
            <v>11</v>
          </cell>
          <cell r="G1845">
            <v>4980</v>
          </cell>
          <cell r="H1845" t="str">
            <v>RETRED MISSION CCB</v>
          </cell>
        </row>
        <row r="1846">
          <cell r="A1846" t="str">
            <v>SP84020</v>
          </cell>
          <cell r="B1846" t="str">
            <v>SP84020</v>
          </cell>
          <cell r="C1846">
            <v>71.5</v>
          </cell>
          <cell r="D1846">
            <v>0</v>
          </cell>
          <cell r="E1846">
            <v>14</v>
          </cell>
          <cell r="G1846">
            <v>6090</v>
          </cell>
          <cell r="H1846" t="str">
            <v>RET MISSIONARY SNB</v>
          </cell>
        </row>
        <row r="1847">
          <cell r="A1847" t="str">
            <v>SP84021</v>
          </cell>
          <cell r="B1847" t="str">
            <v>SP84021</v>
          </cell>
          <cell r="C1847">
            <v>750</v>
          </cell>
          <cell r="D1847">
            <v>0</v>
          </cell>
          <cell r="E1847">
            <v>14.5</v>
          </cell>
          <cell r="G1847">
            <v>33420</v>
          </cell>
          <cell r="H1847" t="str">
            <v>LIFTWORKS CELEBRTIN</v>
          </cell>
        </row>
        <row r="1848">
          <cell r="A1848" t="str">
            <v>SP84022</v>
          </cell>
          <cell r="B1848" t="str">
            <v>SP84022</v>
          </cell>
          <cell r="C1848">
            <v>60</v>
          </cell>
          <cell r="D1848">
            <v>0</v>
          </cell>
          <cell r="E1848">
            <v>11</v>
          </cell>
          <cell r="G1848">
            <v>4400</v>
          </cell>
          <cell r="H1848" t="str">
            <v>TDS GWF SENSATION</v>
          </cell>
        </row>
        <row r="1849">
          <cell r="A1849" t="str">
            <v>SP84023</v>
          </cell>
          <cell r="B1849" t="str">
            <v>SP84023</v>
          </cell>
          <cell r="C1849">
            <v>60</v>
          </cell>
          <cell r="D1849">
            <v>0</v>
          </cell>
          <cell r="E1849">
            <v>11.5</v>
          </cell>
          <cell r="G1849">
            <v>3320</v>
          </cell>
          <cell r="H1849" t="str">
            <v>TDS MARV VEGAN</v>
          </cell>
        </row>
        <row r="1850">
          <cell r="A1850" t="str">
            <v>SP84024</v>
          </cell>
          <cell r="B1850" t="str">
            <v>SP84024</v>
          </cell>
          <cell r="C1850">
            <v>52</v>
          </cell>
          <cell r="D1850">
            <v>0</v>
          </cell>
          <cell r="E1850">
            <v>16</v>
          </cell>
          <cell r="G1850">
            <v>4680</v>
          </cell>
          <cell r="H1850" t="str">
            <v>IPA</v>
          </cell>
        </row>
        <row r="1851">
          <cell r="A1851" t="str">
            <v>SP84025</v>
          </cell>
          <cell r="B1851" t="str">
            <v>SP84025</v>
          </cell>
          <cell r="C1851">
            <v>52</v>
          </cell>
          <cell r="D1851">
            <v>0</v>
          </cell>
          <cell r="E1851">
            <v>16</v>
          </cell>
          <cell r="G1851">
            <v>4760</v>
          </cell>
          <cell r="H1851" t="str">
            <v>IPA 18</v>
          </cell>
        </row>
        <row r="1852">
          <cell r="A1852" t="str">
            <v>SP84026</v>
          </cell>
          <cell r="B1852" t="str">
            <v>SP84026</v>
          </cell>
          <cell r="C1852">
            <v>50</v>
          </cell>
          <cell r="D1852">
            <v>0</v>
          </cell>
          <cell r="E1852">
            <v>6</v>
          </cell>
          <cell r="G1852">
            <v>7180</v>
          </cell>
          <cell r="H1852" t="str">
            <v>COOPERVISION</v>
          </cell>
        </row>
        <row r="1853">
          <cell r="A1853" t="str">
            <v>SP84027</v>
          </cell>
          <cell r="B1853" t="str">
            <v>SP84027</v>
          </cell>
          <cell r="C1853">
            <v>64.5</v>
          </cell>
          <cell r="D1853">
            <v>0</v>
          </cell>
          <cell r="E1853">
            <v>11</v>
          </cell>
          <cell r="F1853">
            <v>1E-4</v>
          </cell>
          <cell r="G1853">
            <v>4040</v>
          </cell>
          <cell r="H1853" t="str">
            <v>CHELSEA FC</v>
          </cell>
        </row>
        <row r="1854">
          <cell r="A1854" t="str">
            <v>SP84028</v>
          </cell>
          <cell r="B1854" t="str">
            <v>SP84028</v>
          </cell>
          <cell r="C1854">
            <v>116.5</v>
          </cell>
          <cell r="D1854">
            <v>0</v>
          </cell>
          <cell r="E1854">
            <v>14</v>
          </cell>
          <cell r="G1854">
            <v>7950</v>
          </cell>
          <cell r="H1854" t="str">
            <v>THESIS MAN ATOCC</v>
          </cell>
        </row>
        <row r="1855">
          <cell r="A1855" t="str">
            <v>SP84029</v>
          </cell>
          <cell r="B1855" t="str">
            <v>SP84029</v>
          </cell>
          <cell r="C1855">
            <v>70</v>
          </cell>
          <cell r="D1855">
            <v>0</v>
          </cell>
          <cell r="E1855">
            <v>16</v>
          </cell>
          <cell r="G1855">
            <v>4340</v>
          </cell>
          <cell r="H1855" t="str">
            <v>THESIS MAN MARV VEG</v>
          </cell>
        </row>
        <row r="1856">
          <cell r="A1856" t="str">
            <v>SP84030</v>
          </cell>
          <cell r="B1856" t="str">
            <v>SP84030</v>
          </cell>
          <cell r="C1856">
            <v>10.75</v>
          </cell>
          <cell r="D1856">
            <v>0</v>
          </cell>
          <cell r="E1856">
            <v>0</v>
          </cell>
          <cell r="G1856">
            <v>220</v>
          </cell>
          <cell r="H1856" t="str">
            <v>THESIS MANAGE CRCKRS</v>
          </cell>
        </row>
        <row r="1857">
          <cell r="A1857" t="str">
            <v>SP84031</v>
          </cell>
          <cell r="B1857" t="str">
            <v>SP84031</v>
          </cell>
          <cell r="C1857">
            <v>73.13</v>
          </cell>
          <cell r="D1857">
            <v>0</v>
          </cell>
          <cell r="E1857">
            <v>12.5</v>
          </cell>
          <cell r="G1857">
            <v>4470</v>
          </cell>
          <cell r="H1857" t="str">
            <v>KEOLIS AMEY DOCK ADD</v>
          </cell>
        </row>
        <row r="1858">
          <cell r="A1858" t="str">
            <v>SP84032</v>
          </cell>
          <cell r="B1858" t="str">
            <v>SP84032</v>
          </cell>
          <cell r="C1858">
            <v>27.5</v>
          </cell>
          <cell r="D1858">
            <v>0</v>
          </cell>
          <cell r="E1858">
            <v>11.5</v>
          </cell>
          <cell r="G1858">
            <v>2790</v>
          </cell>
          <cell r="H1858" t="str">
            <v>SAVANKIA F&amp;D LFS</v>
          </cell>
        </row>
        <row r="1859">
          <cell r="A1859" t="str">
            <v>SP84033</v>
          </cell>
          <cell r="B1859" t="str">
            <v>SP84033</v>
          </cell>
          <cell r="C1859">
            <v>45</v>
          </cell>
          <cell r="D1859">
            <v>0</v>
          </cell>
          <cell r="E1859">
            <v>12.5</v>
          </cell>
          <cell r="G1859">
            <v>4120</v>
          </cell>
          <cell r="H1859" t="str">
            <v>BRAVISSIMO FINAL</v>
          </cell>
        </row>
        <row r="1860">
          <cell r="A1860" t="str">
            <v>SP84034</v>
          </cell>
          <cell r="B1860" t="str">
            <v>SP84034</v>
          </cell>
          <cell r="C1860">
            <v>44.2</v>
          </cell>
          <cell r="D1860">
            <v>0</v>
          </cell>
          <cell r="E1860">
            <v>10.5</v>
          </cell>
          <cell r="G1860">
            <v>4390</v>
          </cell>
          <cell r="H1860" t="str">
            <v>BRAVISSIMO ALC FREE</v>
          </cell>
        </row>
        <row r="1861">
          <cell r="A1861" t="str">
            <v>SP84035</v>
          </cell>
          <cell r="B1861" t="str">
            <v>SP84035</v>
          </cell>
          <cell r="C1861">
            <v>45.4</v>
          </cell>
          <cell r="D1861">
            <v>0</v>
          </cell>
          <cell r="E1861">
            <v>13.5</v>
          </cell>
          <cell r="G1861">
            <v>4070</v>
          </cell>
          <cell r="H1861" t="str">
            <v>BRAVISSIMO GWFGOOD</v>
          </cell>
        </row>
        <row r="1862">
          <cell r="A1862" t="str">
            <v>SP84036</v>
          </cell>
          <cell r="B1862" t="str">
            <v>SP84036</v>
          </cell>
          <cell r="C1862">
            <v>44.4</v>
          </cell>
          <cell r="D1862">
            <v>0</v>
          </cell>
          <cell r="E1862">
            <v>11</v>
          </cell>
          <cell r="G1862">
            <v>4430</v>
          </cell>
          <cell r="H1862" t="str">
            <v>BRAVISSIMO VEG NONUT</v>
          </cell>
        </row>
        <row r="1863">
          <cell r="A1863" t="str">
            <v>SP84037</v>
          </cell>
          <cell r="B1863" t="str">
            <v>SP84037</v>
          </cell>
          <cell r="C1863">
            <v>44.2</v>
          </cell>
          <cell r="D1863">
            <v>0</v>
          </cell>
          <cell r="E1863">
            <v>10.5</v>
          </cell>
          <cell r="G1863">
            <v>4390</v>
          </cell>
          <cell r="H1863" t="str">
            <v>BRAVISSIMO VEG NOALC</v>
          </cell>
        </row>
        <row r="1864">
          <cell r="A1864" t="str">
            <v>SP84038</v>
          </cell>
          <cell r="B1864" t="str">
            <v>SP84038</v>
          </cell>
          <cell r="C1864">
            <v>45.6</v>
          </cell>
          <cell r="D1864">
            <v>0</v>
          </cell>
          <cell r="E1864">
            <v>14</v>
          </cell>
          <cell r="G1864">
            <v>3860</v>
          </cell>
          <cell r="H1864" t="str">
            <v>BRAVISSIMO VERTVEG</v>
          </cell>
        </row>
        <row r="1865">
          <cell r="A1865" t="str">
            <v>SP84039</v>
          </cell>
          <cell r="B1865" t="str">
            <v>SP84039</v>
          </cell>
          <cell r="C1865">
            <v>44.8</v>
          </cell>
          <cell r="D1865">
            <v>0</v>
          </cell>
          <cell r="E1865">
            <v>12</v>
          </cell>
          <cell r="G1865">
            <v>4130</v>
          </cell>
          <cell r="H1865" t="str">
            <v>BRAVISSIMO VERTV NA</v>
          </cell>
        </row>
        <row r="1866">
          <cell r="A1866" t="str">
            <v>SP84040</v>
          </cell>
          <cell r="B1866" t="str">
            <v>SP84040</v>
          </cell>
          <cell r="C1866">
            <v>125</v>
          </cell>
          <cell r="D1866">
            <v>0</v>
          </cell>
          <cell r="E1866">
            <v>15</v>
          </cell>
          <cell r="G1866">
            <v>7550</v>
          </cell>
          <cell r="H1866" t="str">
            <v>FULL SUPPORT ATCOB</v>
          </cell>
        </row>
        <row r="1867">
          <cell r="A1867" t="str">
            <v>SP84041</v>
          </cell>
          <cell r="B1867" t="str">
            <v>SP84041</v>
          </cell>
          <cell r="C1867">
            <v>50</v>
          </cell>
          <cell r="D1867">
            <v>0</v>
          </cell>
          <cell r="E1867">
            <v>14</v>
          </cell>
          <cell r="G1867">
            <v>5460</v>
          </cell>
          <cell r="H1867" t="str">
            <v>ROYAL FREE CRCKR CT</v>
          </cell>
        </row>
        <row r="1868">
          <cell r="A1868" t="str">
            <v>SP84042</v>
          </cell>
          <cell r="B1868" t="str">
            <v>SP84042</v>
          </cell>
          <cell r="C1868">
            <v>39.99</v>
          </cell>
          <cell r="D1868">
            <v>0</v>
          </cell>
          <cell r="E1868">
            <v>10.5</v>
          </cell>
          <cell r="G1868">
            <v>3020</v>
          </cell>
          <cell r="H1868" t="str">
            <v>S JAMES NOALC WWONDR</v>
          </cell>
        </row>
        <row r="1869">
          <cell r="A1869" t="str">
            <v>SP84043</v>
          </cell>
          <cell r="B1869" t="str">
            <v>SP84043</v>
          </cell>
          <cell r="C1869">
            <v>100</v>
          </cell>
          <cell r="D1869">
            <v>0</v>
          </cell>
          <cell r="E1869">
            <v>6.5</v>
          </cell>
          <cell r="F1869">
            <v>1E-4</v>
          </cell>
          <cell r="G1869">
            <v>6800</v>
          </cell>
          <cell r="H1869" t="str">
            <v>UNI COLL COOL XMAS</v>
          </cell>
        </row>
        <row r="1870">
          <cell r="A1870" t="str">
            <v>SP84044</v>
          </cell>
          <cell r="B1870" t="str">
            <v>SP84044</v>
          </cell>
          <cell r="C1870">
            <v>112.5</v>
          </cell>
          <cell r="D1870">
            <v>0</v>
          </cell>
          <cell r="E1870">
            <v>12.5</v>
          </cell>
          <cell r="G1870">
            <v>8920</v>
          </cell>
          <cell r="H1870" t="str">
            <v>ESSITY XMAS TRAD</v>
          </cell>
        </row>
        <row r="1871">
          <cell r="A1871" t="str">
            <v>SP84045</v>
          </cell>
          <cell r="B1871" t="str">
            <v>SP84045</v>
          </cell>
          <cell r="C1871">
            <v>109.5</v>
          </cell>
          <cell r="D1871">
            <v>0</v>
          </cell>
          <cell r="E1871">
            <v>9.5</v>
          </cell>
          <cell r="G1871">
            <v>8850</v>
          </cell>
          <cell r="H1871" t="str">
            <v>ESSITY NOALCXMASTRAD</v>
          </cell>
        </row>
        <row r="1872">
          <cell r="A1872" t="str">
            <v>SP84046</v>
          </cell>
          <cell r="B1872" t="str">
            <v>SP84046</v>
          </cell>
          <cell r="C1872">
            <v>33</v>
          </cell>
          <cell r="D1872">
            <v>0</v>
          </cell>
          <cell r="E1872">
            <v>14</v>
          </cell>
          <cell r="G1872">
            <v>3440</v>
          </cell>
          <cell r="H1872" t="str">
            <v>LUXLEISURE GOODIES</v>
          </cell>
        </row>
        <row r="1873">
          <cell r="A1873" t="str">
            <v>SP84047</v>
          </cell>
          <cell r="B1873" t="str">
            <v>SP84047</v>
          </cell>
          <cell r="C1873">
            <v>29.99</v>
          </cell>
          <cell r="D1873">
            <v>0</v>
          </cell>
          <cell r="E1873">
            <v>5</v>
          </cell>
          <cell r="G1873">
            <v>1520</v>
          </cell>
          <cell r="H1873" t="str">
            <v>MASSM VETVEG NO NUT</v>
          </cell>
        </row>
        <row r="1874">
          <cell r="A1874" t="str">
            <v>SP84048</v>
          </cell>
          <cell r="B1874" t="str">
            <v>SP84048</v>
          </cell>
          <cell r="C1874">
            <v>96.4</v>
          </cell>
          <cell r="D1874">
            <v>0</v>
          </cell>
          <cell r="E1874">
            <v>8</v>
          </cell>
          <cell r="F1874">
            <v>1E-4</v>
          </cell>
          <cell r="G1874">
            <v>10810</v>
          </cell>
          <cell r="H1874" t="str">
            <v>INCHAR PPANTRY PLSNW</v>
          </cell>
        </row>
        <row r="1875">
          <cell r="A1875" t="str">
            <v>SP84049</v>
          </cell>
          <cell r="B1875" t="str">
            <v>SP84049</v>
          </cell>
          <cell r="C1875">
            <v>66.2</v>
          </cell>
          <cell r="D1875">
            <v>0</v>
          </cell>
          <cell r="E1875">
            <v>15</v>
          </cell>
          <cell r="G1875">
            <v>3920</v>
          </cell>
          <cell r="H1875" t="str">
            <v>INSCHAR MARVEG PLUS</v>
          </cell>
        </row>
        <row r="1876">
          <cell r="A1876" t="str">
            <v>SP84050</v>
          </cell>
          <cell r="B1876" t="str">
            <v>SP84050</v>
          </cell>
          <cell r="C1876">
            <v>68.5</v>
          </cell>
          <cell r="D1876">
            <v>0</v>
          </cell>
          <cell r="E1876">
            <v>10</v>
          </cell>
          <cell r="G1876">
            <v>4270</v>
          </cell>
          <cell r="H1876" t="str">
            <v>INSCHAR GORGGWF</v>
          </cell>
        </row>
        <row r="1877">
          <cell r="A1877" t="str">
            <v>SP84051</v>
          </cell>
          <cell r="B1877" t="str">
            <v>SP84051</v>
          </cell>
          <cell r="C1877">
            <v>42.98</v>
          </cell>
          <cell r="D1877">
            <v>0</v>
          </cell>
          <cell r="E1877">
            <v>13.5</v>
          </cell>
          <cell r="G1877">
            <v>4300</v>
          </cell>
          <cell r="H1877" t="str">
            <v>INSCHAR LAVLOW PLUS</v>
          </cell>
        </row>
        <row r="1878">
          <cell r="A1878" t="str">
            <v>SP84052</v>
          </cell>
          <cell r="B1878" t="str">
            <v>SP84052</v>
          </cell>
          <cell r="C1878">
            <v>81.2</v>
          </cell>
          <cell r="D1878">
            <v>0</v>
          </cell>
          <cell r="E1878">
            <v>9.5</v>
          </cell>
          <cell r="F1878">
            <v>1E-4</v>
          </cell>
          <cell r="G1878">
            <v>11540</v>
          </cell>
          <cell r="H1878" t="str">
            <v>INCHAR PP FAM NOWINE</v>
          </cell>
        </row>
        <row r="1879">
          <cell r="A1879" t="str">
            <v>SP84053</v>
          </cell>
          <cell r="B1879" t="str">
            <v>SP84053</v>
          </cell>
          <cell r="C1879">
            <v>84</v>
          </cell>
          <cell r="D1879">
            <v>0</v>
          </cell>
          <cell r="E1879">
            <v>8.5</v>
          </cell>
          <cell r="F1879">
            <v>1E-4</v>
          </cell>
          <cell r="G1879">
            <v>10570</v>
          </cell>
          <cell r="H1879" t="str">
            <v>INSCHAR PPANTRY PLUS</v>
          </cell>
        </row>
        <row r="1880">
          <cell r="A1880" t="str">
            <v>SP84054</v>
          </cell>
          <cell r="B1880" t="str">
            <v>SP84054</v>
          </cell>
          <cell r="C1880">
            <v>100</v>
          </cell>
          <cell r="D1880">
            <v>0</v>
          </cell>
          <cell r="E1880">
            <v>10</v>
          </cell>
          <cell r="F1880">
            <v>1E-4</v>
          </cell>
          <cell r="G1880">
            <v>11300</v>
          </cell>
          <cell r="H1880" t="str">
            <v>INSCHAR PPANTRY FAM</v>
          </cell>
        </row>
        <row r="1881">
          <cell r="A1881" t="str">
            <v>SP84055</v>
          </cell>
          <cell r="B1881" t="str">
            <v>SP84055</v>
          </cell>
          <cell r="C1881">
            <v>61</v>
          </cell>
          <cell r="D1881">
            <v>0</v>
          </cell>
          <cell r="E1881">
            <v>6.5</v>
          </cell>
          <cell r="G1881">
            <v>8410</v>
          </cell>
          <cell r="H1881" t="str">
            <v>CSERVICES PLENPANTRY</v>
          </cell>
        </row>
        <row r="1882">
          <cell r="A1882" t="str">
            <v>SP84056</v>
          </cell>
          <cell r="B1882" t="str">
            <v>SP84056</v>
          </cell>
          <cell r="C1882">
            <v>50</v>
          </cell>
          <cell r="D1882">
            <v>0</v>
          </cell>
          <cell r="E1882">
            <v>14.5</v>
          </cell>
          <cell r="G1882">
            <v>3010</v>
          </cell>
          <cell r="H1882" t="str">
            <v>CLARIDGES</v>
          </cell>
        </row>
        <row r="1883">
          <cell r="A1883" t="str">
            <v>SP84057</v>
          </cell>
          <cell r="B1883" t="str">
            <v>SP84057</v>
          </cell>
          <cell r="C1883">
            <v>49.25</v>
          </cell>
          <cell r="D1883">
            <v>0</v>
          </cell>
          <cell r="E1883">
            <v>7</v>
          </cell>
          <cell r="F1883">
            <v>1E-4</v>
          </cell>
          <cell r="G1883">
            <v>2980</v>
          </cell>
          <cell r="H1883" t="str">
            <v>KRE NO ALC</v>
          </cell>
        </row>
        <row r="1884">
          <cell r="A1884" t="str">
            <v>SP84058</v>
          </cell>
          <cell r="B1884" t="str">
            <v>SP84058</v>
          </cell>
          <cell r="C1884">
            <v>125</v>
          </cell>
          <cell r="D1884">
            <v>0</v>
          </cell>
          <cell r="E1884">
            <v>15</v>
          </cell>
          <cell r="F1884">
            <v>1E-4</v>
          </cell>
          <cell r="G1884">
            <v>7480</v>
          </cell>
          <cell r="H1884" t="str">
            <v>BERKLEY CARE MARVEG</v>
          </cell>
        </row>
        <row r="1885">
          <cell r="A1885" t="str">
            <v>SP84059</v>
          </cell>
          <cell r="B1885" t="str">
            <v>SP84059</v>
          </cell>
          <cell r="C1885">
            <v>45</v>
          </cell>
          <cell r="D1885">
            <v>0</v>
          </cell>
          <cell r="E1885">
            <v>12.5</v>
          </cell>
          <cell r="G1885">
            <v>4120</v>
          </cell>
          <cell r="H1885" t="str">
            <v>BRAVISSIMO VEG</v>
          </cell>
        </row>
        <row r="1886">
          <cell r="A1886" t="str">
            <v>SP84060</v>
          </cell>
          <cell r="B1886" t="str">
            <v>SP84060</v>
          </cell>
          <cell r="C1886">
            <v>875</v>
          </cell>
          <cell r="D1886">
            <v>0</v>
          </cell>
          <cell r="E1886">
            <v>14</v>
          </cell>
          <cell r="F1886">
            <v>1E-4</v>
          </cell>
          <cell r="G1886">
            <v>40450</v>
          </cell>
          <cell r="H1886" t="str">
            <v>LOCKTEL EPICUREAN</v>
          </cell>
        </row>
        <row r="1887">
          <cell r="A1887" t="str">
            <v>SP84061</v>
          </cell>
          <cell r="B1887" t="str">
            <v>SP84061</v>
          </cell>
          <cell r="C1887">
            <v>50</v>
          </cell>
          <cell r="D1887">
            <v>0</v>
          </cell>
          <cell r="E1887">
            <v>6.5</v>
          </cell>
          <cell r="G1887">
            <v>6330</v>
          </cell>
          <cell r="H1887" t="str">
            <v>COOPERVISION FFFAYRE</v>
          </cell>
        </row>
        <row r="1888">
          <cell r="A1888" t="str">
            <v>SP84062</v>
          </cell>
          <cell r="B1888" t="str">
            <v>SP84062</v>
          </cell>
          <cell r="C1888">
            <v>274.94</v>
          </cell>
          <cell r="D1888">
            <v>0</v>
          </cell>
          <cell r="E1888">
            <v>16.5</v>
          </cell>
          <cell r="G1888">
            <v>18700</v>
          </cell>
          <cell r="H1888" t="str">
            <v>VTREACY TWNB CARD</v>
          </cell>
        </row>
        <row r="1889">
          <cell r="A1889" t="str">
            <v>SP84063</v>
          </cell>
          <cell r="B1889" t="str">
            <v>SP84063</v>
          </cell>
          <cell r="C1889">
            <v>274.94</v>
          </cell>
          <cell r="D1889">
            <v>0</v>
          </cell>
          <cell r="E1889">
            <v>16.5</v>
          </cell>
          <cell r="G1889">
            <v>18700</v>
          </cell>
          <cell r="H1889" t="str">
            <v>VTREACY TWELFTHNIGHT</v>
          </cell>
        </row>
        <row r="1890">
          <cell r="A1890" t="str">
            <v>SP84064</v>
          </cell>
          <cell r="B1890" t="str">
            <v>SP84064</v>
          </cell>
          <cell r="C1890">
            <v>100</v>
          </cell>
          <cell r="D1890">
            <v>0</v>
          </cell>
          <cell r="E1890">
            <v>13.5</v>
          </cell>
          <cell r="F1890">
            <v>1E-4</v>
          </cell>
          <cell r="G1890">
            <v>9340</v>
          </cell>
          <cell r="H1890" t="str">
            <v>BUILDPRODDES COUPLES</v>
          </cell>
        </row>
        <row r="1891">
          <cell r="A1891" t="str">
            <v>SP84065</v>
          </cell>
          <cell r="B1891" t="str">
            <v>SP84065</v>
          </cell>
          <cell r="C1891">
            <v>50</v>
          </cell>
          <cell r="D1891">
            <v>0</v>
          </cell>
          <cell r="E1891">
            <v>12.5</v>
          </cell>
          <cell r="F1891">
            <v>1E-4</v>
          </cell>
          <cell r="G1891">
            <v>4900</v>
          </cell>
          <cell r="H1891" t="str">
            <v>BUILD PROD DESIGN</v>
          </cell>
        </row>
        <row r="1892">
          <cell r="A1892" t="str">
            <v>SP84066</v>
          </cell>
          <cell r="B1892" t="str">
            <v>SP84066</v>
          </cell>
          <cell r="C1892">
            <v>120</v>
          </cell>
          <cell r="D1892">
            <v>0</v>
          </cell>
          <cell r="E1892">
            <v>13</v>
          </cell>
          <cell r="G1892">
            <v>8950</v>
          </cell>
          <cell r="H1892" t="str">
            <v>ACTRSBEN LOWSUGNOALC</v>
          </cell>
        </row>
        <row r="1893">
          <cell r="A1893" t="str">
            <v>SP84067</v>
          </cell>
          <cell r="B1893" t="str">
            <v>SP84067</v>
          </cell>
          <cell r="C1893">
            <v>120</v>
          </cell>
          <cell r="D1893">
            <v>0</v>
          </cell>
          <cell r="E1893">
            <v>13.5</v>
          </cell>
          <cell r="G1893">
            <v>8580</v>
          </cell>
          <cell r="H1893" t="str">
            <v>ACTORSBEN LAVLOWSUG</v>
          </cell>
        </row>
        <row r="1894">
          <cell r="A1894" t="str">
            <v>SP84068</v>
          </cell>
          <cell r="B1894" t="str">
            <v>SP84068</v>
          </cell>
          <cell r="C1894">
            <v>225</v>
          </cell>
          <cell r="D1894">
            <v>0</v>
          </cell>
          <cell r="E1894">
            <v>12</v>
          </cell>
          <cell r="G1894">
            <v>14520</v>
          </cell>
          <cell r="H1894" t="str">
            <v>SERIFEUROPE PUREIND</v>
          </cell>
        </row>
        <row r="1895">
          <cell r="A1895" t="str">
            <v>SP84069</v>
          </cell>
          <cell r="B1895" t="str">
            <v>SP84069</v>
          </cell>
          <cell r="C1895">
            <v>32</v>
          </cell>
          <cell r="D1895">
            <v>0</v>
          </cell>
          <cell r="E1895">
            <v>13.5</v>
          </cell>
          <cell r="G1895">
            <v>4970</v>
          </cell>
          <cell r="H1895" t="str">
            <v>CPARCS GOODIES</v>
          </cell>
        </row>
        <row r="1896">
          <cell r="A1896" t="str">
            <v>SP84070</v>
          </cell>
          <cell r="B1896" t="str">
            <v>SP84070</v>
          </cell>
          <cell r="C1896">
            <v>32</v>
          </cell>
          <cell r="D1896">
            <v>0</v>
          </cell>
          <cell r="E1896">
            <v>11.5</v>
          </cell>
          <cell r="G1896">
            <v>5000</v>
          </cell>
          <cell r="H1896" t="str">
            <v>CPARCS NONALC EXTRA</v>
          </cell>
        </row>
        <row r="1897">
          <cell r="A1897" t="str">
            <v>SP84071</v>
          </cell>
          <cell r="B1897" t="str">
            <v>SP84071</v>
          </cell>
          <cell r="C1897">
            <v>370.5</v>
          </cell>
          <cell r="D1897">
            <v>9.6</v>
          </cell>
          <cell r="E1897">
            <v>20</v>
          </cell>
          <cell r="G1897">
            <v>9890</v>
          </cell>
          <cell r="H1897" t="str">
            <v>ANPRO BOLLINGER</v>
          </cell>
        </row>
        <row r="1898">
          <cell r="A1898" t="str">
            <v>SP84072</v>
          </cell>
          <cell r="B1898" t="str">
            <v>SP84072</v>
          </cell>
          <cell r="C1898">
            <v>26.3</v>
          </cell>
          <cell r="D1898">
            <v>0</v>
          </cell>
          <cell r="E1898">
            <v>14</v>
          </cell>
          <cell r="G1898">
            <v>3120</v>
          </cell>
          <cell r="H1898" t="str">
            <v>SERCO GOODIESGALORE</v>
          </cell>
        </row>
        <row r="1899">
          <cell r="A1899" t="str">
            <v>SP84073</v>
          </cell>
          <cell r="B1899" t="str">
            <v>SP84073</v>
          </cell>
          <cell r="C1899">
            <v>150</v>
          </cell>
          <cell r="D1899">
            <v>0</v>
          </cell>
          <cell r="E1899">
            <v>11.5</v>
          </cell>
          <cell r="G1899">
            <v>11160</v>
          </cell>
          <cell r="H1899" t="str">
            <v>ANGLIANTRAD NOALCPRK</v>
          </cell>
        </row>
        <row r="1900">
          <cell r="A1900" t="str">
            <v>SP84074</v>
          </cell>
          <cell r="B1900" t="str">
            <v>SP84074</v>
          </cell>
          <cell r="C1900">
            <v>38.85</v>
          </cell>
          <cell r="D1900">
            <v>0</v>
          </cell>
          <cell r="E1900">
            <v>11</v>
          </cell>
          <cell r="G1900">
            <v>2870</v>
          </cell>
          <cell r="H1900" t="str">
            <v>EXXON EXTRA</v>
          </cell>
        </row>
        <row r="1901">
          <cell r="A1901" t="str">
            <v>SP84075</v>
          </cell>
          <cell r="B1901" t="str">
            <v>SP84075</v>
          </cell>
          <cell r="C1901">
            <v>170</v>
          </cell>
          <cell r="D1901">
            <v>0</v>
          </cell>
          <cell r="E1901">
            <v>9.5</v>
          </cell>
          <cell r="F1901">
            <v>1E-4</v>
          </cell>
          <cell r="G1901">
            <v>13180</v>
          </cell>
          <cell r="H1901" t="str">
            <v>ADD MUSTARD BANQUET</v>
          </cell>
        </row>
        <row r="1902">
          <cell r="A1902" t="str">
            <v>SP84076</v>
          </cell>
          <cell r="B1902" t="str">
            <v>SP84076</v>
          </cell>
          <cell r="C1902">
            <v>38.85</v>
          </cell>
          <cell r="D1902">
            <v>0</v>
          </cell>
          <cell r="E1902">
            <v>11</v>
          </cell>
          <cell r="G1902">
            <v>3200</v>
          </cell>
          <cell r="H1902" t="str">
            <v>EXXON EXTRA</v>
          </cell>
        </row>
        <row r="1903">
          <cell r="A1903" t="str">
            <v>SP84077</v>
          </cell>
          <cell r="B1903" t="str">
            <v>SP84077</v>
          </cell>
          <cell r="C1903">
            <v>80</v>
          </cell>
          <cell r="D1903">
            <v>0</v>
          </cell>
          <cell r="E1903">
            <v>13.5</v>
          </cell>
          <cell r="G1903">
            <v>3560</v>
          </cell>
          <cell r="H1903" t="str">
            <v>MOTIVATES</v>
          </cell>
        </row>
        <row r="1904">
          <cell r="A1904" t="str">
            <v>SPIZZYS</v>
          </cell>
          <cell r="B1904" t="str">
            <v>SPIZZYS</v>
          </cell>
          <cell r="C1904">
            <v>10</v>
          </cell>
          <cell r="D1904">
            <v>6.5</v>
          </cell>
          <cell r="E1904">
            <v>20</v>
          </cell>
          <cell r="G1904">
            <v>2000</v>
          </cell>
          <cell r="H1904" t="str">
            <v>IZZY TEST PRODUCT</v>
          </cell>
        </row>
        <row r="1905">
          <cell r="A1905" t="str">
            <v>SPJSGIRE</v>
          </cell>
          <cell r="B1905" t="str">
            <v>SPJSGIRE</v>
          </cell>
          <cell r="C1905">
            <v>30.56</v>
          </cell>
          <cell r="D1905">
            <v>0</v>
          </cell>
          <cell r="E1905">
            <v>20</v>
          </cell>
          <cell r="G1905">
            <v>1000</v>
          </cell>
          <cell r="H1905" t="str">
            <v>JOHNSONS IRELAND</v>
          </cell>
        </row>
        <row r="1906">
          <cell r="A1906" t="str">
            <v>SPKITFC</v>
          </cell>
          <cell r="B1906" t="str">
            <v>SPKITFC</v>
          </cell>
          <cell r="C1906">
            <v>984</v>
          </cell>
          <cell r="D1906">
            <v>0</v>
          </cell>
          <cell r="E1906">
            <v>20</v>
          </cell>
          <cell r="G1906">
            <v>1000</v>
          </cell>
          <cell r="H1906" t="str">
            <v>KITCHEN FOOD CO</v>
          </cell>
        </row>
        <row r="1907">
          <cell r="A1907" t="str">
            <v>SPPGIRISH</v>
          </cell>
          <cell r="B1907" t="str">
            <v>SPPGIRISH</v>
          </cell>
          <cell r="C1907">
            <v>68.400000000000006</v>
          </cell>
          <cell r="D1907">
            <v>0</v>
          </cell>
          <cell r="E1907">
            <v>20</v>
          </cell>
          <cell r="G1907">
            <v>1000</v>
          </cell>
          <cell r="H1907" t="str">
            <v>P+G IRELAND</v>
          </cell>
        </row>
        <row r="1908">
          <cell r="A1908" t="str">
            <v>SPSWCOU</v>
          </cell>
          <cell r="B1908" t="str">
            <v>SPSWCOU</v>
          </cell>
          <cell r="C1908">
            <v>5.56</v>
          </cell>
          <cell r="D1908">
            <v>7</v>
          </cell>
          <cell r="E1908">
            <v>20</v>
          </cell>
          <cell r="G1908">
            <v>5000</v>
          </cell>
          <cell r="H1908" t="str">
            <v>TRAY AND OUTER</v>
          </cell>
        </row>
        <row r="1909">
          <cell r="A1909" t="str">
            <v>SPTRCDEL</v>
          </cell>
          <cell r="B1909" t="str">
            <v>SPTRCDEL</v>
          </cell>
          <cell r="C1909">
            <v>0</v>
          </cell>
          <cell r="D1909">
            <v>6.25</v>
          </cell>
          <cell r="E1909">
            <v>20</v>
          </cell>
          <cell r="G1909">
            <v>5000</v>
          </cell>
          <cell r="H1909" t="str">
            <v>THE REAL CURE DEL</v>
          </cell>
        </row>
        <row r="1910">
          <cell r="A1910" t="str">
            <v>VHL82252</v>
          </cell>
          <cell r="B1910">
            <v>82252</v>
          </cell>
          <cell r="C1910">
            <v>58.88</v>
          </cell>
          <cell r="D1910">
            <v>0</v>
          </cell>
          <cell r="E1910">
            <v>15.5</v>
          </cell>
          <cell r="G1910">
            <v>7900</v>
          </cell>
          <cell r="H1910" t="str">
            <v>Taste Christmas BKT</v>
          </cell>
        </row>
        <row r="1911">
          <cell r="A1911" t="str">
            <v>VHL82256</v>
          </cell>
          <cell r="B1911">
            <v>82256</v>
          </cell>
          <cell r="C1911">
            <v>97.33</v>
          </cell>
          <cell r="D1911">
            <v>0</v>
          </cell>
          <cell r="E1911">
            <v>9.5</v>
          </cell>
          <cell r="F1911">
            <v>1E-4</v>
          </cell>
          <cell r="G1911">
            <v>13500</v>
          </cell>
          <cell r="H1911" t="str">
            <v>Spirit of Christmas</v>
          </cell>
        </row>
        <row r="1912">
          <cell r="A1912" t="str">
            <v>VHL82262</v>
          </cell>
          <cell r="B1912">
            <v>82262</v>
          </cell>
          <cell r="C1912">
            <v>300</v>
          </cell>
          <cell r="D1912">
            <v>0</v>
          </cell>
          <cell r="E1912">
            <v>12</v>
          </cell>
          <cell r="F1912">
            <v>1E-4</v>
          </cell>
          <cell r="G1912">
            <v>23700</v>
          </cell>
          <cell r="H1912" t="str">
            <v>The Decadence</v>
          </cell>
        </row>
        <row r="1913">
          <cell r="A1913" t="str">
            <v>VHP83034</v>
          </cell>
          <cell r="B1913">
            <v>83034</v>
          </cell>
          <cell r="C1913">
            <v>0</v>
          </cell>
          <cell r="D1913">
            <v>0</v>
          </cell>
          <cell r="E1913">
            <v>20</v>
          </cell>
          <cell r="G1913">
            <v>5500</v>
          </cell>
          <cell r="H1913" t="str">
            <v>BEER LOVERS CASE</v>
          </cell>
        </row>
        <row r="1914">
          <cell r="A1914" t="str">
            <v>VHS82244</v>
          </cell>
          <cell r="B1914">
            <v>82244</v>
          </cell>
          <cell r="C1914">
            <v>37.5</v>
          </cell>
          <cell r="D1914">
            <v>8</v>
          </cell>
          <cell r="E1914">
            <v>14.5</v>
          </cell>
          <cell r="G1914">
            <v>5250</v>
          </cell>
          <cell r="H1914" t="str">
            <v>SILENT NIGHT BASKET</v>
          </cell>
        </row>
        <row r="1915">
          <cell r="A1915">
            <v>82177</v>
          </cell>
          <cell r="B1915">
            <v>82177</v>
          </cell>
          <cell r="C1915">
            <v>29.99</v>
          </cell>
          <cell r="D1915">
            <v>7.5</v>
          </cell>
          <cell r="E1915">
            <v>20</v>
          </cell>
          <cell r="G1915">
            <v>2800</v>
          </cell>
          <cell r="H1915" t="str">
            <v>ITALIAN WINE DUO</v>
          </cell>
        </row>
        <row r="1916">
          <cell r="A1916">
            <v>84202</v>
          </cell>
          <cell r="B1916">
            <v>84202</v>
          </cell>
          <cell r="C1916">
            <v>44.99</v>
          </cell>
          <cell r="D1916">
            <v>7.5</v>
          </cell>
          <cell r="E1916">
            <v>8.5000000000000006E-2</v>
          </cell>
          <cell r="G1916">
            <v>2000</v>
          </cell>
          <cell r="H1916" t="str">
            <v>SLOE GIN GIFT</v>
          </cell>
        </row>
        <row r="1917">
          <cell r="A1917">
            <v>84252</v>
          </cell>
          <cell r="B1917">
            <v>84252</v>
          </cell>
          <cell r="C1917">
            <v>85</v>
          </cell>
          <cell r="D1917">
            <v>8</v>
          </cell>
          <cell r="E1917">
            <v>20</v>
          </cell>
          <cell r="G1917">
            <v>2300</v>
          </cell>
          <cell r="H1917" t="str">
            <v>Bollinger &amp; Chocolates</v>
          </cell>
        </row>
        <row r="1918">
          <cell r="A1918">
            <v>84265</v>
          </cell>
          <cell r="B1918">
            <v>84265</v>
          </cell>
          <cell r="C1918">
            <v>22.5</v>
          </cell>
          <cell r="D1918">
            <v>7.5</v>
          </cell>
          <cell r="E1918">
            <v>7.5</v>
          </cell>
          <cell r="G1918">
            <v>1200</v>
          </cell>
          <cell r="H1918" t="str">
            <v>Jingel Bells</v>
          </cell>
        </row>
        <row r="2918">
          <cell r="A2918"/>
        </row>
      </sheetData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Specials"/>
      <sheetName val="2) ALL Products"/>
      <sheetName val="3) Product Discount Calculator"/>
      <sheetName val="4) Delivery Calculator"/>
      <sheetName val="5) Surcharges"/>
      <sheetName val="6) Inserts and Tags"/>
      <sheetName val="7) Ribbons"/>
      <sheetName val="8) Pallet Delivery Calculator"/>
      <sheetName val="9) Pro Forma"/>
      <sheetName val="No Ribbons"/>
      <sheetName val="No Tags"/>
      <sheetName val="PFID"/>
      <sheetName val="LowStockLines"/>
      <sheetName val="Agents"/>
      <sheetName val="Approval Matrix"/>
      <sheetName val="Pallet Prices"/>
      <sheetName val="Product Discounts"/>
      <sheetName val="No Crackers"/>
      <sheetName val="OOA Charges"/>
      <sheetName val="Mailbrain Product Data"/>
      <sheetName val="Product Info"/>
      <sheetName val="Pallet Configs"/>
      <sheetName val="Variable Tex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PIXEL.IO.2..</v>
          </cell>
          <cell r="B1" t="str">
            <v>Product Code........</v>
          </cell>
          <cell r="C1" t="str">
            <v>Retail Price</v>
          </cell>
          <cell r="D1" t="str">
            <v>Delivery Price</v>
          </cell>
          <cell r="E1" t="str">
            <v>VATRATE</v>
          </cell>
          <cell r="F1" t="str">
            <v>Fresh Item</v>
          </cell>
          <cell r="G1" t="str">
            <v>Nett...</v>
          </cell>
          <cell r="H1" t="str">
            <v>Short Description...</v>
          </cell>
        </row>
        <row r="2">
          <cell r="A2">
            <v>5682</v>
          </cell>
          <cell r="B2">
            <v>5682</v>
          </cell>
          <cell r="C2">
            <v>9.6</v>
          </cell>
          <cell r="D2">
            <v>0</v>
          </cell>
          <cell r="E2">
            <v>20</v>
          </cell>
          <cell r="G2">
            <v>3000</v>
          </cell>
          <cell r="H2" t="str">
            <v>KINGS BRUTON BSKT</v>
          </cell>
        </row>
        <row r="3">
          <cell r="A3">
            <v>1015100</v>
          </cell>
          <cell r="B3">
            <v>1015100</v>
          </cell>
          <cell r="C3">
            <v>4.8499999999999996</v>
          </cell>
          <cell r="D3">
            <v>0</v>
          </cell>
          <cell r="E3">
            <v>20</v>
          </cell>
          <cell r="H3" t="str">
            <v>SMALL WOODEN CRATE</v>
          </cell>
        </row>
        <row r="4">
          <cell r="A4">
            <v>1015192</v>
          </cell>
          <cell r="B4">
            <v>1015192</v>
          </cell>
          <cell r="C4">
            <v>7.16</v>
          </cell>
          <cell r="D4">
            <v>0</v>
          </cell>
          <cell r="E4">
            <v>20</v>
          </cell>
          <cell r="G4">
            <v>1000</v>
          </cell>
          <cell r="H4" t="str">
            <v>BLACK WIRE BASKET</v>
          </cell>
        </row>
        <row r="5">
          <cell r="A5">
            <v>1015223</v>
          </cell>
          <cell r="B5">
            <v>1015223</v>
          </cell>
          <cell r="C5">
            <v>6.12</v>
          </cell>
          <cell r="D5">
            <v>0</v>
          </cell>
          <cell r="E5">
            <v>20</v>
          </cell>
          <cell r="G5">
            <v>5000</v>
          </cell>
          <cell r="H5" t="str">
            <v>STORAGE BASKET</v>
          </cell>
        </row>
        <row r="6">
          <cell r="A6">
            <v>1017115</v>
          </cell>
          <cell r="B6">
            <v>1017115</v>
          </cell>
          <cell r="C6">
            <v>7.87</v>
          </cell>
          <cell r="D6">
            <v>0</v>
          </cell>
          <cell r="E6">
            <v>20</v>
          </cell>
          <cell r="G6">
            <v>1500</v>
          </cell>
          <cell r="H6" t="str">
            <v>WILLOW BROWN</v>
          </cell>
        </row>
        <row r="7">
          <cell r="A7">
            <v>24436801</v>
          </cell>
          <cell r="B7">
            <v>24436801</v>
          </cell>
          <cell r="E7">
            <v>20</v>
          </cell>
          <cell r="G7">
            <v>0</v>
          </cell>
          <cell r="H7" t="str">
            <v>STUDIO FFF W WINE</v>
          </cell>
        </row>
        <row r="8">
          <cell r="A8">
            <v>24436844</v>
          </cell>
          <cell r="B8">
            <v>24436844</v>
          </cell>
          <cell r="E8">
            <v>20</v>
          </cell>
          <cell r="G8">
            <v>0</v>
          </cell>
          <cell r="H8" t="str">
            <v>STUDIO FFF W LIQUEUR</v>
          </cell>
        </row>
        <row r="9">
          <cell r="A9">
            <v>24436887</v>
          </cell>
          <cell r="B9">
            <v>24436887</v>
          </cell>
          <cell r="E9">
            <v>20</v>
          </cell>
          <cell r="G9">
            <v>0</v>
          </cell>
          <cell r="H9" t="str">
            <v>STUDIO PP W WINE</v>
          </cell>
        </row>
        <row r="10">
          <cell r="A10">
            <v>24436895</v>
          </cell>
          <cell r="B10">
            <v>24436895</v>
          </cell>
          <cell r="E10">
            <v>20</v>
          </cell>
          <cell r="G10">
            <v>0</v>
          </cell>
          <cell r="H10" t="str">
            <v>STUDIO PP W LIQUEUR</v>
          </cell>
        </row>
        <row r="11">
          <cell r="A11">
            <v>24436925</v>
          </cell>
          <cell r="B11">
            <v>24436925</v>
          </cell>
          <cell r="E11">
            <v>20</v>
          </cell>
          <cell r="G11">
            <v>0</v>
          </cell>
          <cell r="H11" t="str">
            <v>STUDIO LPH W WINE</v>
          </cell>
        </row>
        <row r="12">
          <cell r="A12">
            <v>24436933</v>
          </cell>
          <cell r="B12">
            <v>24436933</v>
          </cell>
          <cell r="E12">
            <v>20</v>
          </cell>
          <cell r="G12">
            <v>0</v>
          </cell>
          <cell r="H12" t="str">
            <v>STUDIO LPH W LIQUEUR</v>
          </cell>
        </row>
        <row r="13">
          <cell r="A13" t="str">
            <v>2BB</v>
          </cell>
          <cell r="B13" t="str">
            <v>2BB</v>
          </cell>
          <cell r="E13">
            <v>20</v>
          </cell>
          <cell r="G13">
            <v>4000</v>
          </cell>
          <cell r="H13" t="str">
            <v>TWO BOTTLE BASKET</v>
          </cell>
        </row>
        <row r="14">
          <cell r="A14" t="str">
            <v>4BB</v>
          </cell>
          <cell r="B14" t="str">
            <v>4BB</v>
          </cell>
          <cell r="E14">
            <v>20</v>
          </cell>
          <cell r="G14">
            <v>7000</v>
          </cell>
          <cell r="H14" t="str">
            <v>FOUR BOTTLE BASKET</v>
          </cell>
        </row>
        <row r="15">
          <cell r="A15">
            <v>54690202</v>
          </cell>
          <cell r="B15">
            <v>54690202</v>
          </cell>
          <cell r="E15">
            <v>7.5</v>
          </cell>
          <cell r="F15">
            <v>1E-4</v>
          </cell>
          <cell r="G15">
            <v>5800</v>
          </cell>
          <cell r="H15" t="str">
            <v>Fresh Cheese Box</v>
          </cell>
        </row>
        <row r="16">
          <cell r="A16">
            <v>54690203</v>
          </cell>
          <cell r="B16">
            <v>54690203</v>
          </cell>
          <cell r="E16">
            <v>10</v>
          </cell>
          <cell r="F16">
            <v>1E-4</v>
          </cell>
          <cell r="G16">
            <v>2544</v>
          </cell>
          <cell r="H16" t="str">
            <v>Afternoon Tea Treat</v>
          </cell>
        </row>
        <row r="17">
          <cell r="A17" t="str">
            <v>6BB</v>
          </cell>
          <cell r="B17" t="str">
            <v>6BB</v>
          </cell>
          <cell r="E17">
            <v>20</v>
          </cell>
          <cell r="G17">
            <v>10000</v>
          </cell>
          <cell r="H17" t="str">
            <v>SIX BOTTLE BASKET</v>
          </cell>
        </row>
        <row r="18">
          <cell r="A18" t="str">
            <v>78370602</v>
          </cell>
          <cell r="B18" t="str">
            <v>78370602</v>
          </cell>
          <cell r="G18">
            <v>0</v>
          </cell>
          <cell r="H18" t="str">
            <v>VEGETARIAN HAMPER</v>
          </cell>
        </row>
        <row r="19">
          <cell r="A19">
            <v>79637</v>
          </cell>
          <cell r="B19">
            <v>79637</v>
          </cell>
          <cell r="C19">
            <v>15</v>
          </cell>
          <cell r="D19">
            <v>0</v>
          </cell>
          <cell r="E19">
            <v>20</v>
          </cell>
          <cell r="G19">
            <v>2000</v>
          </cell>
          <cell r="H19" t="str">
            <v>Summer Mix</v>
          </cell>
        </row>
        <row r="20">
          <cell r="A20">
            <v>79638</v>
          </cell>
          <cell r="B20">
            <v>79638</v>
          </cell>
          <cell r="C20">
            <v>32</v>
          </cell>
          <cell r="D20">
            <v>0</v>
          </cell>
          <cell r="E20">
            <v>20</v>
          </cell>
          <cell r="G20">
            <v>2000</v>
          </cell>
          <cell r="H20" t="str">
            <v>Cottage Garden</v>
          </cell>
        </row>
        <row r="21">
          <cell r="A21">
            <v>79639</v>
          </cell>
          <cell r="B21">
            <v>79639</v>
          </cell>
          <cell r="C21">
            <v>32</v>
          </cell>
          <cell r="D21">
            <v>0</v>
          </cell>
          <cell r="E21">
            <v>20</v>
          </cell>
          <cell r="G21">
            <v>2000</v>
          </cell>
          <cell r="H21" t="str">
            <v>Summer Breeze</v>
          </cell>
        </row>
        <row r="22">
          <cell r="A22">
            <v>79640</v>
          </cell>
          <cell r="B22">
            <v>79640</v>
          </cell>
          <cell r="C22">
            <v>21.53</v>
          </cell>
          <cell r="D22">
            <v>0</v>
          </cell>
          <cell r="E22">
            <v>20</v>
          </cell>
          <cell r="G22">
            <v>2000</v>
          </cell>
          <cell r="H22" t="str">
            <v>Fairtrade Mix Roses</v>
          </cell>
        </row>
        <row r="23">
          <cell r="A23">
            <v>79641</v>
          </cell>
          <cell r="B23">
            <v>79641</v>
          </cell>
          <cell r="C23">
            <v>22</v>
          </cell>
          <cell r="D23">
            <v>0</v>
          </cell>
          <cell r="E23">
            <v>20</v>
          </cell>
          <cell r="G23">
            <v>2000</v>
          </cell>
          <cell r="H23" t="str">
            <v>Fairtrade Pink Roses</v>
          </cell>
        </row>
        <row r="24">
          <cell r="A24">
            <v>79642</v>
          </cell>
          <cell r="B24">
            <v>79642</v>
          </cell>
          <cell r="C24">
            <v>20</v>
          </cell>
          <cell r="D24">
            <v>0</v>
          </cell>
          <cell r="E24">
            <v>20</v>
          </cell>
          <cell r="G24">
            <v>3000</v>
          </cell>
          <cell r="H24" t="str">
            <v>English Lilies</v>
          </cell>
        </row>
        <row r="25">
          <cell r="A25">
            <v>79643</v>
          </cell>
          <cell r="B25">
            <v>79643</v>
          </cell>
          <cell r="C25">
            <v>36.21</v>
          </cell>
          <cell r="D25">
            <v>0</v>
          </cell>
          <cell r="E25">
            <v>20</v>
          </cell>
          <cell r="G25">
            <v>3000</v>
          </cell>
          <cell r="H25" t="str">
            <v>Pure Romance</v>
          </cell>
        </row>
        <row r="26">
          <cell r="A26">
            <v>79644</v>
          </cell>
          <cell r="B26">
            <v>79644</v>
          </cell>
          <cell r="C26">
            <v>38</v>
          </cell>
          <cell r="D26">
            <v>0</v>
          </cell>
          <cell r="E26">
            <v>20</v>
          </cell>
          <cell r="G26">
            <v>3000</v>
          </cell>
          <cell r="H26" t="str">
            <v>Yellow &amp; Green</v>
          </cell>
        </row>
        <row r="27">
          <cell r="A27">
            <v>79645</v>
          </cell>
          <cell r="B27">
            <v>79645</v>
          </cell>
          <cell r="C27">
            <v>37</v>
          </cell>
          <cell r="D27">
            <v>0</v>
          </cell>
          <cell r="E27">
            <v>20</v>
          </cell>
          <cell r="G27">
            <v>3000</v>
          </cell>
          <cell r="H27" t="str">
            <v>Tutti Frutti</v>
          </cell>
        </row>
        <row r="28">
          <cell r="A28">
            <v>80999</v>
          </cell>
          <cell r="B28">
            <v>80999</v>
          </cell>
          <cell r="C28">
            <v>0</v>
          </cell>
          <cell r="D28">
            <v>0</v>
          </cell>
          <cell r="E28">
            <v>20</v>
          </cell>
          <cell r="H28" t="str">
            <v>Pending Specials</v>
          </cell>
        </row>
        <row r="29">
          <cell r="A29">
            <v>81240</v>
          </cell>
          <cell r="B29">
            <v>81240</v>
          </cell>
          <cell r="C29">
            <v>65</v>
          </cell>
          <cell r="D29">
            <v>8</v>
          </cell>
          <cell r="E29">
            <v>20</v>
          </cell>
          <cell r="G29">
            <v>2000</v>
          </cell>
          <cell r="H29" t="str">
            <v>Bottle of Bollinger</v>
          </cell>
        </row>
        <row r="30">
          <cell r="A30">
            <v>81949</v>
          </cell>
          <cell r="B30">
            <v>81949</v>
          </cell>
          <cell r="C30">
            <v>175</v>
          </cell>
          <cell r="D30">
            <v>10</v>
          </cell>
          <cell r="E30">
            <v>20</v>
          </cell>
          <cell r="G30">
            <v>17000</v>
          </cell>
          <cell r="H30" t="str">
            <v>Twelve Wines Wicker</v>
          </cell>
        </row>
        <row r="31">
          <cell r="A31">
            <v>81961</v>
          </cell>
          <cell r="B31">
            <v>81961</v>
          </cell>
          <cell r="C31">
            <v>34.99</v>
          </cell>
          <cell r="D31">
            <v>7.5</v>
          </cell>
          <cell r="E31">
            <v>3</v>
          </cell>
          <cell r="G31">
            <v>4800</v>
          </cell>
          <cell r="H31" t="str">
            <v>Festive Family Fayre</v>
          </cell>
        </row>
        <row r="32">
          <cell r="A32">
            <v>81968</v>
          </cell>
          <cell r="B32">
            <v>81968</v>
          </cell>
          <cell r="C32">
            <v>50</v>
          </cell>
          <cell r="D32">
            <v>7.5</v>
          </cell>
          <cell r="E32">
            <v>3.5</v>
          </cell>
          <cell r="G32">
            <v>6600</v>
          </cell>
          <cell r="H32" t="str">
            <v>Plentiful Pantry</v>
          </cell>
        </row>
        <row r="33">
          <cell r="A33">
            <v>81988</v>
          </cell>
          <cell r="B33">
            <v>81988</v>
          </cell>
          <cell r="C33">
            <v>22.5</v>
          </cell>
          <cell r="D33">
            <v>6</v>
          </cell>
          <cell r="E33">
            <v>20</v>
          </cell>
          <cell r="G33">
            <v>500</v>
          </cell>
          <cell r="H33" t="str">
            <v>Tear and Share</v>
          </cell>
        </row>
        <row r="34">
          <cell r="A34" t="str">
            <v>81988INS</v>
          </cell>
          <cell r="B34" t="str">
            <v>81988INS</v>
          </cell>
          <cell r="C34">
            <v>22.5</v>
          </cell>
          <cell r="D34">
            <v>7.5</v>
          </cell>
          <cell r="E34">
            <v>20</v>
          </cell>
          <cell r="H34" t="str">
            <v>Tear and Share</v>
          </cell>
        </row>
        <row r="35">
          <cell r="A35">
            <v>82051</v>
          </cell>
          <cell r="B35">
            <v>82051</v>
          </cell>
          <cell r="C35">
            <v>100</v>
          </cell>
          <cell r="D35">
            <v>9</v>
          </cell>
          <cell r="E35">
            <v>13.5</v>
          </cell>
          <cell r="G35">
            <v>5000</v>
          </cell>
          <cell r="H35" t="str">
            <v>Fireside Feast</v>
          </cell>
        </row>
        <row r="36">
          <cell r="A36">
            <v>82177</v>
          </cell>
          <cell r="B36">
            <v>82177</v>
          </cell>
          <cell r="C36">
            <v>29.99</v>
          </cell>
          <cell r="D36">
            <v>8.25</v>
          </cell>
          <cell r="E36">
            <v>20</v>
          </cell>
          <cell r="G36">
            <v>2800</v>
          </cell>
          <cell r="H36" t="str">
            <v>Italian Wine Duo</v>
          </cell>
        </row>
        <row r="37">
          <cell r="A37">
            <v>82179</v>
          </cell>
          <cell r="B37">
            <v>82179</v>
          </cell>
          <cell r="C37">
            <v>300</v>
          </cell>
          <cell r="D37">
            <v>10</v>
          </cell>
          <cell r="E37">
            <v>20</v>
          </cell>
          <cell r="G37">
            <v>18200</v>
          </cell>
          <cell r="H37" t="str">
            <v>Directors Choice</v>
          </cell>
        </row>
        <row r="38">
          <cell r="A38">
            <v>82200</v>
          </cell>
          <cell r="B38">
            <v>82200</v>
          </cell>
          <cell r="C38">
            <v>19.989999999999998</v>
          </cell>
          <cell r="D38">
            <v>5</v>
          </cell>
          <cell r="E38">
            <v>13.5</v>
          </cell>
          <cell r="G38">
            <v>500</v>
          </cell>
          <cell r="H38" t="str">
            <v>Christmas Letterbox</v>
          </cell>
        </row>
        <row r="39">
          <cell r="A39">
            <v>82201</v>
          </cell>
          <cell r="B39">
            <v>82201</v>
          </cell>
          <cell r="C39">
            <v>19.989999999999998</v>
          </cell>
          <cell r="D39">
            <v>6.5</v>
          </cell>
          <cell r="E39">
            <v>7</v>
          </cell>
          <cell r="G39">
            <v>500</v>
          </cell>
          <cell r="H39" t="str">
            <v>Goodies Galore</v>
          </cell>
        </row>
        <row r="40">
          <cell r="A40" t="str">
            <v>82201INS</v>
          </cell>
          <cell r="B40" t="str">
            <v>82201INS</v>
          </cell>
          <cell r="C40">
            <v>19.989999999999998</v>
          </cell>
          <cell r="D40">
            <v>6.5</v>
          </cell>
          <cell r="G40">
            <v>1700</v>
          </cell>
          <cell r="H40" t="str">
            <v>Goodies Galore</v>
          </cell>
        </row>
        <row r="41">
          <cell r="A41">
            <v>82202</v>
          </cell>
          <cell r="B41">
            <v>82202</v>
          </cell>
          <cell r="C41">
            <v>24.99</v>
          </cell>
          <cell r="D41">
            <v>6.5</v>
          </cell>
          <cell r="E41">
            <v>6</v>
          </cell>
          <cell r="G41">
            <v>500</v>
          </cell>
          <cell r="H41" t="str">
            <v>Christmas to a Tea</v>
          </cell>
        </row>
        <row r="42">
          <cell r="A42">
            <v>82205</v>
          </cell>
          <cell r="B42">
            <v>82205</v>
          </cell>
          <cell r="C42">
            <v>11.25</v>
          </cell>
          <cell r="D42">
            <v>7</v>
          </cell>
          <cell r="E42">
            <v>11</v>
          </cell>
          <cell r="G42">
            <v>1700</v>
          </cell>
          <cell r="H42" t="str">
            <v>Snowy Christmas Sack</v>
          </cell>
        </row>
        <row r="43">
          <cell r="A43">
            <v>82206</v>
          </cell>
          <cell r="B43">
            <v>82206</v>
          </cell>
          <cell r="C43">
            <v>19.989999999999998</v>
          </cell>
          <cell r="D43">
            <v>6.5</v>
          </cell>
          <cell r="E43">
            <v>10</v>
          </cell>
          <cell r="G43">
            <v>500</v>
          </cell>
          <cell r="H43" t="str">
            <v>Chocoholics Choice</v>
          </cell>
        </row>
        <row r="44">
          <cell r="A44">
            <v>82207</v>
          </cell>
          <cell r="B44">
            <v>82207</v>
          </cell>
          <cell r="C44">
            <v>22.5</v>
          </cell>
          <cell r="D44">
            <v>6.5</v>
          </cell>
          <cell r="E44">
            <v>11</v>
          </cell>
          <cell r="G44">
            <v>500</v>
          </cell>
          <cell r="H44" t="str">
            <v>Festive Treats</v>
          </cell>
        </row>
        <row r="45">
          <cell r="A45" t="str">
            <v>82207MP</v>
          </cell>
          <cell r="B45" t="str">
            <v>82207MP</v>
          </cell>
          <cell r="C45">
            <v>15.75</v>
          </cell>
          <cell r="D45">
            <v>0</v>
          </cell>
          <cell r="E45">
            <v>11</v>
          </cell>
          <cell r="G45">
            <v>900</v>
          </cell>
          <cell r="H45" t="str">
            <v>MP FESTIVE TREATS</v>
          </cell>
        </row>
        <row r="46">
          <cell r="A46">
            <v>82209</v>
          </cell>
          <cell r="B46">
            <v>82209</v>
          </cell>
          <cell r="C46">
            <v>24.99</v>
          </cell>
          <cell r="D46">
            <v>6.5</v>
          </cell>
          <cell r="E46">
            <v>15</v>
          </cell>
          <cell r="G46">
            <v>500</v>
          </cell>
          <cell r="H46" t="str">
            <v>JOLLY XMAS TREATS</v>
          </cell>
        </row>
        <row r="47">
          <cell r="A47">
            <v>82210</v>
          </cell>
          <cell r="B47">
            <v>82210</v>
          </cell>
          <cell r="C47">
            <v>29.99</v>
          </cell>
          <cell r="D47">
            <v>7.5</v>
          </cell>
          <cell r="E47">
            <v>10.5</v>
          </cell>
          <cell r="G47">
            <v>2400</v>
          </cell>
          <cell r="H47" t="str">
            <v>Night Bfr Christmas</v>
          </cell>
        </row>
        <row r="48">
          <cell r="A48">
            <v>82213</v>
          </cell>
          <cell r="B48">
            <v>82213</v>
          </cell>
          <cell r="C48">
            <v>29.99</v>
          </cell>
          <cell r="D48">
            <v>7.5</v>
          </cell>
          <cell r="E48">
            <v>10.5</v>
          </cell>
          <cell r="G48">
            <v>2500</v>
          </cell>
          <cell r="H48" t="str">
            <v>Christmas Carol</v>
          </cell>
        </row>
        <row r="49">
          <cell r="A49">
            <v>82216</v>
          </cell>
          <cell r="B49">
            <v>82216</v>
          </cell>
          <cell r="C49">
            <v>34.99</v>
          </cell>
          <cell r="D49">
            <v>7.5</v>
          </cell>
          <cell r="E49">
            <v>14</v>
          </cell>
          <cell r="G49">
            <v>2500</v>
          </cell>
          <cell r="H49" t="str">
            <v>Alcohol Free Tray</v>
          </cell>
        </row>
        <row r="50">
          <cell r="A50">
            <v>82217</v>
          </cell>
          <cell r="B50">
            <v>82217</v>
          </cell>
          <cell r="C50">
            <v>29.99</v>
          </cell>
          <cell r="D50">
            <v>7.5</v>
          </cell>
          <cell r="E50">
            <v>14</v>
          </cell>
          <cell r="G50">
            <v>1400</v>
          </cell>
          <cell r="H50" t="str">
            <v>For the Love of Choc</v>
          </cell>
        </row>
        <row r="51">
          <cell r="A51">
            <v>82219</v>
          </cell>
          <cell r="B51">
            <v>82219</v>
          </cell>
          <cell r="C51">
            <v>29.99</v>
          </cell>
          <cell r="D51">
            <v>7.5</v>
          </cell>
          <cell r="E51">
            <v>13.5</v>
          </cell>
          <cell r="G51">
            <v>2600</v>
          </cell>
          <cell r="H51" t="str">
            <v>Love From Santa</v>
          </cell>
        </row>
        <row r="52">
          <cell r="A52">
            <v>82224</v>
          </cell>
          <cell r="B52">
            <v>82224</v>
          </cell>
          <cell r="C52">
            <v>50</v>
          </cell>
          <cell r="D52">
            <v>7.5</v>
          </cell>
          <cell r="E52">
            <v>20</v>
          </cell>
          <cell r="G52">
            <v>1200</v>
          </cell>
          <cell r="H52" t="str">
            <v>Chocolatier Indulge</v>
          </cell>
        </row>
        <row r="53">
          <cell r="A53">
            <v>82225</v>
          </cell>
          <cell r="B53">
            <v>82225</v>
          </cell>
          <cell r="C53">
            <v>42.5</v>
          </cell>
          <cell r="D53">
            <v>7.5</v>
          </cell>
          <cell r="E53">
            <v>13</v>
          </cell>
          <cell r="G53">
            <v>2700</v>
          </cell>
          <cell r="H53" t="str">
            <v>STARRY STARRY BASKET</v>
          </cell>
        </row>
        <row r="54">
          <cell r="A54">
            <v>82226</v>
          </cell>
          <cell r="B54">
            <v>82226</v>
          </cell>
          <cell r="C54">
            <v>32.5</v>
          </cell>
          <cell r="D54">
            <v>7.5</v>
          </cell>
          <cell r="E54">
            <v>11</v>
          </cell>
          <cell r="G54">
            <v>2000</v>
          </cell>
          <cell r="H54" t="str">
            <v>Starry Starry Carton</v>
          </cell>
        </row>
        <row r="55">
          <cell r="A55">
            <v>82227</v>
          </cell>
          <cell r="B55">
            <v>82227</v>
          </cell>
          <cell r="C55">
            <v>50</v>
          </cell>
          <cell r="D55">
            <v>7.5</v>
          </cell>
          <cell r="E55">
            <v>12</v>
          </cell>
          <cell r="G55">
            <v>2000</v>
          </cell>
          <cell r="H55" t="str">
            <v>Chocolate Collection</v>
          </cell>
        </row>
        <row r="56">
          <cell r="A56">
            <v>82229</v>
          </cell>
          <cell r="B56">
            <v>82229</v>
          </cell>
          <cell r="C56">
            <v>60</v>
          </cell>
          <cell r="D56">
            <v>7.5</v>
          </cell>
          <cell r="E56">
            <v>15.5</v>
          </cell>
          <cell r="G56">
            <v>3400</v>
          </cell>
          <cell r="H56" t="str">
            <v>The Mistletoe</v>
          </cell>
        </row>
        <row r="57">
          <cell r="A57">
            <v>82230</v>
          </cell>
          <cell r="B57">
            <v>82230</v>
          </cell>
          <cell r="C57">
            <v>42.5</v>
          </cell>
          <cell r="D57">
            <v>7.5</v>
          </cell>
          <cell r="E57">
            <v>13</v>
          </cell>
          <cell r="G57">
            <v>3600</v>
          </cell>
          <cell r="H57" t="str">
            <v>Alcohol Free Treats</v>
          </cell>
        </row>
        <row r="58">
          <cell r="A58">
            <v>82231</v>
          </cell>
          <cell r="B58">
            <v>82231</v>
          </cell>
          <cell r="C58">
            <v>50</v>
          </cell>
          <cell r="D58">
            <v>7.5</v>
          </cell>
          <cell r="E58">
            <v>13.5</v>
          </cell>
          <cell r="G58">
            <v>3400</v>
          </cell>
          <cell r="H58" t="str">
            <v>Seasons Greeting BKT</v>
          </cell>
        </row>
        <row r="59">
          <cell r="A59">
            <v>82232</v>
          </cell>
          <cell r="B59">
            <v>82232</v>
          </cell>
          <cell r="C59">
            <v>39.99</v>
          </cell>
          <cell r="D59">
            <v>7.5</v>
          </cell>
          <cell r="E59">
            <v>11.5</v>
          </cell>
          <cell r="G59">
            <v>3000</v>
          </cell>
          <cell r="H59" t="str">
            <v>Seasons Greeting CTN</v>
          </cell>
        </row>
        <row r="60">
          <cell r="A60">
            <v>82237</v>
          </cell>
          <cell r="B60">
            <v>82237</v>
          </cell>
          <cell r="C60">
            <v>60</v>
          </cell>
          <cell r="D60">
            <v>7.5</v>
          </cell>
          <cell r="E60">
            <v>14.5</v>
          </cell>
          <cell r="G60">
            <v>4200</v>
          </cell>
          <cell r="H60" t="str">
            <v>Christmas Cracker BK</v>
          </cell>
        </row>
        <row r="61">
          <cell r="A61">
            <v>82238</v>
          </cell>
          <cell r="B61">
            <v>82238</v>
          </cell>
          <cell r="C61">
            <v>50</v>
          </cell>
          <cell r="D61">
            <v>7.5</v>
          </cell>
          <cell r="E61">
            <v>12</v>
          </cell>
          <cell r="G61">
            <v>3600</v>
          </cell>
          <cell r="H61" t="str">
            <v>Christmas Cracker CT</v>
          </cell>
        </row>
        <row r="62">
          <cell r="A62">
            <v>82239</v>
          </cell>
          <cell r="B62">
            <v>82239</v>
          </cell>
          <cell r="C62">
            <v>70</v>
          </cell>
          <cell r="D62">
            <v>8</v>
          </cell>
          <cell r="E62">
            <v>14</v>
          </cell>
          <cell r="G62">
            <v>5000</v>
          </cell>
          <cell r="H62" t="str">
            <v>Magic of Christmas</v>
          </cell>
        </row>
        <row r="63">
          <cell r="A63">
            <v>82243</v>
          </cell>
          <cell r="B63">
            <v>82243</v>
          </cell>
          <cell r="C63">
            <v>80</v>
          </cell>
          <cell r="D63">
            <v>8</v>
          </cell>
          <cell r="E63">
            <v>7</v>
          </cell>
          <cell r="F63">
            <v>1E-4</v>
          </cell>
          <cell r="G63">
            <v>4000</v>
          </cell>
          <cell r="H63" t="str">
            <v>The Cheese Lover</v>
          </cell>
        </row>
        <row r="64">
          <cell r="A64">
            <v>82244</v>
          </cell>
          <cell r="B64">
            <v>82244</v>
          </cell>
          <cell r="C64">
            <v>75</v>
          </cell>
          <cell r="D64">
            <v>8</v>
          </cell>
          <cell r="E64">
            <v>13</v>
          </cell>
          <cell r="G64">
            <v>4700</v>
          </cell>
          <cell r="H64" t="str">
            <v>SILENT NIGHT BASKET</v>
          </cell>
        </row>
        <row r="65">
          <cell r="A65">
            <v>82246</v>
          </cell>
          <cell r="B65">
            <v>82246</v>
          </cell>
          <cell r="C65">
            <v>75</v>
          </cell>
          <cell r="D65">
            <v>8</v>
          </cell>
          <cell r="E65">
            <v>11.5</v>
          </cell>
          <cell r="G65">
            <v>4600</v>
          </cell>
          <cell r="H65" t="str">
            <v>Alcohol Free Feast</v>
          </cell>
        </row>
        <row r="66">
          <cell r="A66">
            <v>82247</v>
          </cell>
          <cell r="B66">
            <v>82247</v>
          </cell>
          <cell r="C66">
            <v>125</v>
          </cell>
          <cell r="D66">
            <v>9</v>
          </cell>
          <cell r="E66">
            <v>15</v>
          </cell>
          <cell r="G66">
            <v>9000</v>
          </cell>
          <cell r="H66" t="str">
            <v>DECK THE HALLS</v>
          </cell>
        </row>
        <row r="67">
          <cell r="A67">
            <v>82249</v>
          </cell>
          <cell r="B67">
            <v>82249</v>
          </cell>
          <cell r="C67">
            <v>85</v>
          </cell>
          <cell r="D67">
            <v>8</v>
          </cell>
          <cell r="E67">
            <v>13</v>
          </cell>
          <cell r="G67">
            <v>5600</v>
          </cell>
          <cell r="H67" t="str">
            <v>Snowy Delights</v>
          </cell>
        </row>
        <row r="68">
          <cell r="A68">
            <v>82251</v>
          </cell>
          <cell r="B68">
            <v>82251</v>
          </cell>
          <cell r="C68">
            <v>100</v>
          </cell>
          <cell r="D68">
            <v>9</v>
          </cell>
          <cell r="E68">
            <v>6</v>
          </cell>
          <cell r="F68">
            <v>1E-4</v>
          </cell>
          <cell r="G68">
            <v>6500</v>
          </cell>
          <cell r="H68" t="str">
            <v>Cool Christmas</v>
          </cell>
        </row>
        <row r="69">
          <cell r="A69">
            <v>82252</v>
          </cell>
          <cell r="B69">
            <v>82252</v>
          </cell>
          <cell r="C69">
            <v>100</v>
          </cell>
          <cell r="D69">
            <v>8</v>
          </cell>
          <cell r="E69">
            <v>13</v>
          </cell>
          <cell r="G69">
            <v>6500</v>
          </cell>
          <cell r="H69" t="str">
            <v>Taste Christmas BKT</v>
          </cell>
        </row>
        <row r="70">
          <cell r="A70">
            <v>82253</v>
          </cell>
          <cell r="B70">
            <v>82253</v>
          </cell>
          <cell r="C70">
            <v>85</v>
          </cell>
          <cell r="D70">
            <v>8</v>
          </cell>
          <cell r="E70">
            <v>12</v>
          </cell>
          <cell r="G70">
            <v>5500</v>
          </cell>
          <cell r="H70" t="str">
            <v>Taste Christmas CTN</v>
          </cell>
        </row>
        <row r="71">
          <cell r="A71">
            <v>82254</v>
          </cell>
          <cell r="B71">
            <v>82254</v>
          </cell>
          <cell r="C71">
            <v>125</v>
          </cell>
          <cell r="D71">
            <v>9</v>
          </cell>
          <cell r="E71">
            <v>14.5</v>
          </cell>
          <cell r="G71">
            <v>8000</v>
          </cell>
          <cell r="H71" t="str">
            <v>A Touch of Class BKT</v>
          </cell>
        </row>
        <row r="72">
          <cell r="A72">
            <v>82255</v>
          </cell>
          <cell r="B72">
            <v>82255</v>
          </cell>
          <cell r="C72">
            <v>100</v>
          </cell>
          <cell r="D72">
            <v>9</v>
          </cell>
          <cell r="E72">
            <v>13</v>
          </cell>
          <cell r="G72">
            <v>5700</v>
          </cell>
          <cell r="H72" t="str">
            <v>A Touch of Class CTN</v>
          </cell>
        </row>
        <row r="73">
          <cell r="A73">
            <v>82256</v>
          </cell>
          <cell r="B73">
            <v>82256</v>
          </cell>
          <cell r="C73">
            <v>125</v>
          </cell>
          <cell r="D73">
            <v>9</v>
          </cell>
          <cell r="E73">
            <v>9.5</v>
          </cell>
          <cell r="F73">
            <v>1E-4</v>
          </cell>
          <cell r="G73">
            <v>8800</v>
          </cell>
          <cell r="H73" t="str">
            <v>Spirit of Christmas</v>
          </cell>
        </row>
        <row r="74">
          <cell r="A74">
            <v>82257</v>
          </cell>
          <cell r="B74">
            <v>82257</v>
          </cell>
          <cell r="C74">
            <v>150</v>
          </cell>
          <cell r="D74">
            <v>9</v>
          </cell>
          <cell r="E74">
            <v>13</v>
          </cell>
          <cell r="G74">
            <v>9000</v>
          </cell>
          <cell r="H74" t="str">
            <v>Christmas Tradition</v>
          </cell>
        </row>
        <row r="75">
          <cell r="A75">
            <v>82258</v>
          </cell>
          <cell r="B75">
            <v>82258</v>
          </cell>
          <cell r="C75">
            <v>200</v>
          </cell>
          <cell r="D75">
            <v>10</v>
          </cell>
          <cell r="E75">
            <v>15</v>
          </cell>
          <cell r="G75">
            <v>12600</v>
          </cell>
          <cell r="H75" t="str">
            <v>TWELFTH NIGHT BASKET</v>
          </cell>
        </row>
        <row r="76">
          <cell r="A76">
            <v>82259</v>
          </cell>
          <cell r="B76">
            <v>82259</v>
          </cell>
          <cell r="C76">
            <v>185</v>
          </cell>
          <cell r="D76">
            <v>10</v>
          </cell>
          <cell r="E76">
            <v>8</v>
          </cell>
          <cell r="F76">
            <v>1E-4</v>
          </cell>
          <cell r="G76">
            <v>12000</v>
          </cell>
          <cell r="H76" t="str">
            <v>The Snowflake</v>
          </cell>
        </row>
        <row r="77">
          <cell r="A77">
            <v>82260</v>
          </cell>
          <cell r="B77">
            <v>82260</v>
          </cell>
          <cell r="C77">
            <v>250</v>
          </cell>
          <cell r="D77">
            <v>10</v>
          </cell>
          <cell r="E77">
            <v>15.5</v>
          </cell>
          <cell r="G77">
            <v>16800</v>
          </cell>
          <cell r="H77" t="str">
            <v>Pure Indulgence</v>
          </cell>
        </row>
        <row r="78">
          <cell r="A78">
            <v>82261</v>
          </cell>
          <cell r="B78">
            <v>82261</v>
          </cell>
          <cell r="C78">
            <v>300</v>
          </cell>
          <cell r="D78">
            <v>15</v>
          </cell>
          <cell r="E78">
            <v>14</v>
          </cell>
          <cell r="G78">
            <v>15800</v>
          </cell>
          <cell r="H78" t="str">
            <v>Noel</v>
          </cell>
        </row>
        <row r="79">
          <cell r="A79">
            <v>82262</v>
          </cell>
          <cell r="B79">
            <v>82262</v>
          </cell>
          <cell r="C79">
            <v>400</v>
          </cell>
          <cell r="D79">
            <v>17.5</v>
          </cell>
          <cell r="E79">
            <v>10.5</v>
          </cell>
          <cell r="F79">
            <v>1E-4</v>
          </cell>
          <cell r="G79">
            <v>20000</v>
          </cell>
          <cell r="H79" t="str">
            <v>The Decadence</v>
          </cell>
        </row>
        <row r="80">
          <cell r="A80">
            <v>82263</v>
          </cell>
          <cell r="B80">
            <v>82263</v>
          </cell>
          <cell r="C80">
            <v>500</v>
          </cell>
          <cell r="D80">
            <v>20</v>
          </cell>
          <cell r="E80">
            <v>14</v>
          </cell>
          <cell r="G80">
            <v>25000</v>
          </cell>
          <cell r="H80" t="str">
            <v>Snowed In</v>
          </cell>
        </row>
        <row r="81">
          <cell r="A81">
            <v>82264</v>
          </cell>
          <cell r="B81">
            <v>82264</v>
          </cell>
          <cell r="C81">
            <v>750</v>
          </cell>
          <cell r="D81">
            <v>55</v>
          </cell>
          <cell r="E81">
            <v>13.5</v>
          </cell>
          <cell r="F81">
            <v>1E-4</v>
          </cell>
          <cell r="G81">
            <v>34000</v>
          </cell>
          <cell r="H81" t="str">
            <v>The Celebration</v>
          </cell>
        </row>
        <row r="82">
          <cell r="A82">
            <v>82265</v>
          </cell>
          <cell r="B82">
            <v>82265</v>
          </cell>
          <cell r="C82">
            <v>50</v>
          </cell>
          <cell r="D82">
            <v>7.5</v>
          </cell>
          <cell r="E82">
            <v>20</v>
          </cell>
          <cell r="G82">
            <v>2400</v>
          </cell>
          <cell r="H82" t="str">
            <v>Champagne + Chocs</v>
          </cell>
        </row>
        <row r="83">
          <cell r="A83">
            <v>82266</v>
          </cell>
          <cell r="B83">
            <v>82266</v>
          </cell>
          <cell r="C83">
            <v>85</v>
          </cell>
          <cell r="D83">
            <v>8</v>
          </cell>
          <cell r="E83">
            <v>20</v>
          </cell>
          <cell r="G83">
            <v>2300</v>
          </cell>
          <cell r="H83" t="str">
            <v>Bollinger + Chocs</v>
          </cell>
        </row>
        <row r="84">
          <cell r="A84">
            <v>82268</v>
          </cell>
          <cell r="B84">
            <v>82268</v>
          </cell>
          <cell r="C84">
            <v>70</v>
          </cell>
          <cell r="D84">
            <v>8.25</v>
          </cell>
          <cell r="E84">
            <v>20</v>
          </cell>
          <cell r="G84">
            <v>8000</v>
          </cell>
          <cell r="H84" t="str">
            <v>Six Wines in a Box</v>
          </cell>
        </row>
        <row r="85">
          <cell r="A85">
            <v>82270</v>
          </cell>
          <cell r="B85">
            <v>82270</v>
          </cell>
          <cell r="C85">
            <v>100</v>
          </cell>
          <cell r="D85">
            <v>9</v>
          </cell>
          <cell r="E85">
            <v>20</v>
          </cell>
          <cell r="G85">
            <v>10000</v>
          </cell>
          <cell r="H85" t="str">
            <v>Six Wines for Xmas</v>
          </cell>
        </row>
        <row r="86">
          <cell r="A86">
            <v>82271</v>
          </cell>
          <cell r="B86">
            <v>82271</v>
          </cell>
          <cell r="C86">
            <v>24.99</v>
          </cell>
          <cell r="D86">
            <v>8.25</v>
          </cell>
          <cell r="E86">
            <v>20</v>
          </cell>
          <cell r="G86">
            <v>2200</v>
          </cell>
          <cell r="H86" t="str">
            <v>Prosecco + Chocs</v>
          </cell>
        </row>
        <row r="87">
          <cell r="A87" t="str">
            <v>82271INS</v>
          </cell>
          <cell r="B87" t="str">
            <v>82271INS</v>
          </cell>
          <cell r="C87">
            <v>29.99</v>
          </cell>
          <cell r="D87">
            <v>7.5</v>
          </cell>
          <cell r="G87">
            <v>1900</v>
          </cell>
          <cell r="H87" t="str">
            <v>Prosecco + Chocs</v>
          </cell>
        </row>
        <row r="88">
          <cell r="A88">
            <v>82272</v>
          </cell>
          <cell r="B88">
            <v>82272</v>
          </cell>
          <cell r="C88">
            <v>39.99</v>
          </cell>
          <cell r="D88">
            <v>7.5</v>
          </cell>
          <cell r="E88">
            <v>20</v>
          </cell>
          <cell r="G88">
            <v>2100</v>
          </cell>
          <cell r="H88" t="str">
            <v>Champagne Choice</v>
          </cell>
        </row>
        <row r="89">
          <cell r="A89">
            <v>82273</v>
          </cell>
          <cell r="B89">
            <v>82273</v>
          </cell>
          <cell r="C89">
            <v>39.99</v>
          </cell>
          <cell r="D89">
            <v>7.5</v>
          </cell>
          <cell r="E89">
            <v>20</v>
          </cell>
          <cell r="G89">
            <v>3800</v>
          </cell>
          <cell r="H89" t="str">
            <v>Port + Claret</v>
          </cell>
        </row>
        <row r="90">
          <cell r="A90">
            <v>82275</v>
          </cell>
          <cell r="B90">
            <v>82275</v>
          </cell>
          <cell r="C90">
            <v>39.99</v>
          </cell>
          <cell r="D90">
            <v>7.5</v>
          </cell>
          <cell r="E90">
            <v>15.5</v>
          </cell>
          <cell r="F90">
            <v>1E-4</v>
          </cell>
          <cell r="G90">
            <v>4000</v>
          </cell>
          <cell r="H90" t="str">
            <v>Classic Port Stilton</v>
          </cell>
        </row>
        <row r="91">
          <cell r="A91">
            <v>82277</v>
          </cell>
          <cell r="B91">
            <v>82277</v>
          </cell>
          <cell r="C91">
            <v>125</v>
          </cell>
          <cell r="D91">
            <v>10</v>
          </cell>
          <cell r="E91">
            <v>20</v>
          </cell>
          <cell r="G91">
            <v>16200</v>
          </cell>
          <cell r="H91" t="str">
            <v>Twelve Wines in Box</v>
          </cell>
        </row>
        <row r="92">
          <cell r="A92">
            <v>82280</v>
          </cell>
          <cell r="B92">
            <v>82280</v>
          </cell>
          <cell r="C92">
            <v>24.99</v>
          </cell>
          <cell r="D92">
            <v>7.5</v>
          </cell>
          <cell r="E92">
            <v>20</v>
          </cell>
          <cell r="G92">
            <v>2900</v>
          </cell>
          <cell r="H92" t="str">
            <v>Italian Wine Duo</v>
          </cell>
        </row>
        <row r="93">
          <cell r="A93">
            <v>82281</v>
          </cell>
          <cell r="B93">
            <v>82281</v>
          </cell>
          <cell r="C93">
            <v>39.99</v>
          </cell>
          <cell r="D93">
            <v>7.5</v>
          </cell>
          <cell r="E93">
            <v>20</v>
          </cell>
          <cell r="G93">
            <v>3900</v>
          </cell>
          <cell r="H93" t="str">
            <v>Triple Tipple</v>
          </cell>
        </row>
        <row r="94">
          <cell r="A94">
            <v>82286</v>
          </cell>
          <cell r="B94">
            <v>82286</v>
          </cell>
          <cell r="C94">
            <v>44.99</v>
          </cell>
          <cell r="D94">
            <v>7.5</v>
          </cell>
          <cell r="E94">
            <v>7.5</v>
          </cell>
          <cell r="F94">
            <v>1E-4</v>
          </cell>
          <cell r="G94">
            <v>3400</v>
          </cell>
          <cell r="H94" t="str">
            <v>Cheese + Wine Tray</v>
          </cell>
        </row>
        <row r="95">
          <cell r="A95">
            <v>82287</v>
          </cell>
          <cell r="B95">
            <v>82287</v>
          </cell>
          <cell r="C95">
            <v>34.99</v>
          </cell>
          <cell r="D95">
            <v>8</v>
          </cell>
          <cell r="E95">
            <v>14.5</v>
          </cell>
          <cell r="G95">
            <v>1800</v>
          </cell>
          <cell r="H95" t="str">
            <v>CHOCOLATE INDULGENCE</v>
          </cell>
        </row>
        <row r="96">
          <cell r="A96" t="str">
            <v>82287INS</v>
          </cell>
          <cell r="B96" t="str">
            <v>82287INS</v>
          </cell>
          <cell r="C96">
            <v>34.99</v>
          </cell>
          <cell r="D96">
            <v>7.5</v>
          </cell>
          <cell r="E96">
            <v>16</v>
          </cell>
          <cell r="G96">
            <v>1860</v>
          </cell>
          <cell r="H96" t="str">
            <v>CHOCOLATE INDULGENCE</v>
          </cell>
        </row>
        <row r="97">
          <cell r="A97">
            <v>82288</v>
          </cell>
          <cell r="B97">
            <v>82288</v>
          </cell>
          <cell r="C97">
            <v>60</v>
          </cell>
          <cell r="D97">
            <v>7.5</v>
          </cell>
          <cell r="E97">
            <v>7.5</v>
          </cell>
          <cell r="F97">
            <v>1E-4</v>
          </cell>
          <cell r="G97">
            <v>4400</v>
          </cell>
          <cell r="H97" t="str">
            <v>DELI DELIGHTS</v>
          </cell>
        </row>
        <row r="98">
          <cell r="A98">
            <v>82290</v>
          </cell>
          <cell r="B98">
            <v>82290</v>
          </cell>
          <cell r="C98">
            <v>29.99</v>
          </cell>
          <cell r="D98">
            <v>8</v>
          </cell>
          <cell r="E98">
            <v>12</v>
          </cell>
          <cell r="G98">
            <v>1600</v>
          </cell>
          <cell r="H98" t="str">
            <v>EASTER GIFT</v>
          </cell>
        </row>
        <row r="99">
          <cell r="A99">
            <v>82291</v>
          </cell>
          <cell r="B99">
            <v>82291</v>
          </cell>
          <cell r="C99">
            <v>32.5</v>
          </cell>
          <cell r="D99">
            <v>7.5</v>
          </cell>
          <cell r="E99">
            <v>17.5</v>
          </cell>
          <cell r="G99">
            <v>1201</v>
          </cell>
          <cell r="H99" t="str">
            <v>FATHER'S DAY GIFT</v>
          </cell>
        </row>
        <row r="100">
          <cell r="A100">
            <v>82295</v>
          </cell>
          <cell r="B100">
            <v>82295</v>
          </cell>
          <cell r="C100">
            <v>19.989999999999998</v>
          </cell>
          <cell r="D100">
            <v>6</v>
          </cell>
          <cell r="E100">
            <v>10</v>
          </cell>
          <cell r="G100">
            <v>500</v>
          </cell>
          <cell r="H100" t="str">
            <v>LOVE CHOCOLATE</v>
          </cell>
        </row>
        <row r="101">
          <cell r="A101">
            <v>82296</v>
          </cell>
          <cell r="B101">
            <v>82296</v>
          </cell>
          <cell r="C101">
            <v>24.99</v>
          </cell>
          <cell r="D101">
            <v>7.5</v>
          </cell>
          <cell r="E101">
            <v>17</v>
          </cell>
          <cell r="G101">
            <v>2300</v>
          </cell>
          <cell r="H101" t="str">
            <v>Love You Gift</v>
          </cell>
        </row>
        <row r="102">
          <cell r="A102">
            <v>82298</v>
          </cell>
          <cell r="B102">
            <v>82298</v>
          </cell>
          <cell r="C102">
            <v>32.5</v>
          </cell>
          <cell r="D102">
            <v>7.5</v>
          </cell>
          <cell r="E102">
            <v>14</v>
          </cell>
          <cell r="G102">
            <v>1300</v>
          </cell>
          <cell r="H102" t="str">
            <v>MOTHER'S DAY GIFT</v>
          </cell>
        </row>
        <row r="103">
          <cell r="A103">
            <v>82299</v>
          </cell>
          <cell r="B103">
            <v>82299</v>
          </cell>
          <cell r="C103">
            <v>39.99</v>
          </cell>
          <cell r="D103">
            <v>8</v>
          </cell>
          <cell r="E103">
            <v>12.5</v>
          </cell>
          <cell r="G103">
            <v>3100</v>
          </cell>
          <cell r="H103" t="str">
            <v>ALCOHOL FREE TREATS</v>
          </cell>
        </row>
        <row r="104">
          <cell r="A104" t="str">
            <v>82299INS</v>
          </cell>
          <cell r="B104" t="str">
            <v>82299INS</v>
          </cell>
          <cell r="C104">
            <v>39.99</v>
          </cell>
          <cell r="D104">
            <v>7.5</v>
          </cell>
          <cell r="E104">
            <v>14</v>
          </cell>
          <cell r="H104" t="str">
            <v>ALCOHOL FREE TREATS</v>
          </cell>
        </row>
        <row r="105">
          <cell r="A105">
            <v>82300</v>
          </cell>
          <cell r="B105">
            <v>82300</v>
          </cell>
          <cell r="C105">
            <v>29.99</v>
          </cell>
          <cell r="D105">
            <v>8</v>
          </cell>
          <cell r="E105">
            <v>9</v>
          </cell>
          <cell r="G105">
            <v>1600</v>
          </cell>
          <cell r="H105" t="str">
            <v>TEA &amp; BUBBLES</v>
          </cell>
        </row>
        <row r="106">
          <cell r="A106" t="str">
            <v>82300MP</v>
          </cell>
          <cell r="B106" t="str">
            <v>82300MP</v>
          </cell>
          <cell r="C106">
            <v>21.64</v>
          </cell>
          <cell r="D106">
            <v>0</v>
          </cell>
          <cell r="E106">
            <v>9</v>
          </cell>
          <cell r="G106">
            <v>1950</v>
          </cell>
          <cell r="H106" t="str">
            <v>MP TEA AND BUBBLES</v>
          </cell>
        </row>
        <row r="107">
          <cell r="A107" t="str">
            <v>82300OINS</v>
          </cell>
          <cell r="B107" t="str">
            <v>82300OINS</v>
          </cell>
          <cell r="E107">
            <v>10.5</v>
          </cell>
          <cell r="G107">
            <v>1950</v>
          </cell>
          <cell r="H107" t="str">
            <v>TEA &amp; BUBBLES</v>
          </cell>
        </row>
        <row r="108">
          <cell r="A108">
            <v>82301</v>
          </cell>
          <cell r="B108">
            <v>82301</v>
          </cell>
          <cell r="C108">
            <v>150</v>
          </cell>
          <cell r="D108">
            <v>10</v>
          </cell>
          <cell r="E108">
            <v>13.5</v>
          </cell>
          <cell r="G108">
            <v>11200</v>
          </cell>
          <cell r="H108" t="str">
            <v>THE BANQUET</v>
          </cell>
        </row>
        <row r="109">
          <cell r="A109">
            <v>82302</v>
          </cell>
          <cell r="B109">
            <v>82302</v>
          </cell>
          <cell r="C109">
            <v>29.99</v>
          </cell>
          <cell r="D109">
            <v>8</v>
          </cell>
          <cell r="E109">
            <v>15</v>
          </cell>
          <cell r="G109">
            <v>2600</v>
          </cell>
          <cell r="H109" t="str">
            <v>BOYS NIGHT IN</v>
          </cell>
        </row>
        <row r="110">
          <cell r="A110" t="str">
            <v>82302INS</v>
          </cell>
          <cell r="B110" t="str">
            <v>82302INS</v>
          </cell>
          <cell r="C110">
            <v>29.99</v>
          </cell>
          <cell r="D110">
            <v>7.5</v>
          </cell>
          <cell r="G110">
            <v>1960</v>
          </cell>
          <cell r="H110" t="str">
            <v>BOYS NIGHT IN</v>
          </cell>
        </row>
        <row r="111">
          <cell r="A111">
            <v>82303</v>
          </cell>
          <cell r="B111">
            <v>82303</v>
          </cell>
          <cell r="C111">
            <v>34.99</v>
          </cell>
          <cell r="D111">
            <v>8</v>
          </cell>
          <cell r="E111">
            <v>9.5</v>
          </cell>
          <cell r="F111">
            <v>1E-4</v>
          </cell>
          <cell r="G111">
            <v>5200</v>
          </cell>
          <cell r="H111" t="str">
            <v>THE BREAKFAST TRAY</v>
          </cell>
        </row>
        <row r="112">
          <cell r="A112">
            <v>82304</v>
          </cell>
          <cell r="B112">
            <v>82304</v>
          </cell>
          <cell r="C112">
            <v>34.99</v>
          </cell>
          <cell r="D112">
            <v>7.5</v>
          </cell>
          <cell r="E112">
            <v>7</v>
          </cell>
          <cell r="F112">
            <v>1E-4</v>
          </cell>
          <cell r="G112">
            <v>3200</v>
          </cell>
          <cell r="H112" t="str">
            <v>CHEESE &amp; WINE SLATE</v>
          </cell>
        </row>
        <row r="113">
          <cell r="A113">
            <v>82307</v>
          </cell>
          <cell r="B113">
            <v>82307</v>
          </cell>
          <cell r="C113">
            <v>100</v>
          </cell>
          <cell r="D113">
            <v>10</v>
          </cell>
          <cell r="E113">
            <v>14</v>
          </cell>
          <cell r="G113">
            <v>8200</v>
          </cell>
          <cell r="H113" t="str">
            <v>THE EXTRAVAGANCE</v>
          </cell>
        </row>
        <row r="114">
          <cell r="A114">
            <v>82308</v>
          </cell>
          <cell r="B114">
            <v>82308</v>
          </cell>
          <cell r="C114">
            <v>75</v>
          </cell>
          <cell r="D114">
            <v>8</v>
          </cell>
          <cell r="E114">
            <v>17</v>
          </cell>
          <cell r="G114">
            <v>6200</v>
          </cell>
          <cell r="H114" t="str">
            <v>THE INDULGENCE</v>
          </cell>
        </row>
        <row r="115">
          <cell r="A115" t="str">
            <v>82308INS</v>
          </cell>
          <cell r="B115" t="str">
            <v>82308INS</v>
          </cell>
          <cell r="C115">
            <v>75</v>
          </cell>
          <cell r="D115">
            <v>8</v>
          </cell>
          <cell r="E115">
            <v>14</v>
          </cell>
          <cell r="G115">
            <v>6900</v>
          </cell>
          <cell r="H115" t="str">
            <v>THE INDULGENCE</v>
          </cell>
        </row>
        <row r="116">
          <cell r="A116">
            <v>82309</v>
          </cell>
          <cell r="B116">
            <v>82309</v>
          </cell>
          <cell r="C116">
            <v>50</v>
          </cell>
          <cell r="D116">
            <v>8</v>
          </cell>
          <cell r="E116">
            <v>14</v>
          </cell>
          <cell r="G116">
            <v>3200</v>
          </cell>
          <cell r="H116" t="str">
            <v>THE LUXURY</v>
          </cell>
        </row>
        <row r="117">
          <cell r="A117" t="str">
            <v>82309INS</v>
          </cell>
          <cell r="B117" t="str">
            <v>82309INS</v>
          </cell>
          <cell r="C117">
            <v>50</v>
          </cell>
          <cell r="D117">
            <v>6.5</v>
          </cell>
          <cell r="E117">
            <v>14</v>
          </cell>
          <cell r="G117">
            <v>3430</v>
          </cell>
          <cell r="H117" t="str">
            <v>THE LUXURY</v>
          </cell>
        </row>
        <row r="118">
          <cell r="A118">
            <v>82310</v>
          </cell>
          <cell r="B118">
            <v>82310</v>
          </cell>
          <cell r="C118">
            <v>135</v>
          </cell>
          <cell r="D118">
            <v>10</v>
          </cell>
          <cell r="E118">
            <v>15</v>
          </cell>
          <cell r="G118">
            <v>9200</v>
          </cell>
          <cell r="H118" t="str">
            <v>PERFECT PICNIC BSKT</v>
          </cell>
        </row>
        <row r="119">
          <cell r="A119">
            <v>82312</v>
          </cell>
          <cell r="B119">
            <v>82312</v>
          </cell>
          <cell r="C119">
            <v>34.99</v>
          </cell>
          <cell r="D119">
            <v>7.5</v>
          </cell>
          <cell r="E119">
            <v>20</v>
          </cell>
          <cell r="G119">
            <v>2720</v>
          </cell>
          <cell r="H119" t="str">
            <v>TRAY OF DELIGHTS</v>
          </cell>
        </row>
        <row r="120">
          <cell r="A120">
            <v>82313</v>
          </cell>
          <cell r="B120">
            <v>82313</v>
          </cell>
          <cell r="C120">
            <v>34.99</v>
          </cell>
          <cell r="D120">
            <v>8.25</v>
          </cell>
          <cell r="E120">
            <v>17.5</v>
          </cell>
          <cell r="G120">
            <v>2000</v>
          </cell>
          <cell r="H120" t="str">
            <v>WHISKY LOVER'S GIFT</v>
          </cell>
        </row>
        <row r="121">
          <cell r="A121">
            <v>82600</v>
          </cell>
          <cell r="B121">
            <v>82600</v>
          </cell>
          <cell r="C121">
            <v>24.99</v>
          </cell>
          <cell r="D121">
            <v>7</v>
          </cell>
          <cell r="E121">
            <v>20</v>
          </cell>
          <cell r="G121">
            <v>2800</v>
          </cell>
          <cell r="H121" t="str">
            <v>FRENCH WINE DUO</v>
          </cell>
        </row>
        <row r="122">
          <cell r="A122">
            <v>82621</v>
          </cell>
          <cell r="B122">
            <v>82621</v>
          </cell>
          <cell r="C122">
            <v>29.99</v>
          </cell>
          <cell r="D122">
            <v>7.5</v>
          </cell>
          <cell r="E122">
            <v>14.5</v>
          </cell>
          <cell r="G122">
            <v>2800</v>
          </cell>
          <cell r="H122" t="str">
            <v>BOYS NIGHT IN</v>
          </cell>
        </row>
        <row r="123">
          <cell r="A123">
            <v>82624</v>
          </cell>
          <cell r="B123">
            <v>82624</v>
          </cell>
          <cell r="C123">
            <v>14.99</v>
          </cell>
          <cell r="D123">
            <v>7.5</v>
          </cell>
          <cell r="E123">
            <v>20</v>
          </cell>
          <cell r="G123">
            <v>1600</v>
          </cell>
          <cell r="H123" t="str">
            <v>MULLED WINE + CHOCS</v>
          </cell>
        </row>
        <row r="124">
          <cell r="A124">
            <v>82628</v>
          </cell>
          <cell r="B124">
            <v>82628</v>
          </cell>
          <cell r="C124">
            <v>1000</v>
          </cell>
          <cell r="D124">
            <v>55</v>
          </cell>
          <cell r="E124">
            <v>14</v>
          </cell>
          <cell r="F124">
            <v>1E-4</v>
          </cell>
          <cell r="G124">
            <v>36000</v>
          </cell>
          <cell r="H124" t="str">
            <v>THE EPICUREAN</v>
          </cell>
        </row>
        <row r="125">
          <cell r="A125">
            <v>82629</v>
          </cell>
          <cell r="B125">
            <v>82629</v>
          </cell>
          <cell r="C125">
            <v>29.99</v>
          </cell>
          <cell r="D125">
            <v>7</v>
          </cell>
          <cell r="E125">
            <v>18.5</v>
          </cell>
          <cell r="G125">
            <v>1700</v>
          </cell>
          <cell r="H125" t="str">
            <v>GIN + TREATS</v>
          </cell>
        </row>
        <row r="126">
          <cell r="A126">
            <v>82630</v>
          </cell>
          <cell r="B126">
            <v>82630</v>
          </cell>
          <cell r="C126">
            <v>180</v>
          </cell>
          <cell r="D126">
            <v>10</v>
          </cell>
          <cell r="E126">
            <v>14.5</v>
          </cell>
          <cell r="G126">
            <v>11200</v>
          </cell>
          <cell r="H126" t="str">
            <v>TWELFTH NIGHT CARTON</v>
          </cell>
        </row>
        <row r="127">
          <cell r="A127">
            <v>82631</v>
          </cell>
          <cell r="B127">
            <v>82631</v>
          </cell>
          <cell r="C127">
            <v>14.99</v>
          </cell>
          <cell r="D127">
            <v>6.5</v>
          </cell>
          <cell r="E127">
            <v>0</v>
          </cell>
          <cell r="G127">
            <v>500</v>
          </cell>
          <cell r="H127" t="str">
            <v>XMAS BISCUIT TIN</v>
          </cell>
        </row>
        <row r="128">
          <cell r="A128">
            <v>82639</v>
          </cell>
          <cell r="B128">
            <v>82639</v>
          </cell>
          <cell r="C128">
            <v>45</v>
          </cell>
          <cell r="D128">
            <v>7.5</v>
          </cell>
          <cell r="E128">
            <v>0</v>
          </cell>
          <cell r="F128">
            <v>1E-4</v>
          </cell>
          <cell r="G128">
            <v>1400</v>
          </cell>
          <cell r="H128" t="str">
            <v>SIDE SMOKED SALMON</v>
          </cell>
        </row>
        <row r="129">
          <cell r="A129">
            <v>82665</v>
          </cell>
          <cell r="B129">
            <v>82665</v>
          </cell>
          <cell r="C129">
            <v>17.5</v>
          </cell>
          <cell r="D129">
            <v>7</v>
          </cell>
          <cell r="E129">
            <v>6</v>
          </cell>
          <cell r="G129">
            <v>1390</v>
          </cell>
          <cell r="H129" t="str">
            <v>BOX OF TREATS</v>
          </cell>
        </row>
        <row r="130">
          <cell r="A130">
            <v>82666</v>
          </cell>
          <cell r="B130">
            <v>82666</v>
          </cell>
          <cell r="C130">
            <v>34.99</v>
          </cell>
          <cell r="D130">
            <v>8</v>
          </cell>
          <cell r="E130">
            <v>15</v>
          </cell>
          <cell r="G130">
            <v>500</v>
          </cell>
          <cell r="H130" t="str">
            <v>BOX OF INDULGENCE</v>
          </cell>
        </row>
        <row r="131">
          <cell r="A131">
            <v>82667</v>
          </cell>
          <cell r="B131">
            <v>82667</v>
          </cell>
          <cell r="C131">
            <v>50</v>
          </cell>
          <cell r="D131">
            <v>8.25</v>
          </cell>
          <cell r="E131">
            <v>20</v>
          </cell>
          <cell r="G131">
            <v>2600</v>
          </cell>
          <cell r="H131" t="str">
            <v>Champagne + Chocs</v>
          </cell>
        </row>
        <row r="132">
          <cell r="A132">
            <v>82672</v>
          </cell>
          <cell r="B132">
            <v>82672</v>
          </cell>
          <cell r="C132">
            <v>34.99</v>
          </cell>
          <cell r="D132">
            <v>8</v>
          </cell>
          <cell r="E132">
            <v>7.5</v>
          </cell>
          <cell r="G132">
            <v>2200</v>
          </cell>
          <cell r="H132" t="str">
            <v>G&amp;W Free Goodies</v>
          </cell>
        </row>
        <row r="133">
          <cell r="A133">
            <v>82673</v>
          </cell>
          <cell r="B133">
            <v>82673</v>
          </cell>
          <cell r="C133">
            <v>22.5</v>
          </cell>
          <cell r="D133">
            <v>7.5</v>
          </cell>
          <cell r="E133">
            <v>2.5</v>
          </cell>
          <cell r="F133">
            <v>1E-4</v>
          </cell>
          <cell r="G133">
            <v>1800</v>
          </cell>
          <cell r="H133" t="str">
            <v>THE CHEESE BOX</v>
          </cell>
        </row>
        <row r="134">
          <cell r="A134">
            <v>82676</v>
          </cell>
          <cell r="B134">
            <v>82676</v>
          </cell>
          <cell r="C134">
            <v>29.99</v>
          </cell>
          <cell r="D134">
            <v>7.5</v>
          </cell>
          <cell r="E134">
            <v>7.5</v>
          </cell>
          <cell r="G134">
            <v>1410</v>
          </cell>
          <cell r="H134" t="str">
            <v>VERITABLY VEGAN</v>
          </cell>
        </row>
        <row r="135">
          <cell r="A135">
            <v>82678</v>
          </cell>
          <cell r="B135">
            <v>82678</v>
          </cell>
          <cell r="C135">
            <v>34.99</v>
          </cell>
          <cell r="D135">
            <v>7</v>
          </cell>
          <cell r="E135">
            <v>13</v>
          </cell>
          <cell r="G135">
            <v>3890</v>
          </cell>
          <cell r="H135" t="str">
            <v>SWEET TREATS BASKET</v>
          </cell>
        </row>
        <row r="136">
          <cell r="A136">
            <v>82680</v>
          </cell>
          <cell r="B136">
            <v>82680</v>
          </cell>
          <cell r="C136">
            <v>29.99</v>
          </cell>
          <cell r="D136">
            <v>8</v>
          </cell>
          <cell r="E136">
            <v>18</v>
          </cell>
          <cell r="G136">
            <v>2000</v>
          </cell>
          <cell r="H136" t="str">
            <v>CIDER AND TREATS</v>
          </cell>
        </row>
        <row r="137">
          <cell r="A137">
            <v>82683</v>
          </cell>
          <cell r="B137">
            <v>82683</v>
          </cell>
          <cell r="C137">
            <v>17.5</v>
          </cell>
          <cell r="D137">
            <v>7</v>
          </cell>
          <cell r="E137">
            <v>20</v>
          </cell>
          <cell r="G137">
            <v>2200</v>
          </cell>
          <cell r="H137" t="str">
            <v>Rose + Chocolates</v>
          </cell>
        </row>
        <row r="138">
          <cell r="A138">
            <v>82684</v>
          </cell>
          <cell r="B138">
            <v>82684</v>
          </cell>
          <cell r="C138">
            <v>19.989999999999998</v>
          </cell>
          <cell r="D138">
            <v>6</v>
          </cell>
          <cell r="E138">
            <v>13</v>
          </cell>
          <cell r="G138">
            <v>500</v>
          </cell>
          <cell r="H138" t="str">
            <v>DESERT ISLAND GIFT</v>
          </cell>
        </row>
        <row r="139">
          <cell r="A139" t="str">
            <v>82684INS</v>
          </cell>
          <cell r="B139" t="str">
            <v>82684INS</v>
          </cell>
          <cell r="C139">
            <v>24.99</v>
          </cell>
          <cell r="D139">
            <v>7.5</v>
          </cell>
          <cell r="E139">
            <v>15.5</v>
          </cell>
          <cell r="G139">
            <v>15500</v>
          </cell>
          <cell r="H139" t="str">
            <v>DESERT ISLAND</v>
          </cell>
        </row>
        <row r="140">
          <cell r="A140">
            <v>82692</v>
          </cell>
          <cell r="B140">
            <v>82692</v>
          </cell>
          <cell r="C140">
            <v>24.99</v>
          </cell>
          <cell r="D140">
            <v>7</v>
          </cell>
          <cell r="E140">
            <v>20</v>
          </cell>
          <cell r="G140">
            <v>2000</v>
          </cell>
          <cell r="H140" t="str">
            <v>Prosecco &amp; Chocs</v>
          </cell>
        </row>
        <row r="141">
          <cell r="A141">
            <v>82693</v>
          </cell>
          <cell r="B141">
            <v>82693</v>
          </cell>
          <cell r="C141">
            <v>34.99</v>
          </cell>
          <cell r="D141">
            <v>7</v>
          </cell>
          <cell r="E141">
            <v>14.5</v>
          </cell>
          <cell r="F141">
            <v>1E-4</v>
          </cell>
          <cell r="G141">
            <v>2330</v>
          </cell>
          <cell r="H141" t="str">
            <v>Salmon + Chablis</v>
          </cell>
        </row>
        <row r="142">
          <cell r="A142">
            <v>82694</v>
          </cell>
          <cell r="B142">
            <v>82694</v>
          </cell>
          <cell r="C142">
            <v>34.99</v>
          </cell>
          <cell r="D142">
            <v>7</v>
          </cell>
          <cell r="E142">
            <v>12.5</v>
          </cell>
          <cell r="G142">
            <v>2430</v>
          </cell>
          <cell r="H142" t="str">
            <v>TEA TRAY GIFT</v>
          </cell>
        </row>
        <row r="143">
          <cell r="A143">
            <v>82695</v>
          </cell>
          <cell r="B143">
            <v>82695</v>
          </cell>
          <cell r="C143">
            <v>45</v>
          </cell>
          <cell r="D143">
            <v>7.5</v>
          </cell>
          <cell r="E143">
            <v>20</v>
          </cell>
          <cell r="G143">
            <v>1290</v>
          </cell>
          <cell r="H143" t="str">
            <v>CHASE VODKA IN TIN</v>
          </cell>
        </row>
        <row r="144">
          <cell r="A144">
            <v>82847</v>
          </cell>
          <cell r="B144">
            <v>82847</v>
          </cell>
          <cell r="C144">
            <v>17.5</v>
          </cell>
          <cell r="D144">
            <v>6</v>
          </cell>
          <cell r="E144">
            <v>15</v>
          </cell>
          <cell r="G144">
            <v>500</v>
          </cell>
          <cell r="H144" t="str">
            <v>DEL DELIGHTS LB GIFT</v>
          </cell>
        </row>
        <row r="145">
          <cell r="A145">
            <v>82849</v>
          </cell>
          <cell r="B145">
            <v>82849</v>
          </cell>
          <cell r="C145">
            <v>17.5</v>
          </cell>
          <cell r="D145">
            <v>6</v>
          </cell>
          <cell r="E145">
            <v>11</v>
          </cell>
          <cell r="G145">
            <v>600</v>
          </cell>
          <cell r="H145" t="str">
            <v>THE CHOC LB GIFT</v>
          </cell>
        </row>
        <row r="146">
          <cell r="A146">
            <v>82853</v>
          </cell>
          <cell r="B146">
            <v>82853</v>
          </cell>
          <cell r="C146">
            <v>120</v>
          </cell>
          <cell r="D146">
            <v>9</v>
          </cell>
          <cell r="E146">
            <v>20</v>
          </cell>
          <cell r="G146">
            <v>14730</v>
          </cell>
          <cell r="H146" t="str">
            <v>12 WINES IN A BOX</v>
          </cell>
        </row>
        <row r="147">
          <cell r="A147">
            <v>82854</v>
          </cell>
          <cell r="B147">
            <v>82854</v>
          </cell>
          <cell r="C147">
            <v>150</v>
          </cell>
          <cell r="D147">
            <v>9</v>
          </cell>
          <cell r="E147">
            <v>20</v>
          </cell>
          <cell r="G147">
            <v>15900</v>
          </cell>
          <cell r="H147" t="str">
            <v>12 WINES IN WICKER</v>
          </cell>
        </row>
        <row r="148">
          <cell r="A148">
            <v>83020</v>
          </cell>
          <cell r="B148">
            <v>83020</v>
          </cell>
          <cell r="C148">
            <v>39.99</v>
          </cell>
          <cell r="D148">
            <v>7</v>
          </cell>
          <cell r="E148">
            <v>20</v>
          </cell>
          <cell r="G148">
            <v>4800</v>
          </cell>
          <cell r="H148" t="str">
            <v>VEGAN WINE TRIO</v>
          </cell>
        </row>
        <row r="149">
          <cell r="A149">
            <v>83029</v>
          </cell>
          <cell r="B149">
            <v>83029</v>
          </cell>
          <cell r="C149">
            <v>60</v>
          </cell>
          <cell r="D149">
            <v>8</v>
          </cell>
          <cell r="E149">
            <v>12</v>
          </cell>
          <cell r="G149">
            <v>3300</v>
          </cell>
          <cell r="H149" t="str">
            <v>SILENT NIGHT CTN</v>
          </cell>
        </row>
        <row r="150">
          <cell r="A150">
            <v>83030</v>
          </cell>
          <cell r="B150">
            <v>83030</v>
          </cell>
          <cell r="C150">
            <v>14.99</v>
          </cell>
          <cell r="D150">
            <v>4.5</v>
          </cell>
          <cell r="E150">
            <v>15.5</v>
          </cell>
          <cell r="G150">
            <v>400</v>
          </cell>
          <cell r="H150" t="str">
            <v>CHOCOHOLIC LBOX GIFT</v>
          </cell>
        </row>
        <row r="151">
          <cell r="A151">
            <v>83032</v>
          </cell>
          <cell r="B151">
            <v>83032</v>
          </cell>
          <cell r="C151">
            <v>32.5</v>
          </cell>
          <cell r="D151">
            <v>8</v>
          </cell>
          <cell r="E151">
            <v>12</v>
          </cell>
          <cell r="G151">
            <v>2400</v>
          </cell>
          <cell r="H151" t="str">
            <v>LOVINGLY LOW SUGAR</v>
          </cell>
        </row>
        <row r="152">
          <cell r="A152">
            <v>83034</v>
          </cell>
          <cell r="B152">
            <v>83034</v>
          </cell>
          <cell r="C152">
            <v>27.5</v>
          </cell>
          <cell r="D152">
            <v>8.25</v>
          </cell>
          <cell r="E152">
            <v>20</v>
          </cell>
          <cell r="G152">
            <v>4000</v>
          </cell>
          <cell r="H152" t="str">
            <v>BEER LOVERS CASE</v>
          </cell>
        </row>
        <row r="153">
          <cell r="A153">
            <v>83035</v>
          </cell>
          <cell r="B153">
            <v>83035</v>
          </cell>
          <cell r="C153">
            <v>34.99</v>
          </cell>
          <cell r="D153">
            <v>7.5</v>
          </cell>
          <cell r="E153">
            <v>15</v>
          </cell>
          <cell r="G153">
            <v>2940</v>
          </cell>
          <cell r="H153" t="str">
            <v>LAVISHLY LOW SUGAR</v>
          </cell>
        </row>
        <row r="154">
          <cell r="A154">
            <v>83036</v>
          </cell>
          <cell r="B154">
            <v>83036</v>
          </cell>
          <cell r="C154">
            <v>21.25</v>
          </cell>
          <cell r="D154">
            <v>7</v>
          </cell>
          <cell r="E154">
            <v>11</v>
          </cell>
          <cell r="G154">
            <v>4200</v>
          </cell>
          <cell r="H154" t="str">
            <v>LOW SUGAR LUXURIES</v>
          </cell>
        </row>
        <row r="155">
          <cell r="A155">
            <v>83037</v>
          </cell>
          <cell r="B155">
            <v>83037</v>
          </cell>
          <cell r="C155">
            <v>60</v>
          </cell>
          <cell r="D155">
            <v>7</v>
          </cell>
          <cell r="E155">
            <v>12</v>
          </cell>
          <cell r="G155">
            <v>4900</v>
          </cell>
          <cell r="H155" t="str">
            <v>LAUDABLY LOW SUGAR</v>
          </cell>
        </row>
        <row r="156">
          <cell r="A156">
            <v>83038</v>
          </cell>
          <cell r="B156">
            <v>83038</v>
          </cell>
          <cell r="C156">
            <v>29.99</v>
          </cell>
          <cell r="D156">
            <v>7.5</v>
          </cell>
          <cell r="E156">
            <v>10.5</v>
          </cell>
          <cell r="G156">
            <v>1400</v>
          </cell>
          <cell r="H156" t="str">
            <v>VERITABLY VEGAN</v>
          </cell>
        </row>
        <row r="157">
          <cell r="A157" t="str">
            <v>83038MP</v>
          </cell>
          <cell r="B157" t="str">
            <v>83038MP</v>
          </cell>
          <cell r="E157">
            <v>10.5</v>
          </cell>
          <cell r="G157">
            <v>1400</v>
          </cell>
          <cell r="H157" t="str">
            <v>MP VERITABLY VEGAN</v>
          </cell>
        </row>
        <row r="158">
          <cell r="A158">
            <v>83044</v>
          </cell>
          <cell r="B158">
            <v>83044</v>
          </cell>
          <cell r="C158">
            <v>27.99</v>
          </cell>
          <cell r="D158">
            <v>7.5</v>
          </cell>
          <cell r="E158">
            <v>15</v>
          </cell>
          <cell r="G158">
            <v>2020</v>
          </cell>
          <cell r="H158" t="str">
            <v>PROUDLY VEGAN</v>
          </cell>
        </row>
        <row r="159">
          <cell r="A159">
            <v>83045</v>
          </cell>
          <cell r="B159">
            <v>83045</v>
          </cell>
          <cell r="C159">
            <v>50</v>
          </cell>
          <cell r="D159">
            <v>7.5</v>
          </cell>
          <cell r="E159">
            <v>8</v>
          </cell>
          <cell r="G159">
            <v>2800</v>
          </cell>
          <cell r="H159" t="str">
            <v>MARVELLOUSLY VEGAN</v>
          </cell>
        </row>
        <row r="160">
          <cell r="A160">
            <v>83046</v>
          </cell>
          <cell r="B160">
            <v>83046</v>
          </cell>
          <cell r="C160">
            <v>60</v>
          </cell>
          <cell r="D160">
            <v>7.5</v>
          </cell>
          <cell r="E160">
            <v>12.5</v>
          </cell>
          <cell r="G160">
            <v>3600</v>
          </cell>
          <cell r="H160" t="str">
            <v>G + W F Sensation</v>
          </cell>
        </row>
        <row r="161">
          <cell r="A161">
            <v>83047</v>
          </cell>
          <cell r="B161">
            <v>83047</v>
          </cell>
          <cell r="C161">
            <v>29.99</v>
          </cell>
          <cell r="D161">
            <v>7.5</v>
          </cell>
          <cell r="E161">
            <v>9</v>
          </cell>
          <cell r="G161">
            <v>1600</v>
          </cell>
          <cell r="H161" t="str">
            <v>Gluten + WF Goodies</v>
          </cell>
        </row>
        <row r="162">
          <cell r="A162" t="str">
            <v>83047MP</v>
          </cell>
          <cell r="B162" t="str">
            <v>83047MP</v>
          </cell>
          <cell r="E162">
            <v>9</v>
          </cell>
          <cell r="G162">
            <v>1600</v>
          </cell>
          <cell r="H162" t="str">
            <v>MP GWF GOODIES</v>
          </cell>
        </row>
        <row r="163">
          <cell r="A163">
            <v>83048</v>
          </cell>
          <cell r="B163">
            <v>83048</v>
          </cell>
          <cell r="C163">
            <v>42.5</v>
          </cell>
          <cell r="D163">
            <v>7.5</v>
          </cell>
          <cell r="E163">
            <v>9</v>
          </cell>
          <cell r="G163">
            <v>2400</v>
          </cell>
          <cell r="H163" t="str">
            <v>Gorgeously G + W F</v>
          </cell>
        </row>
        <row r="164">
          <cell r="A164">
            <v>83069</v>
          </cell>
          <cell r="B164">
            <v>83069</v>
          </cell>
          <cell r="C164">
            <v>60</v>
          </cell>
          <cell r="D164">
            <v>8</v>
          </cell>
          <cell r="E164">
            <v>20</v>
          </cell>
          <cell r="G164">
            <v>4200</v>
          </cell>
          <cell r="H164" t="str">
            <v>Fitted Picnic Basket</v>
          </cell>
        </row>
        <row r="165">
          <cell r="A165">
            <v>83077</v>
          </cell>
          <cell r="B165">
            <v>83077</v>
          </cell>
          <cell r="C165">
            <v>57.5</v>
          </cell>
          <cell r="D165">
            <v>7</v>
          </cell>
          <cell r="E165">
            <v>20</v>
          </cell>
          <cell r="G165">
            <v>1000</v>
          </cell>
          <cell r="H165" t="str">
            <v>Johnnie Walker Gold</v>
          </cell>
        </row>
        <row r="166">
          <cell r="A166">
            <v>83084</v>
          </cell>
          <cell r="B166">
            <v>83084</v>
          </cell>
          <cell r="C166">
            <v>34.99</v>
          </cell>
          <cell r="D166">
            <v>7.5</v>
          </cell>
          <cell r="E166">
            <v>16</v>
          </cell>
          <cell r="G166">
            <v>3900</v>
          </cell>
          <cell r="H166" t="str">
            <v>BEER &amp; TREATS BUCKET</v>
          </cell>
        </row>
        <row r="167">
          <cell r="A167">
            <v>83095</v>
          </cell>
          <cell r="B167">
            <v>83095</v>
          </cell>
          <cell r="C167">
            <v>24.99</v>
          </cell>
          <cell r="D167">
            <v>8</v>
          </cell>
          <cell r="E167">
            <v>14.5</v>
          </cell>
          <cell r="G167">
            <v>2000</v>
          </cell>
          <cell r="H167" t="str">
            <v>BIRTHDAY BAG</v>
          </cell>
        </row>
        <row r="168">
          <cell r="A168" t="str">
            <v>83095INS</v>
          </cell>
          <cell r="B168" t="str">
            <v>83095INS</v>
          </cell>
          <cell r="C168">
            <v>24.99</v>
          </cell>
          <cell r="D168">
            <v>7</v>
          </cell>
          <cell r="E168">
            <v>15</v>
          </cell>
          <cell r="G168">
            <v>3950</v>
          </cell>
          <cell r="H168" t="str">
            <v>BIRTHDAY BOX</v>
          </cell>
        </row>
        <row r="169">
          <cell r="A169">
            <v>83096</v>
          </cell>
          <cell r="B169">
            <v>83096</v>
          </cell>
          <cell r="C169">
            <v>22.5</v>
          </cell>
          <cell r="D169">
            <v>6</v>
          </cell>
          <cell r="E169">
            <v>9.5</v>
          </cell>
          <cell r="G169">
            <v>500</v>
          </cell>
          <cell r="H169" t="str">
            <v>TEA AND TREATS</v>
          </cell>
        </row>
        <row r="170">
          <cell r="A170">
            <v>83097</v>
          </cell>
          <cell r="B170">
            <v>83097</v>
          </cell>
          <cell r="C170">
            <v>29.99</v>
          </cell>
          <cell r="D170">
            <v>7</v>
          </cell>
          <cell r="E170">
            <v>16</v>
          </cell>
          <cell r="G170">
            <v>1800</v>
          </cell>
          <cell r="H170" t="str">
            <v>PINK GIN + TREATS</v>
          </cell>
        </row>
        <row r="171">
          <cell r="A171">
            <v>83098</v>
          </cell>
          <cell r="B171">
            <v>83098</v>
          </cell>
          <cell r="C171">
            <v>34.99</v>
          </cell>
          <cell r="D171">
            <v>8.25</v>
          </cell>
          <cell r="E171">
            <v>20</v>
          </cell>
          <cell r="G171">
            <v>2200</v>
          </cell>
          <cell r="H171" t="str">
            <v>PERFECTLY PAMPERED</v>
          </cell>
        </row>
        <row r="172">
          <cell r="A172" t="str">
            <v>83098MP</v>
          </cell>
          <cell r="B172" t="str">
            <v>83098MP</v>
          </cell>
          <cell r="E172">
            <v>16</v>
          </cell>
          <cell r="G172">
            <v>1650</v>
          </cell>
          <cell r="H172" t="str">
            <v>FATHERS DAY HAMP MP</v>
          </cell>
        </row>
        <row r="173">
          <cell r="A173">
            <v>83099</v>
          </cell>
          <cell r="B173">
            <v>83099</v>
          </cell>
          <cell r="C173">
            <v>29.99</v>
          </cell>
          <cell r="D173">
            <v>7</v>
          </cell>
          <cell r="E173">
            <v>20</v>
          </cell>
          <cell r="G173">
            <v>4000</v>
          </cell>
          <cell r="H173" t="str">
            <v>TRIPLE TIPPLE</v>
          </cell>
        </row>
        <row r="174">
          <cell r="A174">
            <v>83100</v>
          </cell>
          <cell r="B174">
            <v>83100</v>
          </cell>
          <cell r="C174">
            <v>125</v>
          </cell>
          <cell r="D174">
            <v>7</v>
          </cell>
          <cell r="E174">
            <v>13.5</v>
          </cell>
          <cell r="F174">
            <v>1E-4</v>
          </cell>
          <cell r="G174">
            <v>9360</v>
          </cell>
          <cell r="H174" t="str">
            <v>PERFECT PICNIC</v>
          </cell>
        </row>
        <row r="175">
          <cell r="A175">
            <v>83101</v>
          </cell>
          <cell r="B175">
            <v>83101</v>
          </cell>
          <cell r="C175">
            <v>34.99</v>
          </cell>
          <cell r="D175">
            <v>7</v>
          </cell>
          <cell r="E175">
            <v>9</v>
          </cell>
          <cell r="G175">
            <v>2050</v>
          </cell>
          <cell r="H175" t="str">
            <v>GORGEOUSLY G AND WF</v>
          </cell>
        </row>
        <row r="176">
          <cell r="A176">
            <v>83102</v>
          </cell>
          <cell r="B176">
            <v>83102</v>
          </cell>
          <cell r="C176">
            <v>39.99</v>
          </cell>
          <cell r="D176">
            <v>8</v>
          </cell>
          <cell r="E176">
            <v>10.5</v>
          </cell>
          <cell r="G176">
            <v>2500</v>
          </cell>
          <cell r="H176" t="str">
            <v>PROUDLY VEGAN</v>
          </cell>
        </row>
        <row r="177">
          <cell r="A177">
            <v>83104</v>
          </cell>
          <cell r="B177">
            <v>83104</v>
          </cell>
          <cell r="C177">
            <v>24.99</v>
          </cell>
          <cell r="D177">
            <v>8</v>
          </cell>
          <cell r="E177">
            <v>16.5</v>
          </cell>
          <cell r="G177">
            <v>1500</v>
          </cell>
          <cell r="H177" t="str">
            <v>BIRTHDAY BLISS</v>
          </cell>
        </row>
        <row r="178">
          <cell r="A178">
            <v>83105</v>
          </cell>
          <cell r="B178">
            <v>83105</v>
          </cell>
          <cell r="C178">
            <v>24.99</v>
          </cell>
          <cell r="D178">
            <v>6</v>
          </cell>
          <cell r="E178">
            <v>11</v>
          </cell>
          <cell r="G178">
            <v>500</v>
          </cell>
          <cell r="H178" t="str">
            <v>THANK YOU GIFT</v>
          </cell>
        </row>
        <row r="179">
          <cell r="A179">
            <v>83117</v>
          </cell>
          <cell r="B179">
            <v>83117</v>
          </cell>
          <cell r="C179">
            <v>19.989999999999998</v>
          </cell>
          <cell r="D179">
            <v>8</v>
          </cell>
          <cell r="E179">
            <v>20</v>
          </cell>
          <cell r="G179">
            <v>2500</v>
          </cell>
          <cell r="H179" t="str">
            <v>BOTTLE OF BUBBLY</v>
          </cell>
        </row>
        <row r="180">
          <cell r="A180">
            <v>83404</v>
          </cell>
          <cell r="B180">
            <v>83404</v>
          </cell>
          <cell r="C180">
            <v>39.99</v>
          </cell>
          <cell r="D180">
            <v>7</v>
          </cell>
          <cell r="E180">
            <v>20</v>
          </cell>
          <cell r="G180">
            <v>1750</v>
          </cell>
          <cell r="H180" t="str">
            <v>LYME BAY DRY GIN</v>
          </cell>
        </row>
        <row r="181">
          <cell r="A181">
            <v>83409</v>
          </cell>
          <cell r="B181">
            <v>83409</v>
          </cell>
          <cell r="C181">
            <v>29.99</v>
          </cell>
          <cell r="D181">
            <v>8</v>
          </cell>
          <cell r="E181">
            <v>9</v>
          </cell>
          <cell r="G181">
            <v>2800</v>
          </cell>
          <cell r="H181" t="str">
            <v>WINE + PATE</v>
          </cell>
        </row>
        <row r="182">
          <cell r="A182">
            <v>83415</v>
          </cell>
          <cell r="B182">
            <v>83415</v>
          </cell>
          <cell r="C182">
            <v>19.989999999999998</v>
          </cell>
          <cell r="D182">
            <v>7</v>
          </cell>
          <cell r="E182">
            <v>2.5</v>
          </cell>
          <cell r="F182">
            <v>1E-4</v>
          </cell>
          <cell r="G182">
            <v>2200</v>
          </cell>
          <cell r="H182" t="str">
            <v>CHEESE BOX</v>
          </cell>
        </row>
        <row r="183">
          <cell r="A183">
            <v>83416</v>
          </cell>
          <cell r="B183">
            <v>83416</v>
          </cell>
          <cell r="C183">
            <v>19.989999999999998</v>
          </cell>
          <cell r="D183">
            <v>7</v>
          </cell>
          <cell r="E183">
            <v>15</v>
          </cell>
          <cell r="G183">
            <v>2000</v>
          </cell>
          <cell r="H183" t="str">
            <v>WINTER WONDERLAND</v>
          </cell>
        </row>
        <row r="184">
          <cell r="A184">
            <v>83417</v>
          </cell>
          <cell r="B184">
            <v>83417</v>
          </cell>
          <cell r="C184">
            <v>29.99</v>
          </cell>
          <cell r="D184">
            <v>7.5</v>
          </cell>
          <cell r="E184">
            <v>3</v>
          </cell>
          <cell r="F184">
            <v>1E-4</v>
          </cell>
          <cell r="G184">
            <v>2000</v>
          </cell>
          <cell r="H184" t="str">
            <v>JUST SAY CHEESE</v>
          </cell>
        </row>
        <row r="185">
          <cell r="A185">
            <v>83419</v>
          </cell>
          <cell r="B185">
            <v>83419</v>
          </cell>
          <cell r="C185">
            <v>50</v>
          </cell>
          <cell r="D185">
            <v>7.5</v>
          </cell>
          <cell r="E185">
            <v>8</v>
          </cell>
          <cell r="F185">
            <v>1E-4</v>
          </cell>
          <cell r="G185">
            <v>3600</v>
          </cell>
          <cell r="H185" t="str">
            <v>CHEESE &amp; WINE TRAY</v>
          </cell>
        </row>
        <row r="186">
          <cell r="A186">
            <v>83420</v>
          </cell>
          <cell r="B186">
            <v>83420</v>
          </cell>
          <cell r="C186">
            <v>29.99</v>
          </cell>
          <cell r="D186">
            <v>7.5</v>
          </cell>
          <cell r="E186">
            <v>5.5</v>
          </cell>
          <cell r="G186">
            <v>1600</v>
          </cell>
          <cell r="H186" t="str">
            <v>CHRISTMAS DELIGHTS</v>
          </cell>
        </row>
        <row r="187">
          <cell r="A187">
            <v>83421</v>
          </cell>
          <cell r="B187">
            <v>83421</v>
          </cell>
          <cell r="C187">
            <v>50</v>
          </cell>
          <cell r="D187">
            <v>7.5</v>
          </cell>
          <cell r="E187">
            <v>14</v>
          </cell>
          <cell r="G187">
            <v>2800</v>
          </cell>
          <cell r="H187" t="str">
            <v>FESTIVE FIZZ</v>
          </cell>
        </row>
        <row r="188">
          <cell r="A188">
            <v>83424</v>
          </cell>
          <cell r="B188">
            <v>83424</v>
          </cell>
          <cell r="C188">
            <v>19.989999999999998</v>
          </cell>
          <cell r="D188">
            <v>7</v>
          </cell>
          <cell r="E188">
            <v>20</v>
          </cell>
          <cell r="G188">
            <v>1900</v>
          </cell>
          <cell r="H188" t="str">
            <v>PINK PROSECCO</v>
          </cell>
        </row>
        <row r="189">
          <cell r="A189">
            <v>83426</v>
          </cell>
          <cell r="B189">
            <v>83426</v>
          </cell>
          <cell r="C189">
            <v>60</v>
          </cell>
          <cell r="D189">
            <v>7</v>
          </cell>
          <cell r="E189">
            <v>20</v>
          </cell>
          <cell r="G189">
            <v>2000</v>
          </cell>
          <cell r="H189" t="str">
            <v>PREMIUM WINE DUO</v>
          </cell>
        </row>
        <row r="190">
          <cell r="A190">
            <v>83428</v>
          </cell>
          <cell r="B190">
            <v>83428</v>
          </cell>
          <cell r="C190">
            <v>24.99</v>
          </cell>
          <cell r="D190">
            <v>6.5</v>
          </cell>
          <cell r="E190">
            <v>9.5</v>
          </cell>
          <cell r="G190">
            <v>500</v>
          </cell>
          <cell r="H190" t="str">
            <v>GINGERBREAD GIFT</v>
          </cell>
        </row>
        <row r="191">
          <cell r="A191">
            <v>83429</v>
          </cell>
          <cell r="B191">
            <v>83429</v>
          </cell>
          <cell r="C191">
            <v>39.99</v>
          </cell>
          <cell r="D191">
            <v>7.5</v>
          </cell>
          <cell r="E191">
            <v>20</v>
          </cell>
          <cell r="G191">
            <v>1300</v>
          </cell>
          <cell r="H191" t="str">
            <v>WINTER WELLNESS</v>
          </cell>
        </row>
        <row r="192">
          <cell r="A192">
            <v>83430</v>
          </cell>
          <cell r="B192">
            <v>83430</v>
          </cell>
          <cell r="C192">
            <v>19.989999999999998</v>
          </cell>
          <cell r="D192">
            <v>7</v>
          </cell>
          <cell r="E192">
            <v>6.5</v>
          </cell>
          <cell r="F192">
            <v>1E-4</v>
          </cell>
          <cell r="G192">
            <v>2850</v>
          </cell>
          <cell r="H192" t="str">
            <v>CHRISTMAS BREAKFAST</v>
          </cell>
        </row>
        <row r="193">
          <cell r="A193">
            <v>83431</v>
          </cell>
          <cell r="B193">
            <v>83431</v>
          </cell>
          <cell r="C193">
            <v>24.99</v>
          </cell>
          <cell r="D193">
            <v>6.5</v>
          </cell>
          <cell r="E193">
            <v>10</v>
          </cell>
          <cell r="G193">
            <v>500</v>
          </cell>
          <cell r="H193" t="str">
            <v>CHILDRENS SACK</v>
          </cell>
        </row>
        <row r="194">
          <cell r="A194">
            <v>83433</v>
          </cell>
          <cell r="B194">
            <v>83433</v>
          </cell>
          <cell r="C194">
            <v>60</v>
          </cell>
          <cell r="D194">
            <v>7.5</v>
          </cell>
          <cell r="E194">
            <v>20</v>
          </cell>
          <cell r="G194">
            <v>3000</v>
          </cell>
          <cell r="H194" t="str">
            <v>ENGLISH WINE DUO</v>
          </cell>
        </row>
        <row r="195">
          <cell r="A195">
            <v>83436</v>
          </cell>
          <cell r="B195">
            <v>83436</v>
          </cell>
          <cell r="C195">
            <v>29.99</v>
          </cell>
          <cell r="D195">
            <v>7.5</v>
          </cell>
          <cell r="E195">
            <v>20</v>
          </cell>
          <cell r="G195">
            <v>2000</v>
          </cell>
          <cell r="H195" t="str">
            <v>CHAMPAGNE CHOICE</v>
          </cell>
        </row>
        <row r="196">
          <cell r="A196">
            <v>83443</v>
          </cell>
          <cell r="B196">
            <v>83443</v>
          </cell>
          <cell r="C196">
            <v>24.99</v>
          </cell>
          <cell r="D196">
            <v>7</v>
          </cell>
          <cell r="E196">
            <v>20</v>
          </cell>
          <cell r="G196">
            <v>2800</v>
          </cell>
          <cell r="H196" t="str">
            <v>NEW WORLD WINE DUO</v>
          </cell>
        </row>
        <row r="197">
          <cell r="A197">
            <v>83444</v>
          </cell>
          <cell r="B197">
            <v>83444</v>
          </cell>
          <cell r="C197">
            <v>60</v>
          </cell>
          <cell r="D197">
            <v>8.25</v>
          </cell>
          <cell r="E197">
            <v>20</v>
          </cell>
          <cell r="G197">
            <v>6000</v>
          </cell>
          <cell r="H197" t="str">
            <v>FOUR WINES IN WICKER</v>
          </cell>
        </row>
        <row r="198">
          <cell r="A198">
            <v>83445</v>
          </cell>
          <cell r="B198">
            <v>83445</v>
          </cell>
          <cell r="C198">
            <v>65</v>
          </cell>
          <cell r="D198">
            <v>8</v>
          </cell>
          <cell r="E198">
            <v>20</v>
          </cell>
          <cell r="G198">
            <v>8000</v>
          </cell>
          <cell r="H198" t="str">
            <v>SIX WINES IN A BOX</v>
          </cell>
        </row>
        <row r="199">
          <cell r="A199">
            <v>83447</v>
          </cell>
          <cell r="B199">
            <v>83447</v>
          </cell>
          <cell r="C199">
            <v>100</v>
          </cell>
          <cell r="D199">
            <v>8</v>
          </cell>
          <cell r="E199">
            <v>20</v>
          </cell>
          <cell r="G199">
            <v>9700</v>
          </cell>
          <cell r="H199" t="str">
            <v>SIX WINES IN WICKER</v>
          </cell>
        </row>
        <row r="200">
          <cell r="A200">
            <v>83469</v>
          </cell>
          <cell r="B200">
            <v>83469</v>
          </cell>
          <cell r="C200">
            <v>24.5</v>
          </cell>
          <cell r="D200">
            <v>0</v>
          </cell>
          <cell r="E200">
            <v>14</v>
          </cell>
          <cell r="G200">
            <v>2400</v>
          </cell>
          <cell r="H200" t="str">
            <v>MP GORGEOUSLY GWF</v>
          </cell>
        </row>
        <row r="201">
          <cell r="A201">
            <v>83471</v>
          </cell>
          <cell r="B201">
            <v>83471</v>
          </cell>
          <cell r="E201">
            <v>3.5</v>
          </cell>
          <cell r="F201">
            <v>1E-4</v>
          </cell>
          <cell r="G201">
            <v>1350</v>
          </cell>
          <cell r="H201" t="str">
            <v>BUNCHES CHEESE GIFT</v>
          </cell>
        </row>
        <row r="202">
          <cell r="A202">
            <v>83493</v>
          </cell>
          <cell r="B202">
            <v>83493</v>
          </cell>
          <cell r="C202">
            <v>29.99</v>
          </cell>
          <cell r="D202">
            <v>8</v>
          </cell>
          <cell r="E202">
            <v>14.5</v>
          </cell>
          <cell r="G202">
            <v>1900</v>
          </cell>
          <cell r="H202" t="str">
            <v>COCKTAIL LOVERS GIFT</v>
          </cell>
        </row>
        <row r="203">
          <cell r="A203">
            <v>83707</v>
          </cell>
          <cell r="B203">
            <v>83707</v>
          </cell>
          <cell r="C203">
            <v>34.99</v>
          </cell>
          <cell r="D203">
            <v>7.5</v>
          </cell>
          <cell r="E203">
            <v>19</v>
          </cell>
          <cell r="G203">
            <v>2300</v>
          </cell>
          <cell r="H203" t="str">
            <v>COCKTAIL LOVERS</v>
          </cell>
        </row>
        <row r="204">
          <cell r="A204">
            <v>83708</v>
          </cell>
          <cell r="B204">
            <v>83708</v>
          </cell>
          <cell r="C204">
            <v>37.5</v>
          </cell>
          <cell r="D204">
            <v>8</v>
          </cell>
          <cell r="E204">
            <v>9.5</v>
          </cell>
          <cell r="F204">
            <v>1E-4</v>
          </cell>
          <cell r="G204">
            <v>3520</v>
          </cell>
          <cell r="H204" t="str">
            <v>POACHERS BASKET</v>
          </cell>
        </row>
        <row r="205">
          <cell r="A205">
            <v>83709</v>
          </cell>
          <cell r="B205">
            <v>83709</v>
          </cell>
          <cell r="C205">
            <v>14.99</v>
          </cell>
          <cell r="D205">
            <v>7</v>
          </cell>
          <cell r="E205">
            <v>20</v>
          </cell>
          <cell r="G205">
            <v>500</v>
          </cell>
          <cell r="H205" t="str">
            <v>RED WINE FOR XMAS</v>
          </cell>
        </row>
        <row r="206">
          <cell r="A206">
            <v>83710</v>
          </cell>
          <cell r="B206">
            <v>83710</v>
          </cell>
          <cell r="C206">
            <v>44.99</v>
          </cell>
          <cell r="D206">
            <v>7.5</v>
          </cell>
          <cell r="E206">
            <v>20</v>
          </cell>
          <cell r="G206">
            <v>4490</v>
          </cell>
          <cell r="H206" t="str">
            <v>WINE DUO IN WICKER</v>
          </cell>
        </row>
        <row r="207">
          <cell r="A207">
            <v>83711</v>
          </cell>
          <cell r="B207">
            <v>83711</v>
          </cell>
          <cell r="C207">
            <v>44.99</v>
          </cell>
          <cell r="D207">
            <v>8.25</v>
          </cell>
          <cell r="E207">
            <v>20</v>
          </cell>
          <cell r="G207">
            <v>5100</v>
          </cell>
          <cell r="H207" t="str">
            <v>FOUR WINES IN A BOX</v>
          </cell>
        </row>
        <row r="208">
          <cell r="A208">
            <v>83712</v>
          </cell>
          <cell r="B208">
            <v>83712</v>
          </cell>
          <cell r="C208">
            <v>39.99</v>
          </cell>
          <cell r="D208">
            <v>7.5</v>
          </cell>
          <cell r="E208">
            <v>15</v>
          </cell>
          <cell r="G208">
            <v>3000</v>
          </cell>
          <cell r="H208" t="str">
            <v>THE NUTCRACKER</v>
          </cell>
        </row>
        <row r="209">
          <cell r="A209">
            <v>83713</v>
          </cell>
          <cell r="B209">
            <v>83713</v>
          </cell>
          <cell r="C209">
            <v>39.99</v>
          </cell>
          <cell r="D209">
            <v>7.5</v>
          </cell>
          <cell r="E209">
            <v>12</v>
          </cell>
          <cell r="G209">
            <v>2700</v>
          </cell>
          <cell r="H209" t="str">
            <v>WINTER WONDERLAND</v>
          </cell>
        </row>
        <row r="210">
          <cell r="A210">
            <v>83714</v>
          </cell>
          <cell r="B210">
            <v>83714</v>
          </cell>
          <cell r="C210">
            <v>24.99</v>
          </cell>
          <cell r="D210">
            <v>7.5</v>
          </cell>
          <cell r="E210">
            <v>20</v>
          </cell>
          <cell r="G210">
            <v>2800</v>
          </cell>
          <cell r="H210" t="str">
            <v>WINE DUET</v>
          </cell>
        </row>
        <row r="211">
          <cell r="A211" t="str">
            <v>83731MP</v>
          </cell>
          <cell r="B211" t="str">
            <v>83731MP</v>
          </cell>
          <cell r="E211">
            <v>13</v>
          </cell>
          <cell r="G211">
            <v>1100</v>
          </cell>
          <cell r="H211" t="str">
            <v>CHOCOHOLIC HAMPER</v>
          </cell>
        </row>
        <row r="212">
          <cell r="A212" t="str">
            <v>83733MP</v>
          </cell>
          <cell r="B212" t="str">
            <v>83733MP</v>
          </cell>
          <cell r="E212">
            <v>14</v>
          </cell>
          <cell r="G212">
            <v>3100</v>
          </cell>
          <cell r="H212" t="str">
            <v>ALCOHOL FREE TRAY</v>
          </cell>
        </row>
        <row r="213">
          <cell r="A213" t="str">
            <v>83734MP</v>
          </cell>
          <cell r="B213" t="str">
            <v>83734MP</v>
          </cell>
          <cell r="E213">
            <v>18</v>
          </cell>
          <cell r="G213">
            <v>1800</v>
          </cell>
          <cell r="H213" t="str">
            <v>COCKTAIL LOVER</v>
          </cell>
        </row>
        <row r="214">
          <cell r="A214" t="str">
            <v>83736MP</v>
          </cell>
          <cell r="B214" t="str">
            <v>83736MP</v>
          </cell>
          <cell r="E214">
            <v>18</v>
          </cell>
          <cell r="G214">
            <v>2000</v>
          </cell>
          <cell r="H214" t="str">
            <v>GIRLS NIGHT IN</v>
          </cell>
        </row>
        <row r="215">
          <cell r="A215">
            <v>83740</v>
          </cell>
          <cell r="B215">
            <v>83740</v>
          </cell>
          <cell r="C215">
            <v>24.99</v>
          </cell>
          <cell r="D215">
            <v>7</v>
          </cell>
          <cell r="E215">
            <v>3</v>
          </cell>
          <cell r="G215">
            <v>2000</v>
          </cell>
          <cell r="H215" t="str">
            <v>BUNCHES TEA GIFT</v>
          </cell>
        </row>
        <row r="216">
          <cell r="A216">
            <v>83741</v>
          </cell>
          <cell r="B216">
            <v>83741</v>
          </cell>
          <cell r="C216">
            <v>22.5</v>
          </cell>
          <cell r="D216">
            <v>7</v>
          </cell>
          <cell r="E216">
            <v>3.5</v>
          </cell>
          <cell r="F216">
            <v>1E-4</v>
          </cell>
          <cell r="G216">
            <v>1350</v>
          </cell>
          <cell r="H216" t="str">
            <v>BUNCHES CHEESE GIFT</v>
          </cell>
        </row>
        <row r="217">
          <cell r="A217" t="str">
            <v>83746MP</v>
          </cell>
          <cell r="B217" t="str">
            <v>83746MP</v>
          </cell>
          <cell r="E217">
            <v>8.5</v>
          </cell>
          <cell r="G217">
            <v>1400</v>
          </cell>
          <cell r="H217" t="str">
            <v>MOTHERS DAY GIFT</v>
          </cell>
        </row>
        <row r="218">
          <cell r="A218" t="str">
            <v>83747MP</v>
          </cell>
          <cell r="B218" t="str">
            <v>83747MP</v>
          </cell>
          <cell r="E218">
            <v>12.5</v>
          </cell>
          <cell r="G218">
            <v>3300</v>
          </cell>
          <cell r="H218" t="str">
            <v>MOTHERS DAY JUTE</v>
          </cell>
        </row>
        <row r="219">
          <cell r="A219" t="str">
            <v>83748MP</v>
          </cell>
          <cell r="B219" t="str">
            <v>83748MP</v>
          </cell>
          <cell r="E219">
            <v>20</v>
          </cell>
          <cell r="G219">
            <v>950</v>
          </cell>
          <cell r="H219" t="str">
            <v>VALENTINE HAMPER</v>
          </cell>
        </row>
        <row r="220">
          <cell r="A220">
            <v>83827</v>
          </cell>
          <cell r="B220">
            <v>83827</v>
          </cell>
          <cell r="C220">
            <v>12.95</v>
          </cell>
          <cell r="D220">
            <v>7.5</v>
          </cell>
          <cell r="E220">
            <v>20</v>
          </cell>
          <cell r="G220">
            <v>2000</v>
          </cell>
          <cell r="H220" t="str">
            <v>12 LIDDED WILLOW</v>
          </cell>
        </row>
        <row r="221">
          <cell r="A221">
            <v>83828</v>
          </cell>
          <cell r="B221">
            <v>83828</v>
          </cell>
          <cell r="C221">
            <v>22.19</v>
          </cell>
          <cell r="D221">
            <v>0</v>
          </cell>
          <cell r="E221">
            <v>20</v>
          </cell>
          <cell r="G221">
            <v>3000</v>
          </cell>
          <cell r="H221" t="str">
            <v>16 LIDDED WILLOW</v>
          </cell>
        </row>
        <row r="222">
          <cell r="A222">
            <v>83829</v>
          </cell>
          <cell r="B222">
            <v>83829</v>
          </cell>
          <cell r="C222">
            <v>19.95</v>
          </cell>
          <cell r="D222">
            <v>7.5</v>
          </cell>
          <cell r="E222">
            <v>20</v>
          </cell>
          <cell r="G222">
            <v>4000</v>
          </cell>
          <cell r="H222" t="str">
            <v>18 LIDDED WILLOW</v>
          </cell>
        </row>
        <row r="223">
          <cell r="A223">
            <v>83830</v>
          </cell>
          <cell r="B223">
            <v>83830</v>
          </cell>
          <cell r="C223">
            <v>22.5</v>
          </cell>
          <cell r="D223">
            <v>7.5</v>
          </cell>
          <cell r="E223">
            <v>20</v>
          </cell>
          <cell r="G223">
            <v>5000</v>
          </cell>
          <cell r="H223" t="str">
            <v>MEDIUM ROUND LOG</v>
          </cell>
        </row>
        <row r="224">
          <cell r="A224">
            <v>83831</v>
          </cell>
          <cell r="B224">
            <v>83831</v>
          </cell>
          <cell r="E224">
            <v>20</v>
          </cell>
          <cell r="G224">
            <v>6000</v>
          </cell>
          <cell r="H224" t="str">
            <v>LARGE ROUND LOG</v>
          </cell>
        </row>
        <row r="225">
          <cell r="A225">
            <v>83887</v>
          </cell>
          <cell r="B225">
            <v>83887</v>
          </cell>
          <cell r="C225">
            <v>27.5</v>
          </cell>
          <cell r="D225">
            <v>7.5</v>
          </cell>
          <cell r="E225">
            <v>20</v>
          </cell>
          <cell r="G225">
            <v>4000</v>
          </cell>
          <cell r="H225" t="str">
            <v>MONTERAN WINE DUO</v>
          </cell>
        </row>
        <row r="226">
          <cell r="A226" t="str">
            <v>83888MP</v>
          </cell>
          <cell r="B226" t="str">
            <v>83888MP</v>
          </cell>
          <cell r="E226">
            <v>14</v>
          </cell>
          <cell r="G226">
            <v>1400</v>
          </cell>
          <cell r="H226" t="str">
            <v>MP BIRTHDAY BOX</v>
          </cell>
        </row>
        <row r="227">
          <cell r="A227" t="str">
            <v>83889MP</v>
          </cell>
          <cell r="B227" t="str">
            <v>83889MP</v>
          </cell>
          <cell r="C227">
            <v>16.579999999999998</v>
          </cell>
          <cell r="D227">
            <v>0</v>
          </cell>
          <cell r="E227">
            <v>14.5</v>
          </cell>
          <cell r="G227">
            <v>1400</v>
          </cell>
          <cell r="H227" t="str">
            <v>MP BIRTHDAY BLISS</v>
          </cell>
        </row>
        <row r="228">
          <cell r="A228" t="str">
            <v>83890MP</v>
          </cell>
          <cell r="B228" t="str">
            <v>83890MP</v>
          </cell>
          <cell r="E228">
            <v>16</v>
          </cell>
          <cell r="G228">
            <v>1500</v>
          </cell>
          <cell r="H228" t="str">
            <v>Desert Island Gift</v>
          </cell>
        </row>
        <row r="229">
          <cell r="A229" t="str">
            <v>83901MP</v>
          </cell>
          <cell r="B229" t="str">
            <v>83901MP</v>
          </cell>
          <cell r="E229">
            <v>8</v>
          </cell>
          <cell r="G229">
            <v>1300</v>
          </cell>
          <cell r="H229" t="str">
            <v>G&amp;W FREE GOODIES</v>
          </cell>
        </row>
        <row r="230">
          <cell r="A230" t="str">
            <v>83902MP</v>
          </cell>
          <cell r="B230" t="str">
            <v>83902MP</v>
          </cell>
          <cell r="E230">
            <v>17.5</v>
          </cell>
          <cell r="G230">
            <v>2600</v>
          </cell>
          <cell r="H230" t="str">
            <v>PROUDLY VEGAN HAMPER</v>
          </cell>
        </row>
        <row r="231">
          <cell r="A231" t="str">
            <v>83907MP</v>
          </cell>
          <cell r="B231" t="str">
            <v>83907MP</v>
          </cell>
          <cell r="C231">
            <v>21.69</v>
          </cell>
          <cell r="D231">
            <v>0</v>
          </cell>
          <cell r="E231">
            <v>15.5</v>
          </cell>
          <cell r="G231">
            <v>3000</v>
          </cell>
          <cell r="H231" t="str">
            <v>BOYS NIGHT IN MP</v>
          </cell>
        </row>
        <row r="232">
          <cell r="A232" t="str">
            <v>83908MP</v>
          </cell>
          <cell r="B232" t="str">
            <v>83908MP</v>
          </cell>
          <cell r="C232">
            <v>20.3</v>
          </cell>
          <cell r="D232">
            <v>0</v>
          </cell>
          <cell r="E232">
            <v>16</v>
          </cell>
          <cell r="G232">
            <v>1650</v>
          </cell>
          <cell r="H232" t="str">
            <v>FATHERS DAY HAMP MP</v>
          </cell>
        </row>
        <row r="233">
          <cell r="A233">
            <v>83916</v>
          </cell>
          <cell r="B233">
            <v>83916</v>
          </cell>
          <cell r="C233">
            <v>80</v>
          </cell>
          <cell r="D233">
            <v>8</v>
          </cell>
          <cell r="E233">
            <v>20</v>
          </cell>
          <cell r="G233">
            <v>8000</v>
          </cell>
          <cell r="H233" t="str">
            <v>SIX WINES SNOWFLAKE</v>
          </cell>
        </row>
        <row r="234">
          <cell r="A234">
            <v>83927</v>
          </cell>
          <cell r="B234">
            <v>83927</v>
          </cell>
          <cell r="C234">
            <v>17.5</v>
          </cell>
          <cell r="D234">
            <v>7</v>
          </cell>
          <cell r="E234">
            <v>20</v>
          </cell>
          <cell r="G234">
            <v>2200</v>
          </cell>
          <cell r="H234" t="str">
            <v>Monteran Merlot Box</v>
          </cell>
        </row>
        <row r="235">
          <cell r="A235">
            <v>83930</v>
          </cell>
          <cell r="B235">
            <v>83930</v>
          </cell>
          <cell r="C235">
            <v>29.95</v>
          </cell>
          <cell r="D235">
            <v>8.5</v>
          </cell>
          <cell r="E235">
            <v>20</v>
          </cell>
          <cell r="G235">
            <v>4000</v>
          </cell>
          <cell r="H235" t="str">
            <v>23' LIDDED BASKET</v>
          </cell>
        </row>
        <row r="236">
          <cell r="A236">
            <v>83931</v>
          </cell>
          <cell r="B236">
            <v>83931</v>
          </cell>
          <cell r="C236">
            <v>14.95</v>
          </cell>
          <cell r="D236">
            <v>7.5</v>
          </cell>
          <cell r="E236">
            <v>20</v>
          </cell>
          <cell r="G236">
            <v>4000</v>
          </cell>
          <cell r="H236" t="str">
            <v>ROUND HANDLED BASKET</v>
          </cell>
        </row>
        <row r="237">
          <cell r="A237">
            <v>83932</v>
          </cell>
          <cell r="B237">
            <v>83932</v>
          </cell>
          <cell r="C237">
            <v>16.5</v>
          </cell>
          <cell r="D237">
            <v>7.5</v>
          </cell>
          <cell r="E237">
            <v>20</v>
          </cell>
          <cell r="G237">
            <v>3000</v>
          </cell>
          <cell r="H237" t="str">
            <v>SMALL ROUND KUBU LOG</v>
          </cell>
        </row>
        <row r="238">
          <cell r="A238">
            <v>83933</v>
          </cell>
          <cell r="B238">
            <v>83933</v>
          </cell>
          <cell r="C238">
            <v>7.95</v>
          </cell>
          <cell r="D238">
            <v>7.5</v>
          </cell>
          <cell r="E238">
            <v>20</v>
          </cell>
          <cell r="G238">
            <v>3000</v>
          </cell>
          <cell r="H238" t="str">
            <v>WHITEWASH WOOD TRAY</v>
          </cell>
        </row>
        <row r="239">
          <cell r="A239">
            <v>83934</v>
          </cell>
          <cell r="B239">
            <v>83934</v>
          </cell>
          <cell r="C239">
            <v>12.95</v>
          </cell>
          <cell r="D239">
            <v>7.5</v>
          </cell>
          <cell r="E239">
            <v>20</v>
          </cell>
          <cell r="G239">
            <v>3000</v>
          </cell>
          <cell r="H239" t="str">
            <v>EXTRA SMALL KUBU BSK</v>
          </cell>
        </row>
        <row r="240">
          <cell r="A240" t="str">
            <v>83937MP</v>
          </cell>
          <cell r="B240" t="str">
            <v>83937MP</v>
          </cell>
          <cell r="C240">
            <v>14.07</v>
          </cell>
          <cell r="D240">
            <v>0</v>
          </cell>
          <cell r="E240">
            <v>9.5</v>
          </cell>
          <cell r="G240">
            <v>1400</v>
          </cell>
          <cell r="H240" t="str">
            <v>Moonpig Goodies</v>
          </cell>
        </row>
        <row r="241">
          <cell r="A241" t="str">
            <v>83938MP</v>
          </cell>
          <cell r="B241" t="str">
            <v>83938MP</v>
          </cell>
          <cell r="E241">
            <v>13.5</v>
          </cell>
          <cell r="G241">
            <v>1700</v>
          </cell>
          <cell r="H241" t="str">
            <v>MP DAD BOX</v>
          </cell>
        </row>
        <row r="242">
          <cell r="A242" t="str">
            <v>83939MP</v>
          </cell>
          <cell r="B242" t="str">
            <v>83939MP</v>
          </cell>
          <cell r="E242">
            <v>16</v>
          </cell>
          <cell r="G242">
            <v>1500</v>
          </cell>
          <cell r="H242" t="str">
            <v>MP MUM BOX</v>
          </cell>
        </row>
        <row r="243">
          <cell r="A243" t="str">
            <v>83940MP</v>
          </cell>
          <cell r="B243" t="str">
            <v>83940MP</v>
          </cell>
          <cell r="E243">
            <v>11.5</v>
          </cell>
          <cell r="G243">
            <v>850</v>
          </cell>
          <cell r="H243" t="str">
            <v>MP THANK YOU HAMPER</v>
          </cell>
        </row>
        <row r="244">
          <cell r="A244" t="str">
            <v>83940MPX24</v>
          </cell>
          <cell r="B244" t="str">
            <v>83940MPX24</v>
          </cell>
          <cell r="C244">
            <v>16.5</v>
          </cell>
          <cell r="D244">
            <v>0</v>
          </cell>
          <cell r="E244">
            <v>11.5</v>
          </cell>
          <cell r="G244">
            <v>2000</v>
          </cell>
          <cell r="H244" t="str">
            <v>MP THANK YOU</v>
          </cell>
        </row>
        <row r="245">
          <cell r="A245" t="str">
            <v>83941MP</v>
          </cell>
          <cell r="B245" t="str">
            <v>83941MP</v>
          </cell>
          <cell r="C245">
            <v>68.150000000000006</v>
          </cell>
          <cell r="D245">
            <v>0</v>
          </cell>
          <cell r="E245">
            <v>15.5</v>
          </cell>
          <cell r="G245">
            <v>6400</v>
          </cell>
          <cell r="H245" t="str">
            <v>MP TASTE OF XMAS BSK</v>
          </cell>
        </row>
        <row r="246">
          <cell r="A246">
            <v>83942</v>
          </cell>
          <cell r="B246">
            <v>83942</v>
          </cell>
          <cell r="C246">
            <v>120</v>
          </cell>
          <cell r="D246">
            <v>8</v>
          </cell>
          <cell r="E246">
            <v>20</v>
          </cell>
          <cell r="G246">
            <v>5000</v>
          </cell>
          <cell r="H246" t="str">
            <v>MAGNUM OF BOLLINGER</v>
          </cell>
        </row>
        <row r="247">
          <cell r="A247">
            <v>83950</v>
          </cell>
          <cell r="B247">
            <v>83950</v>
          </cell>
          <cell r="C247">
            <v>39.99</v>
          </cell>
          <cell r="D247">
            <v>7.5</v>
          </cell>
          <cell r="E247">
            <v>10</v>
          </cell>
          <cell r="F247">
            <v>0</v>
          </cell>
          <cell r="G247">
            <v>2170</v>
          </cell>
          <cell r="H247" t="str">
            <v>COFFEE AND CAKE</v>
          </cell>
        </row>
        <row r="248">
          <cell r="A248" t="str">
            <v>83950INS</v>
          </cell>
          <cell r="B248" t="str">
            <v>83950INS</v>
          </cell>
          <cell r="E248">
            <v>10</v>
          </cell>
          <cell r="G248">
            <v>2170</v>
          </cell>
          <cell r="H248" t="str">
            <v>COFFEE AND CAKE</v>
          </cell>
        </row>
        <row r="249">
          <cell r="A249">
            <v>83951</v>
          </cell>
          <cell r="B249">
            <v>83951</v>
          </cell>
          <cell r="C249">
            <v>44.99</v>
          </cell>
          <cell r="D249">
            <v>8</v>
          </cell>
          <cell r="E249">
            <v>17</v>
          </cell>
          <cell r="G249">
            <v>3200</v>
          </cell>
          <cell r="H249" t="str">
            <v>LET'S CELEBRATE</v>
          </cell>
        </row>
        <row r="250">
          <cell r="A250" t="str">
            <v>83951INS</v>
          </cell>
          <cell r="B250" t="str">
            <v>83951INS</v>
          </cell>
          <cell r="C250">
            <v>44.99</v>
          </cell>
          <cell r="D250">
            <v>7.5</v>
          </cell>
          <cell r="E250">
            <v>17</v>
          </cell>
          <cell r="G250">
            <v>2620</v>
          </cell>
          <cell r="H250" t="str">
            <v>LET'S CELEBRATE</v>
          </cell>
        </row>
        <row r="251">
          <cell r="A251">
            <v>83952</v>
          </cell>
          <cell r="B251">
            <v>83952</v>
          </cell>
          <cell r="C251">
            <v>200</v>
          </cell>
          <cell r="D251">
            <v>10</v>
          </cell>
          <cell r="E251">
            <v>14.5</v>
          </cell>
          <cell r="G251">
            <v>12200</v>
          </cell>
          <cell r="H251" t="str">
            <v>THE ULTIMATE</v>
          </cell>
        </row>
        <row r="252">
          <cell r="A252">
            <v>83962</v>
          </cell>
          <cell r="B252">
            <v>83962</v>
          </cell>
          <cell r="C252">
            <v>45.5</v>
          </cell>
          <cell r="D252">
            <v>7.5</v>
          </cell>
          <cell r="E252">
            <v>12.5</v>
          </cell>
          <cell r="G252">
            <v>4200</v>
          </cell>
          <cell r="H252" t="str">
            <v>SEASONAL SPARKLE</v>
          </cell>
        </row>
        <row r="253">
          <cell r="A253">
            <v>84013</v>
          </cell>
          <cell r="B253">
            <v>84013</v>
          </cell>
          <cell r="E253">
            <v>0</v>
          </cell>
          <cell r="G253">
            <v>1500</v>
          </cell>
          <cell r="H253" t="str">
            <v>DECORATED XMAS CAKE</v>
          </cell>
        </row>
        <row r="254">
          <cell r="A254">
            <v>84015</v>
          </cell>
          <cell r="B254">
            <v>84015</v>
          </cell>
          <cell r="C254">
            <v>56</v>
          </cell>
          <cell r="D254">
            <v>8</v>
          </cell>
          <cell r="E254">
            <v>15</v>
          </cell>
          <cell r="G254">
            <v>6100</v>
          </cell>
          <cell r="H254" t="str">
            <v>CHRISTMAS CHEER</v>
          </cell>
        </row>
        <row r="255">
          <cell r="A255">
            <v>84080</v>
          </cell>
          <cell r="B255">
            <v>84080</v>
          </cell>
          <cell r="C255">
            <v>19.95</v>
          </cell>
          <cell r="D255">
            <v>7.5</v>
          </cell>
          <cell r="E255">
            <v>20</v>
          </cell>
          <cell r="G255">
            <v>8000</v>
          </cell>
          <cell r="H255" t="str">
            <v>BLACK WIRE BSKT SET</v>
          </cell>
        </row>
        <row r="256">
          <cell r="A256">
            <v>84081</v>
          </cell>
          <cell r="B256">
            <v>84081</v>
          </cell>
          <cell r="C256">
            <v>29.95</v>
          </cell>
          <cell r="D256">
            <v>7.5</v>
          </cell>
          <cell r="E256">
            <v>20</v>
          </cell>
          <cell r="G256">
            <v>5000</v>
          </cell>
          <cell r="H256" t="str">
            <v>CROCO SUM APPLECATCH</v>
          </cell>
        </row>
        <row r="257">
          <cell r="A257">
            <v>84085</v>
          </cell>
          <cell r="B257">
            <v>84085</v>
          </cell>
          <cell r="C257">
            <v>24.99</v>
          </cell>
          <cell r="D257">
            <v>7.5</v>
          </cell>
          <cell r="E257">
            <v>12</v>
          </cell>
          <cell r="G257">
            <v>3000</v>
          </cell>
          <cell r="H257" t="str">
            <v>PERFECTLY PINK</v>
          </cell>
        </row>
        <row r="258">
          <cell r="A258">
            <v>84088</v>
          </cell>
          <cell r="B258">
            <v>84088</v>
          </cell>
          <cell r="C258">
            <v>19.989999999999998</v>
          </cell>
          <cell r="D258">
            <v>7.5</v>
          </cell>
          <cell r="E258">
            <v>16</v>
          </cell>
          <cell r="G258">
            <v>1500</v>
          </cell>
          <cell r="H258" t="str">
            <v>Tasty Treats Gift</v>
          </cell>
        </row>
        <row r="259">
          <cell r="A259">
            <v>84089</v>
          </cell>
          <cell r="B259">
            <v>84089</v>
          </cell>
          <cell r="C259">
            <v>2000</v>
          </cell>
          <cell r="D259">
            <v>0</v>
          </cell>
          <cell r="E259">
            <v>13.5</v>
          </cell>
          <cell r="F259">
            <v>1E-4</v>
          </cell>
          <cell r="G259">
            <v>58000</v>
          </cell>
          <cell r="H259" t="str">
            <v>THE UTOPIAN</v>
          </cell>
        </row>
        <row r="260">
          <cell r="A260">
            <v>84090</v>
          </cell>
          <cell r="B260">
            <v>84090</v>
          </cell>
          <cell r="C260">
            <v>24.99</v>
          </cell>
          <cell r="D260">
            <v>6.5</v>
          </cell>
          <cell r="E260">
            <v>14</v>
          </cell>
          <cell r="G260">
            <v>50</v>
          </cell>
          <cell r="H260" t="str">
            <v>CANDY CANE GIFT</v>
          </cell>
        </row>
        <row r="261">
          <cell r="A261">
            <v>84091</v>
          </cell>
          <cell r="B261">
            <v>84091</v>
          </cell>
          <cell r="C261">
            <v>150</v>
          </cell>
          <cell r="D261">
            <v>9</v>
          </cell>
          <cell r="E261">
            <v>12.5</v>
          </cell>
          <cell r="F261">
            <v>1E-4</v>
          </cell>
          <cell r="G261">
            <v>9000</v>
          </cell>
          <cell r="H261" t="str">
            <v>XMAS PICNIC BASKET</v>
          </cell>
        </row>
        <row r="262">
          <cell r="A262">
            <v>84092</v>
          </cell>
          <cell r="B262">
            <v>84092</v>
          </cell>
          <cell r="C262">
            <v>50</v>
          </cell>
          <cell r="D262">
            <v>7.5</v>
          </cell>
          <cell r="E262">
            <v>13.5</v>
          </cell>
          <cell r="G262">
            <v>2300</v>
          </cell>
          <cell r="H262" t="str">
            <v>XMAS SPARK AFTERNOON</v>
          </cell>
        </row>
        <row r="263">
          <cell r="A263">
            <v>84093</v>
          </cell>
          <cell r="B263">
            <v>84093</v>
          </cell>
          <cell r="C263">
            <v>100</v>
          </cell>
          <cell r="D263">
            <v>9</v>
          </cell>
          <cell r="E263">
            <v>7</v>
          </cell>
          <cell r="F263">
            <v>1E-4</v>
          </cell>
          <cell r="G263">
            <v>7800</v>
          </cell>
          <cell r="H263" t="str">
            <v>COUNTRYSIDE XMAS</v>
          </cell>
        </row>
        <row r="264">
          <cell r="A264">
            <v>84094</v>
          </cell>
          <cell r="B264">
            <v>84094</v>
          </cell>
          <cell r="C264">
            <v>125</v>
          </cell>
          <cell r="D264">
            <v>9</v>
          </cell>
          <cell r="E264">
            <v>12</v>
          </cell>
          <cell r="G264">
            <v>7100</v>
          </cell>
          <cell r="H264" t="str">
            <v>ALCOHOLFREE DELIGHTS</v>
          </cell>
        </row>
        <row r="265">
          <cell r="A265">
            <v>84095</v>
          </cell>
          <cell r="B265">
            <v>84095</v>
          </cell>
          <cell r="C265">
            <v>24.99</v>
          </cell>
          <cell r="D265">
            <v>6.5</v>
          </cell>
          <cell r="E265">
            <v>17</v>
          </cell>
          <cell r="G265">
            <v>500</v>
          </cell>
          <cell r="H265" t="str">
            <v>SALTED CARAMEL GIFT</v>
          </cell>
        </row>
        <row r="266">
          <cell r="A266">
            <v>84096</v>
          </cell>
          <cell r="B266">
            <v>84096</v>
          </cell>
          <cell r="C266">
            <v>50</v>
          </cell>
          <cell r="D266">
            <v>7.5</v>
          </cell>
          <cell r="E266">
            <v>13.5</v>
          </cell>
          <cell r="G266">
            <v>2400</v>
          </cell>
          <cell r="H266" t="str">
            <v>SPARK AFTERNOON TEA</v>
          </cell>
        </row>
        <row r="267">
          <cell r="A267">
            <v>84097</v>
          </cell>
          <cell r="B267">
            <v>84097</v>
          </cell>
          <cell r="C267">
            <v>49</v>
          </cell>
          <cell r="D267">
            <v>8</v>
          </cell>
          <cell r="E267">
            <v>8</v>
          </cell>
          <cell r="F267">
            <v>1E-4</v>
          </cell>
          <cell r="G267">
            <v>5000</v>
          </cell>
          <cell r="H267" t="str">
            <v>PLOUGHMANS BASKET</v>
          </cell>
        </row>
        <row r="268">
          <cell r="A268">
            <v>84098</v>
          </cell>
          <cell r="B268">
            <v>84098</v>
          </cell>
          <cell r="C268">
            <v>185</v>
          </cell>
          <cell r="D268">
            <v>10</v>
          </cell>
          <cell r="E268">
            <v>20</v>
          </cell>
          <cell r="G268">
            <v>17000</v>
          </cell>
          <cell r="H268" t="str">
            <v>TWELVE WINES IN KUBU</v>
          </cell>
        </row>
        <row r="269">
          <cell r="A269">
            <v>84099</v>
          </cell>
          <cell r="B269">
            <v>84099</v>
          </cell>
          <cell r="E269">
            <v>20</v>
          </cell>
          <cell r="G269">
            <v>3340</v>
          </cell>
          <cell r="H269" t="str">
            <v>WHITEWASH SET 7</v>
          </cell>
        </row>
        <row r="270">
          <cell r="A270">
            <v>84100</v>
          </cell>
          <cell r="B270">
            <v>84100</v>
          </cell>
          <cell r="E270">
            <v>20</v>
          </cell>
          <cell r="G270">
            <v>6050</v>
          </cell>
          <cell r="H270" t="str">
            <v>12INCH LIDDED SET 15</v>
          </cell>
        </row>
        <row r="271">
          <cell r="A271">
            <v>84101</v>
          </cell>
          <cell r="B271">
            <v>84101</v>
          </cell>
          <cell r="E271">
            <v>20</v>
          </cell>
          <cell r="G271">
            <v>2150</v>
          </cell>
          <cell r="H271" t="str">
            <v>12INCH LIDDED SET 4</v>
          </cell>
        </row>
        <row r="272">
          <cell r="A272">
            <v>84103</v>
          </cell>
          <cell r="B272">
            <v>84103</v>
          </cell>
          <cell r="C272">
            <v>24.99</v>
          </cell>
          <cell r="D272">
            <v>7.5</v>
          </cell>
          <cell r="E272">
            <v>0</v>
          </cell>
          <cell r="G272">
            <v>1500</v>
          </cell>
          <cell r="H272" t="str">
            <v>DECORATED XMAS CAKE</v>
          </cell>
        </row>
        <row r="273">
          <cell r="A273">
            <v>84104</v>
          </cell>
          <cell r="B273">
            <v>84104</v>
          </cell>
          <cell r="C273">
            <v>24.99</v>
          </cell>
          <cell r="D273">
            <v>7.5</v>
          </cell>
          <cell r="E273">
            <v>16</v>
          </cell>
          <cell r="G273">
            <v>2000</v>
          </cell>
          <cell r="H273" t="str">
            <v>BEER AND TREATS</v>
          </cell>
        </row>
        <row r="274">
          <cell r="A274">
            <v>84202</v>
          </cell>
          <cell r="B274">
            <v>84202</v>
          </cell>
          <cell r="C274">
            <v>44.99</v>
          </cell>
          <cell r="D274">
            <v>7.5</v>
          </cell>
          <cell r="E274">
            <v>18.5</v>
          </cell>
          <cell r="G274">
            <v>2000</v>
          </cell>
          <cell r="H274" t="str">
            <v>SLOE GIN GIFT</v>
          </cell>
        </row>
        <row r="275">
          <cell r="A275">
            <v>84203</v>
          </cell>
          <cell r="B275">
            <v>84203</v>
          </cell>
          <cell r="C275">
            <v>17.5</v>
          </cell>
          <cell r="D275">
            <v>6</v>
          </cell>
          <cell r="E275">
            <v>15.5</v>
          </cell>
          <cell r="G275">
            <v>350</v>
          </cell>
          <cell r="H275" t="str">
            <v>BIRTHDAY LB GIFT</v>
          </cell>
        </row>
        <row r="276">
          <cell r="A276">
            <v>84204</v>
          </cell>
          <cell r="B276">
            <v>84204</v>
          </cell>
          <cell r="C276">
            <v>29.99</v>
          </cell>
          <cell r="D276">
            <v>7.5</v>
          </cell>
          <cell r="E276">
            <v>6.5</v>
          </cell>
          <cell r="F276">
            <v>1E-4</v>
          </cell>
          <cell r="G276">
            <v>3000</v>
          </cell>
          <cell r="H276" t="str">
            <v>CHEESY LOVER</v>
          </cell>
        </row>
        <row r="277">
          <cell r="A277">
            <v>84205</v>
          </cell>
          <cell r="B277">
            <v>84205</v>
          </cell>
          <cell r="C277">
            <v>42.5</v>
          </cell>
          <cell r="D277">
            <v>8</v>
          </cell>
          <cell r="E277">
            <v>12</v>
          </cell>
          <cell r="G277">
            <v>3000</v>
          </cell>
          <cell r="H277" t="str">
            <v>HAPPY BIRTHDAY 2 YOU</v>
          </cell>
        </row>
        <row r="278">
          <cell r="A278">
            <v>84206</v>
          </cell>
          <cell r="B278">
            <v>84206</v>
          </cell>
          <cell r="C278">
            <v>39.99</v>
          </cell>
          <cell r="D278">
            <v>8</v>
          </cell>
          <cell r="E278">
            <v>13</v>
          </cell>
          <cell r="G278">
            <v>2300</v>
          </cell>
          <cell r="H278" t="str">
            <v>TEA IN THE GARDEN</v>
          </cell>
        </row>
        <row r="279">
          <cell r="A279">
            <v>84252</v>
          </cell>
          <cell r="B279">
            <v>84252</v>
          </cell>
          <cell r="C279">
            <v>85</v>
          </cell>
          <cell r="D279">
            <v>8</v>
          </cell>
          <cell r="E279">
            <v>20</v>
          </cell>
          <cell r="G279">
            <v>2500</v>
          </cell>
          <cell r="H279" t="str">
            <v>Bollinger&amp;Chocolates</v>
          </cell>
        </row>
        <row r="280">
          <cell r="A280">
            <v>84265</v>
          </cell>
          <cell r="B280">
            <v>84265</v>
          </cell>
          <cell r="C280">
            <v>22.5</v>
          </cell>
          <cell r="D280">
            <v>7.5</v>
          </cell>
          <cell r="E280">
            <v>7.5</v>
          </cell>
          <cell r="G280">
            <v>1200</v>
          </cell>
          <cell r="H280" t="str">
            <v>JINGLE BELLS</v>
          </cell>
        </row>
        <row r="281">
          <cell r="A281" t="str">
            <v>BARD</v>
          </cell>
          <cell r="B281" t="str">
            <v>BARD</v>
          </cell>
          <cell r="C281">
            <v>0</v>
          </cell>
          <cell r="D281">
            <v>0</v>
          </cell>
          <cell r="E281">
            <v>20</v>
          </cell>
          <cell r="G281">
            <v>1500</v>
          </cell>
          <cell r="H281" t="str">
            <v>Redirect Parcel</v>
          </cell>
        </row>
        <row r="282">
          <cell r="A282" t="str">
            <v>BARV</v>
          </cell>
          <cell r="B282" t="str">
            <v>BARV</v>
          </cell>
          <cell r="E282">
            <v>20</v>
          </cell>
          <cell r="H282" t="str">
            <v>COLLECT + REDIRECT</v>
          </cell>
        </row>
        <row r="283">
          <cell r="A283" t="str">
            <v>CARRIERBAG</v>
          </cell>
          <cell r="B283" t="str">
            <v>CARRIERBAG</v>
          </cell>
          <cell r="C283">
            <v>350</v>
          </cell>
          <cell r="D283">
            <v>0</v>
          </cell>
          <cell r="E283">
            <v>20</v>
          </cell>
          <cell r="G283">
            <v>100</v>
          </cell>
          <cell r="H283" t="str">
            <v>CARRIER BAG CHARGE</v>
          </cell>
        </row>
        <row r="284">
          <cell r="A284" t="str">
            <v>CELEB</v>
          </cell>
          <cell r="B284" t="str">
            <v>CELEB</v>
          </cell>
          <cell r="G284">
            <v>5000</v>
          </cell>
          <cell r="H284" t="str">
            <v>CELEBRATION BOX</v>
          </cell>
        </row>
        <row r="285">
          <cell r="A285" t="str">
            <v>CHCH</v>
          </cell>
          <cell r="B285" t="str">
            <v>CHCH</v>
          </cell>
          <cell r="E285">
            <v>20</v>
          </cell>
          <cell r="G285">
            <v>2000</v>
          </cell>
          <cell r="H285" t="str">
            <v>CHAMPAGNE &amp; CHOCS</v>
          </cell>
        </row>
        <row r="286">
          <cell r="A286" t="str">
            <v>CLASS</v>
          </cell>
          <cell r="B286" t="str">
            <v>CLASS</v>
          </cell>
          <cell r="G286">
            <v>3000</v>
          </cell>
          <cell r="H286" t="str">
            <v>CLASSIC BOX</v>
          </cell>
        </row>
        <row r="287">
          <cell r="A287" t="str">
            <v>CLPT</v>
          </cell>
          <cell r="B287" t="str">
            <v>CLPT</v>
          </cell>
          <cell r="E287">
            <v>20</v>
          </cell>
          <cell r="G287">
            <v>2000</v>
          </cell>
          <cell r="H287" t="str">
            <v>CLARET &amp; PATE</v>
          </cell>
        </row>
        <row r="288">
          <cell r="A288" t="str">
            <v>CUVEE</v>
          </cell>
          <cell r="B288" t="str">
            <v>CUVEE</v>
          </cell>
          <cell r="E288">
            <v>20</v>
          </cell>
          <cell r="G288">
            <v>1000</v>
          </cell>
          <cell r="H288" t="str">
            <v>CUVEE SPEC. VINTAGE</v>
          </cell>
        </row>
        <row r="289">
          <cell r="A289" t="str">
            <v>DUMMY</v>
          </cell>
          <cell r="B289" t="str">
            <v>DUMMY</v>
          </cell>
          <cell r="C289">
            <v>0</v>
          </cell>
          <cell r="D289">
            <v>0</v>
          </cell>
          <cell r="E289">
            <v>20</v>
          </cell>
          <cell r="G289">
            <v>5000</v>
          </cell>
          <cell r="H289" t="str">
            <v>DUMMY PRODUCT</v>
          </cell>
        </row>
        <row r="290">
          <cell r="A290" t="str">
            <v>EXTR</v>
          </cell>
          <cell r="B290" t="str">
            <v>EXTR</v>
          </cell>
          <cell r="G290">
            <v>30000</v>
          </cell>
          <cell r="H290" t="str">
            <v>EXTRAVAGANZA</v>
          </cell>
        </row>
        <row r="291">
          <cell r="A291" t="str">
            <v>FEST</v>
          </cell>
          <cell r="B291" t="str">
            <v>FEST</v>
          </cell>
          <cell r="G291">
            <v>13000</v>
          </cell>
          <cell r="H291" t="str">
            <v>FESTIVE FEAST</v>
          </cell>
        </row>
        <row r="292">
          <cell r="A292" t="str">
            <v>FROG</v>
          </cell>
          <cell r="B292" t="str">
            <v>FROG</v>
          </cell>
          <cell r="E292">
            <v>20</v>
          </cell>
          <cell r="G292">
            <v>4000</v>
          </cell>
          <cell r="H292" t="str">
            <v>AUSTRALIA DUO</v>
          </cell>
        </row>
        <row r="293">
          <cell r="A293" t="str">
            <v>INDU</v>
          </cell>
          <cell r="B293" t="str">
            <v>INDU</v>
          </cell>
          <cell r="G293">
            <v>20000</v>
          </cell>
          <cell r="H293" t="str">
            <v>PURE INDULGENCE</v>
          </cell>
        </row>
        <row r="294">
          <cell r="A294" t="str">
            <v>IRISHNESTLE</v>
          </cell>
          <cell r="B294" t="str">
            <v>IRISHNESTLE</v>
          </cell>
          <cell r="C294">
            <v>39.83</v>
          </cell>
          <cell r="D294">
            <v>0</v>
          </cell>
          <cell r="E294">
            <v>8</v>
          </cell>
          <cell r="G294">
            <v>7120</v>
          </cell>
          <cell r="H294" t="str">
            <v>NESTLE IRISH</v>
          </cell>
        </row>
        <row r="295">
          <cell r="A295" t="str">
            <v>K-TEST</v>
          </cell>
          <cell r="B295" t="str">
            <v>K-TEST</v>
          </cell>
          <cell r="E295">
            <v>15.18</v>
          </cell>
          <cell r="G295">
            <v>12400</v>
          </cell>
          <cell r="H295" t="str">
            <v>K-TEST</v>
          </cell>
        </row>
        <row r="296">
          <cell r="A296" t="str">
            <v>KRIS</v>
          </cell>
          <cell r="B296" t="str">
            <v>KRIS</v>
          </cell>
          <cell r="E296">
            <v>13.5</v>
          </cell>
          <cell r="F296">
            <v>1E-4</v>
          </cell>
          <cell r="G296">
            <v>0</v>
          </cell>
          <cell r="H296" t="str">
            <v>THE EPICUREAN</v>
          </cell>
        </row>
        <row r="297">
          <cell r="A297" t="str">
            <v>LABEL</v>
          </cell>
          <cell r="B297" t="str">
            <v>LABEL</v>
          </cell>
          <cell r="E297">
            <v>20</v>
          </cell>
          <cell r="G297">
            <v>0</v>
          </cell>
          <cell r="H297" t="str">
            <v>LABEL REPRINTING</v>
          </cell>
        </row>
        <row r="298">
          <cell r="A298" t="str">
            <v>LANCIEN</v>
          </cell>
          <cell r="B298" t="str">
            <v>LANCIEN</v>
          </cell>
          <cell r="E298">
            <v>20</v>
          </cell>
          <cell r="G298">
            <v>4000</v>
          </cell>
          <cell r="H298" t="str">
            <v>FRENCH DUO(CORBIERE)</v>
          </cell>
        </row>
        <row r="299">
          <cell r="A299" t="str">
            <v>NESTLEIRISH</v>
          </cell>
          <cell r="B299" t="str">
            <v>NESTLEIRISH</v>
          </cell>
          <cell r="C299">
            <v>49.48</v>
          </cell>
          <cell r="D299">
            <v>0</v>
          </cell>
          <cell r="E299">
            <v>20</v>
          </cell>
          <cell r="G299">
            <v>0</v>
          </cell>
          <cell r="H299" t="str">
            <v>NESTLE IRISH DEL</v>
          </cell>
        </row>
        <row r="300">
          <cell r="A300" t="str">
            <v>PALM</v>
          </cell>
          <cell r="B300" t="str">
            <v>PALM</v>
          </cell>
          <cell r="E300">
            <v>20</v>
          </cell>
          <cell r="G300">
            <v>1000</v>
          </cell>
          <cell r="H300" t="str">
            <v>PALMES D'OR 1995</v>
          </cell>
        </row>
        <row r="301">
          <cell r="A301" t="str">
            <v>PARO</v>
          </cell>
          <cell r="B301" t="str">
            <v>PARO</v>
          </cell>
          <cell r="E301">
            <v>20</v>
          </cell>
          <cell r="G301">
            <v>1000</v>
          </cell>
          <cell r="H301" t="str">
            <v>PALMES D'OR '97 ROSE</v>
          </cell>
        </row>
        <row r="302">
          <cell r="A302" t="str">
            <v>PR35</v>
          </cell>
          <cell r="B302" t="str">
            <v>PR35</v>
          </cell>
        </row>
        <row r="303">
          <cell r="A303" t="str">
            <v>REPAY0</v>
          </cell>
          <cell r="B303" t="str">
            <v>REPAY0</v>
          </cell>
          <cell r="C303">
            <v>0</v>
          </cell>
          <cell r="D303">
            <v>0</v>
          </cell>
          <cell r="E303">
            <v>0</v>
          </cell>
          <cell r="G303">
            <v>500</v>
          </cell>
          <cell r="H303" t="str">
            <v>REPAY AT VAT 0</v>
          </cell>
        </row>
        <row r="304">
          <cell r="A304" t="str">
            <v>REPAY0.5</v>
          </cell>
          <cell r="B304" t="str">
            <v>REPAY0.5</v>
          </cell>
          <cell r="C304">
            <v>0</v>
          </cell>
          <cell r="D304">
            <v>0</v>
          </cell>
          <cell r="E304">
            <v>0.5</v>
          </cell>
          <cell r="G304">
            <v>500</v>
          </cell>
          <cell r="H304" t="str">
            <v>REPAY AT VAT 0.5</v>
          </cell>
        </row>
        <row r="305">
          <cell r="A305" t="str">
            <v>REPAY1</v>
          </cell>
          <cell r="B305" t="str">
            <v>REPAY1</v>
          </cell>
          <cell r="C305">
            <v>0</v>
          </cell>
          <cell r="D305">
            <v>0</v>
          </cell>
          <cell r="E305">
            <v>1</v>
          </cell>
          <cell r="G305">
            <v>500</v>
          </cell>
          <cell r="H305" t="str">
            <v>REPAY AT VAT 1</v>
          </cell>
        </row>
        <row r="306">
          <cell r="A306" t="str">
            <v>REPAY1.5</v>
          </cell>
          <cell r="B306" t="str">
            <v>REPAY1.5</v>
          </cell>
          <cell r="C306">
            <v>0</v>
          </cell>
          <cell r="D306">
            <v>0</v>
          </cell>
          <cell r="E306">
            <v>1.5</v>
          </cell>
          <cell r="G306">
            <v>500</v>
          </cell>
          <cell r="H306" t="str">
            <v>REPAY AT VAT 1.5</v>
          </cell>
        </row>
        <row r="307">
          <cell r="A307" t="str">
            <v>REPAY10</v>
          </cell>
          <cell r="B307" t="str">
            <v>REPAY10</v>
          </cell>
          <cell r="C307">
            <v>0</v>
          </cell>
          <cell r="D307">
            <v>0</v>
          </cell>
          <cell r="E307">
            <v>10</v>
          </cell>
          <cell r="G307">
            <v>500</v>
          </cell>
          <cell r="H307" t="str">
            <v>REPAY AT VAT 10</v>
          </cell>
        </row>
        <row r="308">
          <cell r="A308" t="str">
            <v>REPAY10.5</v>
          </cell>
          <cell r="B308" t="str">
            <v>REPAY10.5</v>
          </cell>
          <cell r="C308">
            <v>0</v>
          </cell>
          <cell r="D308">
            <v>0</v>
          </cell>
          <cell r="E308">
            <v>10.5</v>
          </cell>
          <cell r="G308">
            <v>500</v>
          </cell>
          <cell r="H308" t="str">
            <v>REPAY AT VAT 10.5</v>
          </cell>
        </row>
        <row r="309">
          <cell r="A309" t="str">
            <v>REPAY11</v>
          </cell>
          <cell r="B309" t="str">
            <v>REPAY11</v>
          </cell>
          <cell r="C309">
            <v>0</v>
          </cell>
          <cell r="D309">
            <v>0</v>
          </cell>
          <cell r="E309">
            <v>11</v>
          </cell>
          <cell r="G309">
            <v>500</v>
          </cell>
          <cell r="H309" t="str">
            <v>REPAY AT VAT 11</v>
          </cell>
        </row>
        <row r="310">
          <cell r="A310" t="str">
            <v>REPAY11.5</v>
          </cell>
          <cell r="B310" t="str">
            <v>REPAY11.5</v>
          </cell>
          <cell r="C310">
            <v>0</v>
          </cell>
          <cell r="D310">
            <v>0</v>
          </cell>
          <cell r="E310">
            <v>11.5</v>
          </cell>
          <cell r="G310">
            <v>500</v>
          </cell>
          <cell r="H310" t="str">
            <v>REPAY AT VAT 11.5</v>
          </cell>
        </row>
        <row r="311">
          <cell r="A311" t="str">
            <v>REPAY12</v>
          </cell>
          <cell r="B311" t="str">
            <v>REPAY12</v>
          </cell>
          <cell r="C311">
            <v>0</v>
          </cell>
          <cell r="D311">
            <v>0</v>
          </cell>
          <cell r="E311">
            <v>12</v>
          </cell>
          <cell r="G311">
            <v>500</v>
          </cell>
          <cell r="H311" t="str">
            <v>REPAY AT VAT 12</v>
          </cell>
        </row>
        <row r="312">
          <cell r="A312" t="str">
            <v>REPAY12.5</v>
          </cell>
          <cell r="B312" t="str">
            <v>REPAY12.5</v>
          </cell>
          <cell r="C312">
            <v>0</v>
          </cell>
          <cell r="D312">
            <v>0</v>
          </cell>
          <cell r="E312">
            <v>12.5</v>
          </cell>
          <cell r="G312">
            <v>500</v>
          </cell>
          <cell r="H312" t="str">
            <v>REPAY AT VAT 12.5</v>
          </cell>
        </row>
        <row r="313">
          <cell r="A313" t="str">
            <v>REPAY13</v>
          </cell>
          <cell r="B313" t="str">
            <v>REPAY13</v>
          </cell>
          <cell r="C313">
            <v>0</v>
          </cell>
          <cell r="D313">
            <v>0</v>
          </cell>
          <cell r="E313">
            <v>13</v>
          </cell>
          <cell r="G313">
            <v>500</v>
          </cell>
          <cell r="H313" t="str">
            <v>REPAY AT VAT 13</v>
          </cell>
        </row>
        <row r="314">
          <cell r="A314" t="str">
            <v>REPAY13.5</v>
          </cell>
          <cell r="B314" t="str">
            <v>REPAY13.5</v>
          </cell>
          <cell r="C314">
            <v>0</v>
          </cell>
          <cell r="D314">
            <v>0</v>
          </cell>
          <cell r="E314">
            <v>13.5</v>
          </cell>
          <cell r="G314">
            <v>500</v>
          </cell>
          <cell r="H314" t="str">
            <v>REPAY AT VAT 13.5</v>
          </cell>
        </row>
        <row r="315">
          <cell r="A315" t="str">
            <v>REPAY14</v>
          </cell>
          <cell r="B315" t="str">
            <v>REPAY14</v>
          </cell>
          <cell r="C315">
            <v>0</v>
          </cell>
          <cell r="D315">
            <v>0</v>
          </cell>
          <cell r="E315">
            <v>14</v>
          </cell>
          <cell r="G315">
            <v>500</v>
          </cell>
          <cell r="H315" t="str">
            <v>REPAY AT VAT 14</v>
          </cell>
        </row>
        <row r="316">
          <cell r="A316" t="str">
            <v>REPAY14.5</v>
          </cell>
          <cell r="B316" t="str">
            <v>REPAY14.5</v>
          </cell>
          <cell r="C316">
            <v>0</v>
          </cell>
          <cell r="D316">
            <v>0</v>
          </cell>
          <cell r="E316">
            <v>14.5</v>
          </cell>
          <cell r="G316">
            <v>500</v>
          </cell>
          <cell r="H316" t="str">
            <v>REPAY AT VAT 14.5</v>
          </cell>
        </row>
        <row r="317">
          <cell r="A317" t="str">
            <v>REPAY15</v>
          </cell>
          <cell r="B317" t="str">
            <v>REPAY15</v>
          </cell>
          <cell r="C317">
            <v>0</v>
          </cell>
          <cell r="D317">
            <v>0</v>
          </cell>
          <cell r="E317">
            <v>15</v>
          </cell>
          <cell r="G317">
            <v>500</v>
          </cell>
          <cell r="H317" t="str">
            <v>REPAY AT VAT 15</v>
          </cell>
        </row>
        <row r="318">
          <cell r="A318" t="str">
            <v>REPAY15.5</v>
          </cell>
          <cell r="B318" t="str">
            <v>REPAY15.5</v>
          </cell>
          <cell r="C318">
            <v>0</v>
          </cell>
          <cell r="D318">
            <v>0</v>
          </cell>
          <cell r="E318">
            <v>15.5</v>
          </cell>
          <cell r="G318">
            <v>500</v>
          </cell>
          <cell r="H318" t="str">
            <v>REPAY AT VAT 15.5</v>
          </cell>
        </row>
        <row r="319">
          <cell r="A319" t="str">
            <v>REPAY16</v>
          </cell>
          <cell r="B319" t="str">
            <v>REPAY16</v>
          </cell>
          <cell r="C319">
            <v>0</v>
          </cell>
          <cell r="D319">
            <v>0</v>
          </cell>
          <cell r="E319">
            <v>16</v>
          </cell>
          <cell r="G319">
            <v>500</v>
          </cell>
          <cell r="H319" t="str">
            <v>REPAY AT VAT 16</v>
          </cell>
        </row>
        <row r="320">
          <cell r="A320" t="str">
            <v>REPAY16.5</v>
          </cell>
          <cell r="B320" t="str">
            <v>REPAY16.5</v>
          </cell>
          <cell r="C320">
            <v>0</v>
          </cell>
          <cell r="D320">
            <v>0</v>
          </cell>
          <cell r="E320">
            <v>16.5</v>
          </cell>
          <cell r="G320">
            <v>500</v>
          </cell>
          <cell r="H320" t="str">
            <v>REPAY AT VAT 16.5</v>
          </cell>
        </row>
        <row r="321">
          <cell r="A321" t="str">
            <v>REPAY17</v>
          </cell>
          <cell r="B321" t="str">
            <v>REPAY17</v>
          </cell>
          <cell r="C321">
            <v>0</v>
          </cell>
          <cell r="D321">
            <v>0</v>
          </cell>
          <cell r="E321">
            <v>17</v>
          </cell>
          <cell r="G321">
            <v>500</v>
          </cell>
          <cell r="H321" t="str">
            <v>REPAY AT VAT 17</v>
          </cell>
        </row>
        <row r="322">
          <cell r="A322" t="str">
            <v>REPAY17.5</v>
          </cell>
          <cell r="B322" t="str">
            <v>REPAY17.5</v>
          </cell>
          <cell r="C322">
            <v>0</v>
          </cell>
          <cell r="D322">
            <v>0</v>
          </cell>
          <cell r="E322">
            <v>17.5</v>
          </cell>
          <cell r="G322">
            <v>500</v>
          </cell>
          <cell r="H322" t="str">
            <v>REPAY AT VAT 17.5</v>
          </cell>
        </row>
        <row r="323">
          <cell r="A323" t="str">
            <v>REPAY18</v>
          </cell>
          <cell r="B323" t="str">
            <v>REPAY18</v>
          </cell>
          <cell r="C323">
            <v>0</v>
          </cell>
          <cell r="D323">
            <v>0</v>
          </cell>
          <cell r="E323">
            <v>18</v>
          </cell>
          <cell r="G323">
            <v>500</v>
          </cell>
          <cell r="H323" t="str">
            <v>REPAY AT VAT 18</v>
          </cell>
        </row>
        <row r="324">
          <cell r="A324" t="str">
            <v>REPAY18.5</v>
          </cell>
          <cell r="B324" t="str">
            <v>REPAY18.5</v>
          </cell>
          <cell r="C324">
            <v>0</v>
          </cell>
          <cell r="D324">
            <v>0</v>
          </cell>
          <cell r="E324">
            <v>18.5</v>
          </cell>
          <cell r="G324">
            <v>500</v>
          </cell>
          <cell r="H324" t="str">
            <v>REPAY AT VAT 18.5</v>
          </cell>
        </row>
        <row r="325">
          <cell r="A325" t="str">
            <v>REPAY19</v>
          </cell>
          <cell r="B325" t="str">
            <v>REPAY19</v>
          </cell>
          <cell r="C325">
            <v>0</v>
          </cell>
          <cell r="D325">
            <v>0</v>
          </cell>
          <cell r="E325">
            <v>19</v>
          </cell>
          <cell r="G325">
            <v>500</v>
          </cell>
          <cell r="H325" t="str">
            <v>REPAY AT VAT 19</v>
          </cell>
        </row>
        <row r="326">
          <cell r="A326" t="str">
            <v>REPAY19.5</v>
          </cell>
          <cell r="B326" t="str">
            <v>REPAY19.5</v>
          </cell>
          <cell r="C326">
            <v>0</v>
          </cell>
          <cell r="D326">
            <v>0</v>
          </cell>
          <cell r="E326">
            <v>19.5</v>
          </cell>
          <cell r="G326">
            <v>500</v>
          </cell>
          <cell r="H326" t="str">
            <v>REPAY AT VAT 19.5</v>
          </cell>
        </row>
        <row r="327">
          <cell r="A327" t="str">
            <v>REPAY2</v>
          </cell>
          <cell r="B327" t="str">
            <v>REPAY2</v>
          </cell>
          <cell r="C327">
            <v>0</v>
          </cell>
          <cell r="D327">
            <v>0</v>
          </cell>
          <cell r="E327">
            <v>2</v>
          </cell>
          <cell r="G327">
            <v>500</v>
          </cell>
          <cell r="H327" t="str">
            <v>REPAY AT VAT 2</v>
          </cell>
        </row>
        <row r="328">
          <cell r="A328" t="str">
            <v>REPAY2.5</v>
          </cell>
          <cell r="B328" t="str">
            <v>REPAY2.5</v>
          </cell>
          <cell r="C328">
            <v>0</v>
          </cell>
          <cell r="D328">
            <v>0</v>
          </cell>
          <cell r="E328">
            <v>2.5</v>
          </cell>
          <cell r="G328">
            <v>500</v>
          </cell>
          <cell r="H328" t="str">
            <v>REPAY AT VAT 2.5</v>
          </cell>
        </row>
        <row r="329">
          <cell r="A329" t="str">
            <v>REPAY20</v>
          </cell>
          <cell r="B329" t="str">
            <v>REPAY20</v>
          </cell>
          <cell r="C329">
            <v>0</v>
          </cell>
          <cell r="D329">
            <v>0</v>
          </cell>
          <cell r="E329">
            <v>20</v>
          </cell>
          <cell r="G329">
            <v>2000</v>
          </cell>
          <cell r="H329" t="str">
            <v>REPAY AT VAT 20</v>
          </cell>
        </row>
        <row r="330">
          <cell r="A330" t="str">
            <v>REPAY3</v>
          </cell>
          <cell r="B330" t="str">
            <v>REPAY3</v>
          </cell>
          <cell r="C330">
            <v>0</v>
          </cell>
          <cell r="D330">
            <v>0</v>
          </cell>
          <cell r="E330">
            <v>3</v>
          </cell>
          <cell r="G330">
            <v>500</v>
          </cell>
          <cell r="H330" t="str">
            <v>REPAY AT VAT 3</v>
          </cell>
        </row>
        <row r="331">
          <cell r="A331" t="str">
            <v>REPAY3.5</v>
          </cell>
          <cell r="B331" t="str">
            <v>REPAY3.5</v>
          </cell>
          <cell r="C331">
            <v>0</v>
          </cell>
          <cell r="D331">
            <v>0</v>
          </cell>
          <cell r="E331">
            <v>3.5</v>
          </cell>
          <cell r="G331">
            <v>500</v>
          </cell>
          <cell r="H331" t="str">
            <v>REPAY AT VAT 3.5</v>
          </cell>
        </row>
        <row r="332">
          <cell r="A332" t="str">
            <v>REPAY4</v>
          </cell>
          <cell r="B332" t="str">
            <v>REPAY4</v>
          </cell>
          <cell r="C332">
            <v>0</v>
          </cell>
          <cell r="D332">
            <v>0</v>
          </cell>
          <cell r="E332">
            <v>4</v>
          </cell>
          <cell r="G332">
            <v>500</v>
          </cell>
          <cell r="H332" t="str">
            <v>REPAY AT VAT 4</v>
          </cell>
        </row>
        <row r="333">
          <cell r="A333" t="str">
            <v>REPAY4.5</v>
          </cell>
          <cell r="B333" t="str">
            <v>REPAY4.5</v>
          </cell>
          <cell r="C333">
            <v>0</v>
          </cell>
          <cell r="D333">
            <v>0</v>
          </cell>
          <cell r="E333">
            <v>4.5</v>
          </cell>
          <cell r="G333">
            <v>500</v>
          </cell>
          <cell r="H333" t="str">
            <v>REPAY AT VAT 4.5</v>
          </cell>
        </row>
        <row r="334">
          <cell r="A334" t="str">
            <v>REPAY5</v>
          </cell>
          <cell r="B334" t="str">
            <v>REPAY5</v>
          </cell>
          <cell r="C334">
            <v>0</v>
          </cell>
          <cell r="D334">
            <v>0</v>
          </cell>
          <cell r="E334">
            <v>5</v>
          </cell>
          <cell r="G334">
            <v>500</v>
          </cell>
          <cell r="H334" t="str">
            <v>REPAY AT VAT 5</v>
          </cell>
        </row>
        <row r="335">
          <cell r="A335" t="str">
            <v>REPAY5.5</v>
          </cell>
          <cell r="B335" t="str">
            <v>REPAY5.5</v>
          </cell>
          <cell r="C335">
            <v>0</v>
          </cell>
          <cell r="D335">
            <v>0</v>
          </cell>
          <cell r="E335">
            <v>5.5</v>
          </cell>
          <cell r="G335">
            <v>500</v>
          </cell>
          <cell r="H335" t="str">
            <v>REPAY AT VAT 5.5</v>
          </cell>
        </row>
        <row r="336">
          <cell r="A336" t="str">
            <v>REPAY6</v>
          </cell>
          <cell r="B336" t="str">
            <v>REPAY6</v>
          </cell>
          <cell r="C336">
            <v>0</v>
          </cell>
          <cell r="D336">
            <v>0</v>
          </cell>
          <cell r="E336">
            <v>6</v>
          </cell>
          <cell r="G336">
            <v>500</v>
          </cell>
          <cell r="H336" t="str">
            <v>REPAY AT VAT 6</v>
          </cell>
        </row>
        <row r="337">
          <cell r="A337" t="str">
            <v>REPAY6.5</v>
          </cell>
          <cell r="B337" t="str">
            <v>REPAY6.5</v>
          </cell>
          <cell r="C337">
            <v>0</v>
          </cell>
          <cell r="D337">
            <v>0</v>
          </cell>
          <cell r="E337">
            <v>6.5</v>
          </cell>
          <cell r="G337">
            <v>500</v>
          </cell>
          <cell r="H337" t="str">
            <v>REPAY AT VAT 6.5</v>
          </cell>
        </row>
        <row r="338">
          <cell r="A338" t="str">
            <v>REPAY7</v>
          </cell>
          <cell r="B338" t="str">
            <v>REPAY7</v>
          </cell>
          <cell r="C338">
            <v>0</v>
          </cell>
          <cell r="D338">
            <v>0</v>
          </cell>
          <cell r="E338">
            <v>7</v>
          </cell>
          <cell r="G338">
            <v>500</v>
          </cell>
          <cell r="H338" t="str">
            <v>REPAY AT VAT 7</v>
          </cell>
        </row>
        <row r="339">
          <cell r="A339" t="str">
            <v>REPAY7.5</v>
          </cell>
          <cell r="B339" t="str">
            <v>REPAY7.5</v>
          </cell>
          <cell r="C339">
            <v>0</v>
          </cell>
          <cell r="D339">
            <v>0</v>
          </cell>
          <cell r="E339">
            <v>7.5</v>
          </cell>
          <cell r="G339">
            <v>500</v>
          </cell>
          <cell r="H339" t="str">
            <v>REPAY AT VAT 7.5</v>
          </cell>
        </row>
        <row r="340">
          <cell r="A340" t="str">
            <v>REPAY8</v>
          </cell>
          <cell r="B340" t="str">
            <v>REPAY8</v>
          </cell>
          <cell r="C340">
            <v>0</v>
          </cell>
          <cell r="D340">
            <v>0</v>
          </cell>
          <cell r="E340">
            <v>8</v>
          </cell>
          <cell r="G340">
            <v>500</v>
          </cell>
          <cell r="H340" t="str">
            <v>REPAY AT VAT 8</v>
          </cell>
        </row>
        <row r="341">
          <cell r="A341" t="str">
            <v>REPAY8.5</v>
          </cell>
          <cell r="B341" t="str">
            <v>REPAY8.5</v>
          </cell>
          <cell r="C341">
            <v>0</v>
          </cell>
          <cell r="D341">
            <v>0</v>
          </cell>
          <cell r="E341">
            <v>8.5</v>
          </cell>
          <cell r="G341">
            <v>500</v>
          </cell>
          <cell r="H341" t="str">
            <v>REPAY AT VAT 8.5</v>
          </cell>
        </row>
        <row r="342">
          <cell r="A342" t="str">
            <v>REPAY9</v>
          </cell>
          <cell r="B342" t="str">
            <v>REPAY9</v>
          </cell>
          <cell r="C342">
            <v>0</v>
          </cell>
          <cell r="D342">
            <v>0</v>
          </cell>
          <cell r="E342">
            <v>9</v>
          </cell>
          <cell r="G342">
            <v>500</v>
          </cell>
          <cell r="H342" t="str">
            <v>REPAY AT VAT 9</v>
          </cell>
        </row>
        <row r="343">
          <cell r="A343" t="str">
            <v>REPAY9.5</v>
          </cell>
          <cell r="B343" t="str">
            <v>REPAY9.5</v>
          </cell>
          <cell r="C343">
            <v>0</v>
          </cell>
          <cell r="D343">
            <v>0</v>
          </cell>
          <cell r="E343">
            <v>9.5</v>
          </cell>
          <cell r="G343">
            <v>500</v>
          </cell>
          <cell r="H343" t="str">
            <v>REPAY AT VAT 9.5</v>
          </cell>
        </row>
        <row r="344">
          <cell r="A344" t="str">
            <v>RESERVE</v>
          </cell>
          <cell r="B344" t="str">
            <v>RESERVE</v>
          </cell>
          <cell r="E344">
            <v>20</v>
          </cell>
          <cell r="G344">
            <v>1000</v>
          </cell>
          <cell r="H344" t="str">
            <v>CHAMPAGNE TIN</v>
          </cell>
        </row>
        <row r="345">
          <cell r="A345" t="str">
            <v>RIBB</v>
          </cell>
          <cell r="B345" t="str">
            <v>RIBB</v>
          </cell>
          <cell r="C345">
            <v>0</v>
          </cell>
          <cell r="D345">
            <v>0</v>
          </cell>
          <cell r="E345">
            <v>20</v>
          </cell>
          <cell r="G345">
            <v>20</v>
          </cell>
          <cell r="H345" t="str">
            <v>Printed Ribbon</v>
          </cell>
        </row>
        <row r="346">
          <cell r="A346" t="str">
            <v>ROSE</v>
          </cell>
          <cell r="B346" t="str">
            <v>ROSE</v>
          </cell>
          <cell r="E346">
            <v>20</v>
          </cell>
          <cell r="G346">
            <v>1000</v>
          </cell>
          <cell r="H346" t="str">
            <v>ROSE CHAMPAGNE</v>
          </cell>
        </row>
        <row r="347">
          <cell r="A347" t="str">
            <v>SP008668</v>
          </cell>
          <cell r="B347" t="str">
            <v>SP008668</v>
          </cell>
          <cell r="C347">
            <v>0</v>
          </cell>
          <cell r="D347">
            <v>0</v>
          </cell>
          <cell r="E347">
            <v>20</v>
          </cell>
          <cell r="G347">
            <v>1000</v>
          </cell>
          <cell r="H347" t="str">
            <v>21 WICKER W STRAPS</v>
          </cell>
        </row>
        <row r="348">
          <cell r="A348" t="str">
            <v>SP15223</v>
          </cell>
          <cell r="B348" t="str">
            <v>SP15223</v>
          </cell>
          <cell r="C348">
            <v>7.87</v>
          </cell>
          <cell r="D348">
            <v>1.21</v>
          </cell>
          <cell r="E348">
            <v>20</v>
          </cell>
          <cell r="G348">
            <v>2500</v>
          </cell>
          <cell r="H348" t="str">
            <v>BROWN TAPERED BASKET</v>
          </cell>
        </row>
        <row r="349">
          <cell r="A349" t="str">
            <v>SP82330</v>
          </cell>
          <cell r="B349" t="str">
            <v>SP82330</v>
          </cell>
          <cell r="C349">
            <v>0</v>
          </cell>
          <cell r="D349">
            <v>0</v>
          </cell>
          <cell r="E349">
            <v>20</v>
          </cell>
          <cell r="G349">
            <v>3480</v>
          </cell>
          <cell r="H349" t="str">
            <v>CUST SERVS WINE DUO</v>
          </cell>
        </row>
        <row r="350">
          <cell r="A350" t="str">
            <v>SP83945</v>
          </cell>
          <cell r="B350" t="str">
            <v>SP83945</v>
          </cell>
          <cell r="C350">
            <v>25.99</v>
          </cell>
          <cell r="D350">
            <v>0</v>
          </cell>
          <cell r="E350">
            <v>0</v>
          </cell>
          <cell r="G350">
            <v>1610</v>
          </cell>
          <cell r="H350" t="str">
            <v>CANADA CAKE</v>
          </cell>
        </row>
        <row r="351">
          <cell r="A351" t="str">
            <v>SP84013</v>
          </cell>
          <cell r="B351" t="str">
            <v>SP84013</v>
          </cell>
          <cell r="C351">
            <v>45</v>
          </cell>
          <cell r="D351">
            <v>0</v>
          </cell>
          <cell r="E351">
            <v>13</v>
          </cell>
          <cell r="G351">
            <v>4240</v>
          </cell>
          <cell r="H351" t="str">
            <v>INITIAL VIP CARTON</v>
          </cell>
        </row>
        <row r="352">
          <cell r="A352" t="str">
            <v>SP84079</v>
          </cell>
          <cell r="B352" t="str">
            <v>SP84079</v>
          </cell>
          <cell r="C352">
            <v>48</v>
          </cell>
          <cell r="D352">
            <v>0</v>
          </cell>
          <cell r="E352">
            <v>16.5</v>
          </cell>
          <cell r="G352">
            <v>2230</v>
          </cell>
          <cell r="H352" t="str">
            <v>TOYOTA GIFT</v>
          </cell>
        </row>
        <row r="353">
          <cell r="A353" t="str">
            <v>SP84082</v>
          </cell>
          <cell r="B353" t="str">
            <v>SP84082</v>
          </cell>
          <cell r="C353">
            <v>35</v>
          </cell>
          <cell r="D353">
            <v>0</v>
          </cell>
          <cell r="E353">
            <v>12.5</v>
          </cell>
          <cell r="G353">
            <v>1630</v>
          </cell>
          <cell r="H353" t="str">
            <v>SP CHOCOLATE GIFT</v>
          </cell>
        </row>
        <row r="354">
          <cell r="A354" t="str">
            <v>SP84083</v>
          </cell>
          <cell r="B354" t="str">
            <v>SP84083</v>
          </cell>
          <cell r="C354">
            <v>35</v>
          </cell>
          <cell r="D354">
            <v>0</v>
          </cell>
          <cell r="E354">
            <v>13</v>
          </cell>
          <cell r="G354">
            <v>1650</v>
          </cell>
          <cell r="H354" t="str">
            <v>SP CHOC GIFT NO NUT</v>
          </cell>
        </row>
        <row r="355">
          <cell r="A355" t="str">
            <v>SP84084</v>
          </cell>
          <cell r="B355" t="str">
            <v>SP84084</v>
          </cell>
          <cell r="C355">
            <v>35</v>
          </cell>
          <cell r="D355">
            <v>0</v>
          </cell>
          <cell r="E355">
            <v>10</v>
          </cell>
          <cell r="G355">
            <v>1440</v>
          </cell>
          <cell r="H355" t="str">
            <v>SP VVEGAN GWF NONUT</v>
          </cell>
        </row>
        <row r="356">
          <cell r="A356" t="str">
            <v>SP84086</v>
          </cell>
          <cell r="B356" t="str">
            <v>SP84086</v>
          </cell>
          <cell r="C356">
            <v>24.74</v>
          </cell>
          <cell r="D356">
            <v>8.2899999999999991</v>
          </cell>
          <cell r="E356">
            <v>10.5</v>
          </cell>
          <cell r="G356">
            <v>1750</v>
          </cell>
          <cell r="H356" t="str">
            <v>NOVUNA</v>
          </cell>
        </row>
        <row r="357">
          <cell r="A357" t="str">
            <v>SP84087</v>
          </cell>
          <cell r="B357" t="str">
            <v>SP84087</v>
          </cell>
          <cell r="C357">
            <v>24.25</v>
          </cell>
          <cell r="D357">
            <v>7.5</v>
          </cell>
          <cell r="E357">
            <v>15</v>
          </cell>
          <cell r="G357">
            <v>2570</v>
          </cell>
          <cell r="H357" t="str">
            <v>EXXON BOX OF INDULGE</v>
          </cell>
        </row>
        <row r="358">
          <cell r="A358" t="str">
            <v>SP84102</v>
          </cell>
          <cell r="B358" t="str">
            <v>SP84102</v>
          </cell>
          <cell r="C358">
            <v>250</v>
          </cell>
          <cell r="D358">
            <v>0</v>
          </cell>
          <cell r="E358">
            <v>12.5</v>
          </cell>
          <cell r="G358">
            <v>11190</v>
          </cell>
          <cell r="H358" t="str">
            <v>DUMPTON SCHOOL</v>
          </cell>
        </row>
        <row r="359">
          <cell r="A359" t="str">
            <v>SP84105</v>
          </cell>
          <cell r="B359" t="str">
            <v>SP84105</v>
          </cell>
          <cell r="C359">
            <v>47</v>
          </cell>
          <cell r="D359">
            <v>0</v>
          </cell>
          <cell r="E359">
            <v>11</v>
          </cell>
          <cell r="G359">
            <v>4270</v>
          </cell>
          <cell r="H359" t="str">
            <v>INITIAL VIP CARTON</v>
          </cell>
        </row>
        <row r="360">
          <cell r="A360" t="str">
            <v>SP84106</v>
          </cell>
          <cell r="B360" t="str">
            <v>SP84106</v>
          </cell>
          <cell r="C360">
            <v>60.6</v>
          </cell>
          <cell r="D360">
            <v>0</v>
          </cell>
          <cell r="E360">
            <v>10.5</v>
          </cell>
          <cell r="F360">
            <v>1E-4</v>
          </cell>
          <cell r="G360">
            <v>6970</v>
          </cell>
          <cell r="H360" t="str">
            <v>WINNER WINNER</v>
          </cell>
        </row>
        <row r="361">
          <cell r="A361" t="str">
            <v>SP84107</v>
          </cell>
          <cell r="B361" t="str">
            <v>SP84107</v>
          </cell>
          <cell r="C361">
            <v>21.5</v>
          </cell>
          <cell r="D361">
            <v>0</v>
          </cell>
          <cell r="E361">
            <v>20</v>
          </cell>
          <cell r="G361">
            <v>1190</v>
          </cell>
          <cell r="H361" t="str">
            <v>SUN BINGO SWEET GIFT</v>
          </cell>
        </row>
        <row r="362">
          <cell r="A362" t="str">
            <v>SP84108</v>
          </cell>
          <cell r="B362" t="str">
            <v>SP84108</v>
          </cell>
          <cell r="C362">
            <v>20</v>
          </cell>
          <cell r="D362">
            <v>0</v>
          </cell>
          <cell r="E362">
            <v>16</v>
          </cell>
          <cell r="G362">
            <v>1580</v>
          </cell>
          <cell r="H362" t="str">
            <v>ESSITY DESERT ISLAND</v>
          </cell>
        </row>
        <row r="363">
          <cell r="A363" t="str">
            <v>SP84109</v>
          </cell>
          <cell r="B363" t="str">
            <v>SP84109</v>
          </cell>
          <cell r="C363">
            <v>209.5</v>
          </cell>
          <cell r="D363">
            <v>0</v>
          </cell>
          <cell r="E363">
            <v>14.5</v>
          </cell>
          <cell r="G363">
            <v>15220</v>
          </cell>
          <cell r="H363" t="str">
            <v>DD WILLIAMSON</v>
          </cell>
        </row>
        <row r="364">
          <cell r="A364" t="str">
            <v>SP84110</v>
          </cell>
          <cell r="B364" t="str">
            <v>SP84110</v>
          </cell>
          <cell r="C364">
            <v>40.17</v>
          </cell>
          <cell r="D364">
            <v>0</v>
          </cell>
          <cell r="E364">
            <v>6</v>
          </cell>
          <cell r="G364">
            <v>2980</v>
          </cell>
          <cell r="H364" t="str">
            <v>EXXON</v>
          </cell>
        </row>
        <row r="365">
          <cell r="A365" t="str">
            <v>SP84111</v>
          </cell>
          <cell r="B365" t="str">
            <v>SP84111</v>
          </cell>
          <cell r="C365">
            <v>15</v>
          </cell>
          <cell r="D365">
            <v>0</v>
          </cell>
          <cell r="E365">
            <v>20</v>
          </cell>
          <cell r="G365">
            <v>5000</v>
          </cell>
          <cell r="H365" t="str">
            <v>GLENIGAN</v>
          </cell>
        </row>
        <row r="366">
          <cell r="A366" t="str">
            <v>SP84112</v>
          </cell>
          <cell r="B366" t="str">
            <v>SP84112</v>
          </cell>
          <cell r="C366">
            <v>100</v>
          </cell>
          <cell r="D366">
            <v>0</v>
          </cell>
          <cell r="E366">
            <v>11.5</v>
          </cell>
          <cell r="G366">
            <v>6540</v>
          </cell>
          <cell r="H366" t="str">
            <v>COTY ATOC CARTON</v>
          </cell>
        </row>
        <row r="367">
          <cell r="A367" t="str">
            <v>SP84113</v>
          </cell>
          <cell r="B367" t="str">
            <v>SP84113</v>
          </cell>
          <cell r="C367">
            <v>100</v>
          </cell>
          <cell r="D367">
            <v>0</v>
          </cell>
          <cell r="E367">
            <v>9.5</v>
          </cell>
          <cell r="G367">
            <v>6270</v>
          </cell>
          <cell r="H367" t="str">
            <v>COTY GORG GWF</v>
          </cell>
        </row>
        <row r="368">
          <cell r="A368" t="str">
            <v>SP84114</v>
          </cell>
          <cell r="B368" t="str">
            <v>SP84114</v>
          </cell>
          <cell r="C368">
            <v>75.5</v>
          </cell>
          <cell r="D368">
            <v>0</v>
          </cell>
          <cell r="E368">
            <v>13.5</v>
          </cell>
          <cell r="G368">
            <v>6650</v>
          </cell>
          <cell r="H368" t="str">
            <v>HOWARDS XMAS BASKET</v>
          </cell>
        </row>
        <row r="369">
          <cell r="A369" t="str">
            <v>SP84115</v>
          </cell>
          <cell r="B369" t="str">
            <v>SP84115</v>
          </cell>
          <cell r="C369">
            <v>89.25</v>
          </cell>
          <cell r="D369">
            <v>0</v>
          </cell>
          <cell r="E369">
            <v>7.5</v>
          </cell>
          <cell r="F369">
            <v>1E-4</v>
          </cell>
          <cell r="G369">
            <v>7430</v>
          </cell>
          <cell r="H369" t="str">
            <v>CHELSEA FC</v>
          </cell>
        </row>
        <row r="370">
          <cell r="A370" t="str">
            <v>SP84116</v>
          </cell>
          <cell r="B370" t="str">
            <v>SP84116</v>
          </cell>
          <cell r="C370">
            <v>35</v>
          </cell>
          <cell r="D370">
            <v>0</v>
          </cell>
          <cell r="E370">
            <v>16.5</v>
          </cell>
          <cell r="G370">
            <v>2730</v>
          </cell>
          <cell r="H370" t="str">
            <v>LUXURY LEISURE</v>
          </cell>
        </row>
        <row r="371">
          <cell r="A371" t="str">
            <v>SP84117</v>
          </cell>
          <cell r="B371" t="str">
            <v>SP84117</v>
          </cell>
          <cell r="C371">
            <v>33.6</v>
          </cell>
          <cell r="D371">
            <v>0</v>
          </cell>
          <cell r="E371">
            <v>12</v>
          </cell>
          <cell r="G371">
            <v>3570</v>
          </cell>
          <cell r="H371" t="str">
            <v>GREGORYS HAMPER</v>
          </cell>
        </row>
        <row r="372">
          <cell r="A372" t="str">
            <v>SP84118</v>
          </cell>
          <cell r="B372" t="str">
            <v>SP84118</v>
          </cell>
          <cell r="C372">
            <v>100</v>
          </cell>
          <cell r="D372">
            <v>0</v>
          </cell>
          <cell r="E372">
            <v>7.5</v>
          </cell>
          <cell r="G372">
            <v>10050</v>
          </cell>
          <cell r="H372" t="str">
            <v>TSB BEN PLENPANTRY</v>
          </cell>
        </row>
        <row r="373">
          <cell r="A373" t="str">
            <v>SP84119</v>
          </cell>
          <cell r="B373" t="str">
            <v>SP84119</v>
          </cell>
          <cell r="C373">
            <v>25</v>
          </cell>
          <cell r="D373">
            <v>0</v>
          </cell>
          <cell r="E373">
            <v>14.5</v>
          </cell>
          <cell r="G373">
            <v>1410</v>
          </cell>
          <cell r="H373" t="str">
            <v>CARNIVAL BASKET</v>
          </cell>
        </row>
        <row r="374">
          <cell r="A374" t="str">
            <v>SP84120</v>
          </cell>
          <cell r="B374" t="str">
            <v>SP84120</v>
          </cell>
          <cell r="C374">
            <v>750</v>
          </cell>
          <cell r="D374">
            <v>0</v>
          </cell>
          <cell r="E374">
            <v>12</v>
          </cell>
          <cell r="F374">
            <v>1E-4</v>
          </cell>
          <cell r="G374">
            <v>39950</v>
          </cell>
          <cell r="H374" t="str">
            <v>EOCITO CELEBRATION</v>
          </cell>
        </row>
        <row r="375">
          <cell r="A375" t="str">
            <v>SP84121</v>
          </cell>
          <cell r="B375" t="str">
            <v>SP84121</v>
          </cell>
          <cell r="C375">
            <v>29.17</v>
          </cell>
          <cell r="D375">
            <v>0</v>
          </cell>
          <cell r="E375">
            <v>11</v>
          </cell>
          <cell r="G375">
            <v>5000</v>
          </cell>
          <cell r="H375" t="str">
            <v>JAMIE OLIVER HAMPER</v>
          </cell>
        </row>
        <row r="376">
          <cell r="A376" t="str">
            <v>SP84122</v>
          </cell>
          <cell r="B376" t="str">
            <v>SP84122</v>
          </cell>
          <cell r="C376">
            <v>72</v>
          </cell>
          <cell r="D376">
            <v>0</v>
          </cell>
          <cell r="E376">
            <v>11.5</v>
          </cell>
          <cell r="G376">
            <v>5620</v>
          </cell>
          <cell r="H376" t="str">
            <v>P&amp;G EMPLOYEE</v>
          </cell>
        </row>
        <row r="377">
          <cell r="A377" t="str">
            <v>SP84123</v>
          </cell>
          <cell r="B377" t="str">
            <v>SP84123</v>
          </cell>
          <cell r="C377">
            <v>35</v>
          </cell>
          <cell r="D377">
            <v>0</v>
          </cell>
          <cell r="E377">
            <v>9.5</v>
          </cell>
          <cell r="G377">
            <v>3190</v>
          </cell>
          <cell r="H377" t="str">
            <v>P&amp;G RETIREE</v>
          </cell>
        </row>
        <row r="378">
          <cell r="A378" t="str">
            <v>SP84124</v>
          </cell>
          <cell r="B378" t="str">
            <v>SP84124</v>
          </cell>
          <cell r="C378">
            <v>55</v>
          </cell>
          <cell r="D378">
            <v>0</v>
          </cell>
          <cell r="E378">
            <v>10</v>
          </cell>
          <cell r="G378">
            <v>4230</v>
          </cell>
          <cell r="H378" t="str">
            <v>ACCENTCATERING NA</v>
          </cell>
        </row>
        <row r="379">
          <cell r="A379" t="str">
            <v>SP84125</v>
          </cell>
          <cell r="B379" t="str">
            <v>SP84125</v>
          </cell>
          <cell r="C379">
            <v>85</v>
          </cell>
          <cell r="D379">
            <v>0</v>
          </cell>
          <cell r="E379">
            <v>13.5</v>
          </cell>
          <cell r="G379">
            <v>5080</v>
          </cell>
          <cell r="H379" t="str">
            <v>FULL SUPPORT SNWYDEL</v>
          </cell>
        </row>
        <row r="380">
          <cell r="A380" t="str">
            <v>SP84126</v>
          </cell>
          <cell r="B380" t="str">
            <v>SP84126</v>
          </cell>
          <cell r="C380">
            <v>58</v>
          </cell>
          <cell r="D380">
            <v>0</v>
          </cell>
          <cell r="E380">
            <v>16</v>
          </cell>
          <cell r="G380">
            <v>3480</v>
          </cell>
          <cell r="H380" t="str">
            <v>ACCENTCATERING OPT1</v>
          </cell>
        </row>
        <row r="381">
          <cell r="A381" t="str">
            <v>SP84127</v>
          </cell>
          <cell r="B381" t="str">
            <v>SP84127</v>
          </cell>
          <cell r="C381">
            <v>50</v>
          </cell>
          <cell r="D381">
            <v>0</v>
          </cell>
          <cell r="E381">
            <v>11</v>
          </cell>
          <cell r="G381">
            <v>3670</v>
          </cell>
          <cell r="H381" t="str">
            <v>DHL GLBL FORWARDING</v>
          </cell>
        </row>
        <row r="382">
          <cell r="A382" t="str">
            <v>SP84128</v>
          </cell>
          <cell r="B382" t="str">
            <v>SP84128</v>
          </cell>
          <cell r="C382">
            <v>135</v>
          </cell>
          <cell r="D382">
            <v>0</v>
          </cell>
          <cell r="E382">
            <v>11.5</v>
          </cell>
          <cell r="G382">
            <v>11100</v>
          </cell>
          <cell r="H382" t="str">
            <v>PRINTING PACK TRAD</v>
          </cell>
        </row>
        <row r="383">
          <cell r="A383" t="str">
            <v>SP84129</v>
          </cell>
          <cell r="B383" t="str">
            <v>SP84129</v>
          </cell>
          <cell r="C383">
            <v>39.83</v>
          </cell>
          <cell r="D383">
            <v>0</v>
          </cell>
          <cell r="E383">
            <v>8</v>
          </cell>
          <cell r="G383">
            <v>7120</v>
          </cell>
          <cell r="H383" t="str">
            <v>NESTLE</v>
          </cell>
        </row>
        <row r="384">
          <cell r="A384" t="str">
            <v>SP84130</v>
          </cell>
          <cell r="B384" t="str">
            <v>SP84130</v>
          </cell>
          <cell r="C384">
            <v>50</v>
          </cell>
          <cell r="D384">
            <v>0</v>
          </cell>
          <cell r="E384">
            <v>11</v>
          </cell>
          <cell r="F384">
            <v>1E-4</v>
          </cell>
          <cell r="G384">
            <v>4680</v>
          </cell>
          <cell r="H384" t="str">
            <v>BUILD PROD DES LTD</v>
          </cell>
        </row>
        <row r="385">
          <cell r="A385" t="str">
            <v>SP84131</v>
          </cell>
          <cell r="B385" t="str">
            <v>SP84131</v>
          </cell>
          <cell r="C385">
            <v>100</v>
          </cell>
          <cell r="D385">
            <v>0</v>
          </cell>
          <cell r="E385">
            <v>14</v>
          </cell>
          <cell r="F385">
            <v>1E-4</v>
          </cell>
          <cell r="G385">
            <v>8440</v>
          </cell>
          <cell r="H385" t="str">
            <v>BUILD PROD COUPLES</v>
          </cell>
        </row>
        <row r="386">
          <cell r="A386" t="str">
            <v>SP84132</v>
          </cell>
          <cell r="B386" t="str">
            <v>SP84132</v>
          </cell>
          <cell r="C386">
            <v>24.7</v>
          </cell>
          <cell r="D386">
            <v>1.17</v>
          </cell>
          <cell r="E386">
            <v>16.5</v>
          </cell>
          <cell r="G386">
            <v>2490</v>
          </cell>
          <cell r="H386" t="str">
            <v>JOHNSON SERVICE GRP</v>
          </cell>
        </row>
        <row r="387">
          <cell r="A387" t="str">
            <v>SP84133</v>
          </cell>
          <cell r="B387" t="str">
            <v>SP84133</v>
          </cell>
          <cell r="C387">
            <v>19.89</v>
          </cell>
          <cell r="D387">
            <v>1.1100000000000001</v>
          </cell>
          <cell r="E387">
            <v>10.5</v>
          </cell>
          <cell r="G387">
            <v>2470</v>
          </cell>
          <cell r="H387" t="str">
            <v>JOHNSONS NON ALC</v>
          </cell>
        </row>
        <row r="388">
          <cell r="A388" t="str">
            <v>SP84134</v>
          </cell>
          <cell r="B388" t="str">
            <v>SP84134</v>
          </cell>
          <cell r="C388">
            <v>62.25</v>
          </cell>
          <cell r="D388">
            <v>0</v>
          </cell>
          <cell r="E388">
            <v>13.5</v>
          </cell>
          <cell r="G388">
            <v>4750</v>
          </cell>
          <cell r="H388" t="str">
            <v>WHITE HORSE CRKRCT</v>
          </cell>
        </row>
        <row r="389">
          <cell r="A389" t="str">
            <v>SP84135</v>
          </cell>
          <cell r="B389" t="str">
            <v>SP84135</v>
          </cell>
          <cell r="C389">
            <v>50.75</v>
          </cell>
          <cell r="D389">
            <v>0</v>
          </cell>
          <cell r="E389">
            <v>12.5</v>
          </cell>
          <cell r="G389">
            <v>5010</v>
          </cell>
          <cell r="H389" t="str">
            <v>WHITE HORSE ALC FREE</v>
          </cell>
        </row>
        <row r="390">
          <cell r="A390" t="str">
            <v>SP84136</v>
          </cell>
          <cell r="B390" t="str">
            <v>SP84136</v>
          </cell>
          <cell r="C390">
            <v>40.25</v>
          </cell>
          <cell r="D390">
            <v>0</v>
          </cell>
          <cell r="E390">
            <v>15</v>
          </cell>
          <cell r="G390">
            <v>6970</v>
          </cell>
          <cell r="H390" t="str">
            <v>DHL INT BEER&amp;NIBBLES</v>
          </cell>
        </row>
        <row r="391">
          <cell r="A391" t="str">
            <v>SP84137</v>
          </cell>
          <cell r="B391" t="str">
            <v>SP84137</v>
          </cell>
          <cell r="C391">
            <v>38.68</v>
          </cell>
          <cell r="D391">
            <v>0</v>
          </cell>
          <cell r="E391">
            <v>10.5</v>
          </cell>
          <cell r="G391">
            <v>2510</v>
          </cell>
          <cell r="H391" t="str">
            <v>DL INT CHOCO GIFT</v>
          </cell>
        </row>
        <row r="392">
          <cell r="A392" t="str">
            <v>SP84138</v>
          </cell>
          <cell r="B392" t="str">
            <v>SP84138</v>
          </cell>
          <cell r="C392">
            <v>38.85</v>
          </cell>
          <cell r="D392">
            <v>0</v>
          </cell>
          <cell r="E392">
            <v>11</v>
          </cell>
          <cell r="G392">
            <v>3250</v>
          </cell>
          <cell r="H392" t="str">
            <v>DHL INT GWF</v>
          </cell>
        </row>
        <row r="393">
          <cell r="A393" t="str">
            <v>SP84139</v>
          </cell>
          <cell r="B393" t="str">
            <v>SP84139</v>
          </cell>
          <cell r="C393">
            <v>39.729999999999997</v>
          </cell>
          <cell r="D393">
            <v>0</v>
          </cell>
          <cell r="E393">
            <v>13.5</v>
          </cell>
          <cell r="G393">
            <v>3780</v>
          </cell>
          <cell r="H393" t="str">
            <v>DHL INT LOW SUGAR</v>
          </cell>
        </row>
        <row r="394">
          <cell r="A394" t="str">
            <v>SP84140</v>
          </cell>
          <cell r="B394" t="str">
            <v>SP84140</v>
          </cell>
          <cell r="C394">
            <v>36.58</v>
          </cell>
          <cell r="D394">
            <v>0</v>
          </cell>
          <cell r="E394">
            <v>4.5</v>
          </cell>
          <cell r="G394">
            <v>2940</v>
          </cell>
          <cell r="H394" t="str">
            <v>DHL INT MEAT FEAST</v>
          </cell>
        </row>
        <row r="395">
          <cell r="A395" t="str">
            <v>SP84141</v>
          </cell>
          <cell r="B395" t="str">
            <v>SP84141</v>
          </cell>
          <cell r="C395">
            <v>39.03</v>
          </cell>
          <cell r="D395">
            <v>0</v>
          </cell>
          <cell r="E395">
            <v>11.5</v>
          </cell>
          <cell r="G395">
            <v>5410</v>
          </cell>
          <cell r="H395" t="str">
            <v>DHL INT MOVIE NIGHT</v>
          </cell>
        </row>
        <row r="396">
          <cell r="A396" t="str">
            <v>SP84142</v>
          </cell>
          <cell r="B396" t="str">
            <v>SP84142</v>
          </cell>
          <cell r="C396">
            <v>39.03</v>
          </cell>
          <cell r="D396">
            <v>0</v>
          </cell>
          <cell r="E396">
            <v>11.5</v>
          </cell>
          <cell r="G396">
            <v>4060</v>
          </cell>
          <cell r="H396" t="str">
            <v>DHL INT ALC FREE</v>
          </cell>
        </row>
        <row r="397">
          <cell r="A397" t="str">
            <v>SP84143</v>
          </cell>
          <cell r="B397" t="str">
            <v>SP84143</v>
          </cell>
          <cell r="C397">
            <v>40.08</v>
          </cell>
          <cell r="D397">
            <v>0</v>
          </cell>
          <cell r="E397">
            <v>14.5</v>
          </cell>
          <cell r="G397">
            <v>4880</v>
          </cell>
          <cell r="H397" t="str">
            <v>DHL INT PARTY NIGHT</v>
          </cell>
        </row>
        <row r="398">
          <cell r="A398" t="str">
            <v>SP84144</v>
          </cell>
          <cell r="B398" t="str">
            <v>SP84144</v>
          </cell>
          <cell r="C398">
            <v>38.85</v>
          </cell>
          <cell r="D398">
            <v>0</v>
          </cell>
          <cell r="E398">
            <v>11</v>
          </cell>
          <cell r="G398">
            <v>2910</v>
          </cell>
          <cell r="H398" t="str">
            <v>DHL INT VEGAN</v>
          </cell>
        </row>
        <row r="399">
          <cell r="A399" t="str">
            <v>SP84145</v>
          </cell>
          <cell r="B399" t="str">
            <v>SP84145</v>
          </cell>
          <cell r="C399">
            <v>39.549999999999997</v>
          </cell>
          <cell r="D399">
            <v>0</v>
          </cell>
          <cell r="E399">
            <v>13</v>
          </cell>
          <cell r="G399">
            <v>4620</v>
          </cell>
          <cell r="H399" t="str">
            <v>DHL INT ALC GIFT</v>
          </cell>
        </row>
        <row r="400">
          <cell r="A400" t="str">
            <v>SP84146</v>
          </cell>
          <cell r="B400" t="str">
            <v>SP84146</v>
          </cell>
          <cell r="C400">
            <v>39.549999999999997</v>
          </cell>
          <cell r="D400">
            <v>0</v>
          </cell>
          <cell r="E400">
            <v>13</v>
          </cell>
          <cell r="G400">
            <v>4620</v>
          </cell>
          <cell r="H400" t="str">
            <v>DHL MAIL ALC GIFT</v>
          </cell>
        </row>
        <row r="401">
          <cell r="A401" t="str">
            <v>SP84147</v>
          </cell>
          <cell r="B401" t="str">
            <v>SP84147</v>
          </cell>
          <cell r="C401">
            <v>38.68</v>
          </cell>
          <cell r="D401">
            <v>0</v>
          </cell>
          <cell r="E401">
            <v>10.5</v>
          </cell>
          <cell r="G401">
            <v>2510</v>
          </cell>
          <cell r="H401" t="str">
            <v>DHL MAIL CHOCO GIFT</v>
          </cell>
        </row>
        <row r="402">
          <cell r="A402" t="str">
            <v>SP84148</v>
          </cell>
          <cell r="B402" t="str">
            <v>SP84148</v>
          </cell>
          <cell r="C402">
            <v>39.03</v>
          </cell>
          <cell r="D402">
            <v>0</v>
          </cell>
          <cell r="E402">
            <v>11.5</v>
          </cell>
          <cell r="G402">
            <v>5410</v>
          </cell>
          <cell r="H402" t="str">
            <v>DHL MAIL MOVIE NIGHT</v>
          </cell>
        </row>
        <row r="403">
          <cell r="A403" t="str">
            <v>SP84149</v>
          </cell>
          <cell r="B403" t="str">
            <v>SP84149</v>
          </cell>
          <cell r="C403">
            <v>39.03</v>
          </cell>
          <cell r="D403">
            <v>0</v>
          </cell>
          <cell r="E403">
            <v>11.5</v>
          </cell>
          <cell r="G403">
            <v>4060</v>
          </cell>
          <cell r="H403" t="str">
            <v>DHL MAIL ALCFRE GIFT</v>
          </cell>
        </row>
        <row r="404">
          <cell r="A404" t="str">
            <v>SP84150</v>
          </cell>
          <cell r="B404" t="str">
            <v>SP84150</v>
          </cell>
          <cell r="C404">
            <v>40.08</v>
          </cell>
          <cell r="D404">
            <v>0</v>
          </cell>
          <cell r="E404">
            <v>14.5</v>
          </cell>
          <cell r="G404">
            <v>4880</v>
          </cell>
          <cell r="H404" t="str">
            <v>DHL MAIL PARTY NIGHT</v>
          </cell>
        </row>
        <row r="405">
          <cell r="A405" t="str">
            <v>SP84151</v>
          </cell>
          <cell r="B405" t="str">
            <v>SP84151</v>
          </cell>
          <cell r="C405">
            <v>38.85</v>
          </cell>
          <cell r="D405">
            <v>0</v>
          </cell>
          <cell r="E405">
            <v>11</v>
          </cell>
          <cell r="G405">
            <v>2910</v>
          </cell>
          <cell r="H405" t="str">
            <v>DHL MAIL VEGAN</v>
          </cell>
        </row>
        <row r="406">
          <cell r="A406" t="str">
            <v>SP84152</v>
          </cell>
          <cell r="B406" t="str">
            <v>SP84152</v>
          </cell>
          <cell r="C406">
            <v>39.549999999999997</v>
          </cell>
          <cell r="D406">
            <v>0</v>
          </cell>
          <cell r="E406">
            <v>13</v>
          </cell>
          <cell r="G406">
            <v>4620</v>
          </cell>
          <cell r="H406" t="str">
            <v>DHL CBS ALC GIFT</v>
          </cell>
        </row>
        <row r="407">
          <cell r="A407" t="str">
            <v>SP84153</v>
          </cell>
          <cell r="B407" t="str">
            <v>SP84153</v>
          </cell>
          <cell r="C407">
            <v>40.25</v>
          </cell>
          <cell r="D407">
            <v>0</v>
          </cell>
          <cell r="E407">
            <v>15</v>
          </cell>
          <cell r="G407">
            <v>6970</v>
          </cell>
          <cell r="H407" t="str">
            <v>DHL CBS BEER&amp;NIBBLES</v>
          </cell>
        </row>
        <row r="408">
          <cell r="A408" t="str">
            <v>SP84154</v>
          </cell>
          <cell r="B408" t="str">
            <v>SP84154</v>
          </cell>
          <cell r="C408">
            <v>38.68</v>
          </cell>
          <cell r="D408">
            <v>0</v>
          </cell>
          <cell r="E408">
            <v>10.5</v>
          </cell>
          <cell r="G408">
            <v>2510</v>
          </cell>
          <cell r="H408" t="str">
            <v>DHL CBS CHOCO GIFT</v>
          </cell>
        </row>
        <row r="409">
          <cell r="A409" t="str">
            <v>SP84155</v>
          </cell>
          <cell r="B409" t="str">
            <v>SP84155</v>
          </cell>
          <cell r="C409">
            <v>36.58</v>
          </cell>
          <cell r="D409">
            <v>0</v>
          </cell>
          <cell r="E409">
            <v>4.5</v>
          </cell>
          <cell r="G409">
            <v>2940</v>
          </cell>
          <cell r="H409" t="str">
            <v>DHL CBS MEAT FEAST</v>
          </cell>
        </row>
        <row r="410">
          <cell r="A410" t="str">
            <v>SP84156</v>
          </cell>
          <cell r="B410" t="str">
            <v>SP84156</v>
          </cell>
          <cell r="C410">
            <v>39.03</v>
          </cell>
          <cell r="D410">
            <v>0</v>
          </cell>
          <cell r="E410">
            <v>11.5</v>
          </cell>
          <cell r="G410">
            <v>5410</v>
          </cell>
          <cell r="H410" t="str">
            <v>DHL CBS MOVIE NIGHT</v>
          </cell>
        </row>
        <row r="411">
          <cell r="A411" t="str">
            <v>SP84157</v>
          </cell>
          <cell r="B411" t="str">
            <v>SP84157</v>
          </cell>
          <cell r="C411">
            <v>39.03</v>
          </cell>
          <cell r="D411">
            <v>0</v>
          </cell>
          <cell r="E411">
            <v>11.5</v>
          </cell>
          <cell r="G411">
            <v>4060</v>
          </cell>
          <cell r="H411" t="str">
            <v>DHL CBS ALCFREE GIFT</v>
          </cell>
        </row>
        <row r="412">
          <cell r="A412" t="str">
            <v>SP84158</v>
          </cell>
          <cell r="B412" t="str">
            <v>SP84158</v>
          </cell>
          <cell r="C412">
            <v>40.08</v>
          </cell>
          <cell r="D412">
            <v>0</v>
          </cell>
          <cell r="E412">
            <v>14.5</v>
          </cell>
          <cell r="G412">
            <v>4880</v>
          </cell>
          <cell r="H412" t="str">
            <v>DHL CBS PARTY NIGHT</v>
          </cell>
        </row>
        <row r="413">
          <cell r="A413" t="str">
            <v>SP84159</v>
          </cell>
          <cell r="B413" t="str">
            <v>SP84159</v>
          </cell>
          <cell r="C413">
            <v>39.549999999999997</v>
          </cell>
          <cell r="D413">
            <v>0</v>
          </cell>
          <cell r="E413">
            <v>13</v>
          </cell>
          <cell r="G413">
            <v>4620</v>
          </cell>
          <cell r="H413" t="str">
            <v>DHL GBS ALCOHOL GIFT</v>
          </cell>
        </row>
        <row r="414">
          <cell r="A414" t="str">
            <v>SP84160</v>
          </cell>
          <cell r="B414" t="str">
            <v>SP84160</v>
          </cell>
          <cell r="C414">
            <v>39.03</v>
          </cell>
          <cell r="D414">
            <v>0</v>
          </cell>
          <cell r="E414">
            <v>11.5</v>
          </cell>
          <cell r="G414">
            <v>4060</v>
          </cell>
          <cell r="H414" t="str">
            <v>DHL GBS ALCFREE GIFT</v>
          </cell>
        </row>
        <row r="415">
          <cell r="A415" t="str">
            <v>SP84161</v>
          </cell>
          <cell r="B415" t="str">
            <v>SP84161</v>
          </cell>
          <cell r="C415">
            <v>37.119999999999997</v>
          </cell>
          <cell r="D415">
            <v>0</v>
          </cell>
          <cell r="E415">
            <v>16</v>
          </cell>
          <cell r="G415">
            <v>4460</v>
          </cell>
          <cell r="H415" t="str">
            <v>CENTER PARCS</v>
          </cell>
        </row>
        <row r="416">
          <cell r="A416" t="str">
            <v>SP84162</v>
          </cell>
          <cell r="B416" t="str">
            <v>SP84162</v>
          </cell>
          <cell r="C416">
            <v>37.119999999999997</v>
          </cell>
          <cell r="D416">
            <v>0</v>
          </cell>
          <cell r="E416">
            <v>16</v>
          </cell>
          <cell r="G416">
            <v>4550</v>
          </cell>
          <cell r="H416" t="str">
            <v>CENTER PARCS ALCFREE</v>
          </cell>
        </row>
        <row r="417">
          <cell r="A417" t="str">
            <v>SP84163</v>
          </cell>
          <cell r="B417" t="str">
            <v>SP84163</v>
          </cell>
          <cell r="C417">
            <v>29.99</v>
          </cell>
          <cell r="D417">
            <v>0</v>
          </cell>
          <cell r="E417">
            <v>11.5</v>
          </cell>
          <cell r="G417">
            <v>3000</v>
          </cell>
          <cell r="H417" t="str">
            <v>BERRY ALC FREE TRAY</v>
          </cell>
        </row>
        <row r="418">
          <cell r="A418" t="str">
            <v>SP84164</v>
          </cell>
          <cell r="B418" t="str">
            <v>SP84164</v>
          </cell>
          <cell r="C418">
            <v>40</v>
          </cell>
          <cell r="D418">
            <v>0</v>
          </cell>
          <cell r="E418">
            <v>14.5</v>
          </cell>
          <cell r="G418">
            <v>2840</v>
          </cell>
          <cell r="H418" t="str">
            <v>JOHN LENNON AIRPORT</v>
          </cell>
        </row>
        <row r="419">
          <cell r="A419" t="str">
            <v>SP84165</v>
          </cell>
          <cell r="B419" t="str">
            <v>SP84165</v>
          </cell>
          <cell r="C419">
            <v>120</v>
          </cell>
          <cell r="D419">
            <v>0</v>
          </cell>
          <cell r="E419">
            <v>14.5</v>
          </cell>
          <cell r="G419">
            <v>7430</v>
          </cell>
          <cell r="H419" t="str">
            <v>THESIS ATOC CARTON</v>
          </cell>
        </row>
        <row r="420">
          <cell r="A420" t="str">
            <v>SP84166</v>
          </cell>
          <cell r="B420" t="str">
            <v>SP84166</v>
          </cell>
          <cell r="C420">
            <v>50</v>
          </cell>
          <cell r="D420">
            <v>0</v>
          </cell>
          <cell r="E420">
            <v>14</v>
          </cell>
          <cell r="G420">
            <v>3650</v>
          </cell>
          <cell r="H420" t="str">
            <v>ACTIVATE SEASONSBSKT</v>
          </cell>
        </row>
        <row r="421">
          <cell r="A421" t="str">
            <v>SP84167</v>
          </cell>
          <cell r="B421" t="str">
            <v>SP84167</v>
          </cell>
          <cell r="C421">
            <v>400</v>
          </cell>
          <cell r="D421">
            <v>0</v>
          </cell>
          <cell r="E421">
            <v>10.5</v>
          </cell>
          <cell r="F421">
            <v>1E-4</v>
          </cell>
          <cell r="G421">
            <v>18960</v>
          </cell>
          <cell r="H421" t="str">
            <v>DAWSON DECADENCE</v>
          </cell>
        </row>
        <row r="422">
          <cell r="A422" t="str">
            <v>SP84168</v>
          </cell>
          <cell r="B422" t="str">
            <v>SP84168</v>
          </cell>
          <cell r="C422">
            <v>300</v>
          </cell>
          <cell r="D422">
            <v>0</v>
          </cell>
          <cell r="E422">
            <v>14</v>
          </cell>
          <cell r="G422">
            <v>16630</v>
          </cell>
          <cell r="H422" t="str">
            <v>DAWSON NOEL</v>
          </cell>
        </row>
        <row r="423">
          <cell r="A423" t="str">
            <v>SP84169</v>
          </cell>
          <cell r="B423" t="str">
            <v>SP84169</v>
          </cell>
          <cell r="C423">
            <v>500</v>
          </cell>
          <cell r="D423">
            <v>0</v>
          </cell>
          <cell r="E423">
            <v>14</v>
          </cell>
          <cell r="G423">
            <v>24590</v>
          </cell>
          <cell r="H423" t="str">
            <v>DAWSON SNOWED IN</v>
          </cell>
        </row>
        <row r="424">
          <cell r="A424" t="str">
            <v>SP84170</v>
          </cell>
          <cell r="B424" t="str">
            <v>SP84170</v>
          </cell>
          <cell r="C424">
            <v>750</v>
          </cell>
          <cell r="D424">
            <v>0</v>
          </cell>
          <cell r="E424">
            <v>13.5</v>
          </cell>
          <cell r="F424">
            <v>1E-4</v>
          </cell>
          <cell r="G424">
            <v>30200</v>
          </cell>
          <cell r="H424" t="str">
            <v>DAWSON CELEBRATION</v>
          </cell>
        </row>
        <row r="425">
          <cell r="A425" t="str">
            <v>SP84171</v>
          </cell>
          <cell r="B425" t="str">
            <v>SP84171</v>
          </cell>
          <cell r="C425">
            <v>107</v>
          </cell>
          <cell r="D425">
            <v>0</v>
          </cell>
          <cell r="E425">
            <v>8</v>
          </cell>
          <cell r="F425">
            <v>1E-4</v>
          </cell>
          <cell r="G425">
            <v>9080</v>
          </cell>
          <cell r="H425" t="str">
            <v>DAWSON SPIRIT</v>
          </cell>
        </row>
        <row r="426">
          <cell r="A426" t="str">
            <v>SP84172</v>
          </cell>
          <cell r="B426" t="str">
            <v>SP84172</v>
          </cell>
          <cell r="C426">
            <v>50</v>
          </cell>
          <cell r="D426">
            <v>0</v>
          </cell>
          <cell r="E426">
            <v>13</v>
          </cell>
          <cell r="G426">
            <v>4960</v>
          </cell>
          <cell r="H426" t="str">
            <v>SCANIA GWF SENS</v>
          </cell>
        </row>
        <row r="427">
          <cell r="A427" t="str">
            <v>SP84173</v>
          </cell>
          <cell r="B427" t="str">
            <v>SP84173</v>
          </cell>
          <cell r="C427">
            <v>50</v>
          </cell>
          <cell r="D427">
            <v>0</v>
          </cell>
          <cell r="E427">
            <v>17</v>
          </cell>
          <cell r="G427">
            <v>4880</v>
          </cell>
          <cell r="H427" t="str">
            <v>SCANIA XMAS 2024</v>
          </cell>
        </row>
        <row r="428">
          <cell r="A428" t="str">
            <v>SP84174</v>
          </cell>
          <cell r="B428" t="str">
            <v>SP84174</v>
          </cell>
          <cell r="C428">
            <v>50</v>
          </cell>
          <cell r="D428">
            <v>0</v>
          </cell>
          <cell r="E428">
            <v>15</v>
          </cell>
          <cell r="G428">
            <v>5250</v>
          </cell>
          <cell r="H428" t="str">
            <v>SCANIA ALC FREE</v>
          </cell>
        </row>
        <row r="429">
          <cell r="A429" t="str">
            <v>SP84175</v>
          </cell>
          <cell r="B429" t="str">
            <v>SP84175</v>
          </cell>
          <cell r="C429">
            <v>50</v>
          </cell>
          <cell r="D429">
            <v>0</v>
          </cell>
          <cell r="E429">
            <v>17</v>
          </cell>
          <cell r="G429">
            <v>4970</v>
          </cell>
          <cell r="H429" t="str">
            <v>SCANIA NO NUTS</v>
          </cell>
        </row>
        <row r="430">
          <cell r="A430" t="str">
            <v>SP84176</v>
          </cell>
          <cell r="B430" t="str">
            <v>SP84176</v>
          </cell>
          <cell r="C430">
            <v>100</v>
          </cell>
          <cell r="D430">
            <v>0</v>
          </cell>
          <cell r="E430">
            <v>12.5</v>
          </cell>
          <cell r="G430">
            <v>6210</v>
          </cell>
          <cell r="H430" t="str">
            <v>LDNCREM ATTOC NONUT</v>
          </cell>
        </row>
        <row r="431">
          <cell r="A431" t="str">
            <v>SP84177</v>
          </cell>
          <cell r="B431" t="str">
            <v>SP84177</v>
          </cell>
          <cell r="C431">
            <v>100</v>
          </cell>
          <cell r="D431">
            <v>0</v>
          </cell>
          <cell r="E431">
            <v>13</v>
          </cell>
          <cell r="G431">
            <v>6100</v>
          </cell>
          <cell r="H431" t="str">
            <v>LONDONCREM ATOCC VEG</v>
          </cell>
        </row>
        <row r="432">
          <cell r="A432" t="str">
            <v>SP84178</v>
          </cell>
          <cell r="B432" t="str">
            <v>SP84178</v>
          </cell>
          <cell r="C432">
            <v>39.549999999999997</v>
          </cell>
          <cell r="D432">
            <v>0</v>
          </cell>
          <cell r="E432">
            <v>13</v>
          </cell>
          <cell r="G432">
            <v>4570</v>
          </cell>
          <cell r="H432" t="str">
            <v>DHLAVIATION ALC GIFT</v>
          </cell>
        </row>
        <row r="433">
          <cell r="A433" t="str">
            <v>SP84179</v>
          </cell>
          <cell r="B433" t="str">
            <v>SP84179</v>
          </cell>
          <cell r="C433">
            <v>40.25</v>
          </cell>
          <cell r="D433">
            <v>0</v>
          </cell>
          <cell r="E433">
            <v>15</v>
          </cell>
          <cell r="G433">
            <v>6920</v>
          </cell>
          <cell r="H433" t="str">
            <v>DHLAVIATION BEER&amp;NIB</v>
          </cell>
        </row>
        <row r="434">
          <cell r="A434" t="str">
            <v>SP84180</v>
          </cell>
          <cell r="B434" t="str">
            <v>SP84180</v>
          </cell>
          <cell r="C434">
            <v>60</v>
          </cell>
          <cell r="D434">
            <v>0</v>
          </cell>
          <cell r="E434">
            <v>4</v>
          </cell>
          <cell r="G434">
            <v>7820</v>
          </cell>
          <cell r="H434" t="str">
            <v>CLEANSING PLENPANTRY</v>
          </cell>
        </row>
        <row r="435">
          <cell r="A435" t="str">
            <v>SP84181</v>
          </cell>
          <cell r="B435" t="str">
            <v>SP84181</v>
          </cell>
          <cell r="C435">
            <v>62.25</v>
          </cell>
          <cell r="D435">
            <v>0</v>
          </cell>
          <cell r="E435">
            <v>7.5</v>
          </cell>
          <cell r="G435">
            <v>5430</v>
          </cell>
          <cell r="H435" t="str">
            <v>CLEANSING LOVLOWSUG</v>
          </cell>
        </row>
        <row r="436">
          <cell r="A436" t="str">
            <v>SP84182</v>
          </cell>
          <cell r="B436" t="str">
            <v>SP84182</v>
          </cell>
          <cell r="C436">
            <v>57.5</v>
          </cell>
          <cell r="D436">
            <v>0</v>
          </cell>
          <cell r="E436">
            <v>14</v>
          </cell>
          <cell r="G436">
            <v>4240</v>
          </cell>
          <cell r="H436" t="str">
            <v>RMAF XMAS CRKR BSKT</v>
          </cell>
        </row>
        <row r="437">
          <cell r="A437" t="str">
            <v>SP84183</v>
          </cell>
          <cell r="B437" t="str">
            <v>SP84183</v>
          </cell>
          <cell r="C437">
            <v>71.5</v>
          </cell>
          <cell r="D437">
            <v>0</v>
          </cell>
          <cell r="E437">
            <v>12.5</v>
          </cell>
          <cell r="G437">
            <v>5420</v>
          </cell>
          <cell r="H437" t="str">
            <v>RMAF SILENT BSKT</v>
          </cell>
        </row>
        <row r="438">
          <cell r="A438" t="str">
            <v>SP84184</v>
          </cell>
          <cell r="B438" t="str">
            <v>SP84184</v>
          </cell>
          <cell r="C438">
            <v>91</v>
          </cell>
          <cell r="D438">
            <v>0</v>
          </cell>
          <cell r="E438">
            <v>9</v>
          </cell>
          <cell r="F438">
            <v>1E-4</v>
          </cell>
          <cell r="G438">
            <v>9800</v>
          </cell>
          <cell r="H438" t="str">
            <v>INSCHAR PP BASIC</v>
          </cell>
        </row>
        <row r="439">
          <cell r="A439" t="str">
            <v>SP84185</v>
          </cell>
          <cell r="B439" t="str">
            <v>SP84185</v>
          </cell>
          <cell r="C439">
            <v>91</v>
          </cell>
          <cell r="D439">
            <v>0</v>
          </cell>
          <cell r="E439">
            <v>10.5</v>
          </cell>
          <cell r="G439">
            <v>8470</v>
          </cell>
          <cell r="H439" t="str">
            <v>INSCHAR PPBASIC NI</v>
          </cell>
        </row>
        <row r="440">
          <cell r="A440" t="str">
            <v>SP84186</v>
          </cell>
          <cell r="B440" t="str">
            <v>SP84186</v>
          </cell>
          <cell r="C440">
            <v>91</v>
          </cell>
          <cell r="D440">
            <v>0</v>
          </cell>
          <cell r="E440">
            <v>10.5</v>
          </cell>
          <cell r="G440">
            <v>8460</v>
          </cell>
          <cell r="H440" t="str">
            <v>INSCHAR PP BAS ROI</v>
          </cell>
        </row>
        <row r="441">
          <cell r="A441" t="str">
            <v>SP84187</v>
          </cell>
          <cell r="B441" t="str">
            <v>SP84187</v>
          </cell>
          <cell r="C441">
            <v>108</v>
          </cell>
          <cell r="D441">
            <v>0</v>
          </cell>
          <cell r="E441">
            <v>10.5</v>
          </cell>
          <cell r="F441">
            <v>1E-4</v>
          </cell>
          <cell r="G441">
            <v>10540</v>
          </cell>
          <cell r="H441" t="str">
            <v>INSCHAR PPBASIC FAM</v>
          </cell>
        </row>
        <row r="442">
          <cell r="A442" t="str">
            <v>SP84188</v>
          </cell>
          <cell r="B442" t="str">
            <v>SP84188</v>
          </cell>
          <cell r="C442">
            <v>108</v>
          </cell>
          <cell r="D442">
            <v>0</v>
          </cell>
          <cell r="E442">
            <v>12</v>
          </cell>
          <cell r="G442">
            <v>9290</v>
          </cell>
          <cell r="H442" t="str">
            <v>INSCHAR PPBASFAM ROI</v>
          </cell>
        </row>
        <row r="443">
          <cell r="A443" t="str">
            <v>SP84189</v>
          </cell>
          <cell r="B443" t="str">
            <v>SP84189</v>
          </cell>
          <cell r="C443">
            <v>82</v>
          </cell>
          <cell r="D443">
            <v>0</v>
          </cell>
          <cell r="E443">
            <v>12</v>
          </cell>
          <cell r="G443">
            <v>3780</v>
          </cell>
          <cell r="H443" t="str">
            <v>INSCHAR GWF FAMILY</v>
          </cell>
        </row>
        <row r="444">
          <cell r="A444" t="str">
            <v>SP84190</v>
          </cell>
          <cell r="B444" t="str">
            <v>SP84190</v>
          </cell>
          <cell r="C444">
            <v>72</v>
          </cell>
          <cell r="D444">
            <v>0</v>
          </cell>
          <cell r="E444">
            <v>13</v>
          </cell>
          <cell r="F444">
            <v>1E-4</v>
          </cell>
          <cell r="G444">
            <v>5570</v>
          </cell>
          <cell r="H444" t="str">
            <v>INSCHAR LOWSUGPLUS</v>
          </cell>
        </row>
        <row r="445">
          <cell r="A445" t="str">
            <v>SP84191</v>
          </cell>
          <cell r="B445" t="str">
            <v>SP84191</v>
          </cell>
          <cell r="C445">
            <v>88</v>
          </cell>
          <cell r="D445">
            <v>0</v>
          </cell>
          <cell r="E445">
            <v>12.5</v>
          </cell>
          <cell r="G445">
            <v>4040</v>
          </cell>
          <cell r="H445" t="str">
            <v>INS CHAR MARVVEGPLUS</v>
          </cell>
        </row>
        <row r="446">
          <cell r="A446" t="str">
            <v>SP84192</v>
          </cell>
          <cell r="B446" t="str">
            <v>SP84192</v>
          </cell>
          <cell r="C446">
            <v>44.2</v>
          </cell>
          <cell r="D446">
            <v>0</v>
          </cell>
          <cell r="E446">
            <v>10.5</v>
          </cell>
          <cell r="G446">
            <v>3180</v>
          </cell>
          <cell r="H446" t="str">
            <v>DHL AIR ALC FREE</v>
          </cell>
        </row>
        <row r="447">
          <cell r="A447" t="str">
            <v>SP84193</v>
          </cell>
          <cell r="B447" t="str">
            <v>SP84193</v>
          </cell>
          <cell r="C447">
            <v>45.4</v>
          </cell>
          <cell r="D447">
            <v>0</v>
          </cell>
          <cell r="E447">
            <v>13.5</v>
          </cell>
          <cell r="G447">
            <v>5020</v>
          </cell>
          <cell r="H447" t="str">
            <v>DHL AIR LOW SUGAR</v>
          </cell>
        </row>
        <row r="448">
          <cell r="A448" t="str">
            <v>SP84194</v>
          </cell>
          <cell r="B448" t="str">
            <v>SP84194</v>
          </cell>
          <cell r="C448">
            <v>43.8</v>
          </cell>
          <cell r="D448">
            <v>0</v>
          </cell>
          <cell r="E448">
            <v>9.5</v>
          </cell>
          <cell r="G448">
            <v>3090</v>
          </cell>
          <cell r="H448" t="str">
            <v>DHL AIR VEGAN</v>
          </cell>
        </row>
        <row r="449">
          <cell r="A449" t="str">
            <v>SP84195</v>
          </cell>
          <cell r="B449" t="str">
            <v>SP84195</v>
          </cell>
          <cell r="C449">
            <v>44</v>
          </cell>
          <cell r="D449">
            <v>0</v>
          </cell>
          <cell r="E449">
            <v>10</v>
          </cell>
          <cell r="G449">
            <v>3740</v>
          </cell>
          <cell r="H449" t="str">
            <v>DHL AIR GWF</v>
          </cell>
        </row>
        <row r="450">
          <cell r="A450" t="str">
            <v>SP84196</v>
          </cell>
          <cell r="B450" t="str">
            <v>SP84196</v>
          </cell>
          <cell r="C450">
            <v>29.35</v>
          </cell>
          <cell r="D450">
            <v>0</v>
          </cell>
          <cell r="E450">
            <v>11.5</v>
          </cell>
          <cell r="G450">
            <v>3040</v>
          </cell>
          <cell r="H450" t="str">
            <v>DCG LOGISTICS CAROL</v>
          </cell>
        </row>
        <row r="451">
          <cell r="A451" t="str">
            <v>SP84197</v>
          </cell>
          <cell r="B451" t="str">
            <v>SP84197</v>
          </cell>
          <cell r="C451">
            <v>100</v>
          </cell>
          <cell r="D451">
            <v>0</v>
          </cell>
          <cell r="E451">
            <v>13.5</v>
          </cell>
          <cell r="G451">
            <v>6050</v>
          </cell>
          <cell r="H451" t="str">
            <v>ADI ATOC BASKET</v>
          </cell>
        </row>
        <row r="452">
          <cell r="A452" t="str">
            <v>SP84198</v>
          </cell>
          <cell r="B452" t="str">
            <v>SP84198</v>
          </cell>
          <cell r="C452">
            <v>38.85</v>
          </cell>
          <cell r="D452">
            <v>0</v>
          </cell>
          <cell r="E452">
            <v>11</v>
          </cell>
          <cell r="G452">
            <v>3200</v>
          </cell>
          <cell r="H452" t="str">
            <v>DHL AVIATION GWF</v>
          </cell>
        </row>
        <row r="453">
          <cell r="A453" t="str">
            <v>SP84199</v>
          </cell>
          <cell r="B453" t="str">
            <v>SP84199</v>
          </cell>
          <cell r="C453">
            <v>38.68</v>
          </cell>
          <cell r="D453">
            <v>0</v>
          </cell>
          <cell r="E453">
            <v>10.5</v>
          </cell>
          <cell r="G453">
            <v>2460</v>
          </cell>
          <cell r="H453" t="str">
            <v>DHL AVIATION CHOCO</v>
          </cell>
        </row>
        <row r="454">
          <cell r="A454" t="str">
            <v>SP84200</v>
          </cell>
          <cell r="B454" t="str">
            <v>SP84200</v>
          </cell>
          <cell r="C454">
            <v>39.729999999999997</v>
          </cell>
          <cell r="D454">
            <v>0</v>
          </cell>
          <cell r="E454">
            <v>13.5</v>
          </cell>
          <cell r="G454">
            <v>3730</v>
          </cell>
          <cell r="H454" t="str">
            <v>DHL AVIATION LOWSUG</v>
          </cell>
        </row>
        <row r="455">
          <cell r="A455" t="str">
            <v>SP84201</v>
          </cell>
          <cell r="B455" t="str">
            <v>SP84201</v>
          </cell>
          <cell r="C455">
            <v>39.03</v>
          </cell>
          <cell r="D455">
            <v>0</v>
          </cell>
          <cell r="E455">
            <v>11.5</v>
          </cell>
          <cell r="G455">
            <v>4010</v>
          </cell>
          <cell r="H455" t="str">
            <v>DHL AVIATION ALCFREE</v>
          </cell>
        </row>
        <row r="456">
          <cell r="A456" t="str">
            <v>SP84207</v>
          </cell>
          <cell r="B456" t="str">
            <v>SP84207</v>
          </cell>
          <cell r="C456">
            <v>54.5</v>
          </cell>
          <cell r="D456">
            <v>0</v>
          </cell>
          <cell r="E456">
            <v>9</v>
          </cell>
          <cell r="F456">
            <v>1E-4</v>
          </cell>
          <cell r="G456">
            <v>4630</v>
          </cell>
          <cell r="H456" t="str">
            <v>REHAU XMAS CARTON</v>
          </cell>
        </row>
        <row r="457">
          <cell r="A457" t="str">
            <v>SP84208</v>
          </cell>
          <cell r="B457" t="str">
            <v>SP84208</v>
          </cell>
          <cell r="C457">
            <v>75</v>
          </cell>
          <cell r="D457">
            <v>0</v>
          </cell>
          <cell r="E457">
            <v>13.5</v>
          </cell>
          <cell r="G457">
            <v>5850</v>
          </cell>
          <cell r="H457" t="str">
            <v>ASTEX TASTE CARTON</v>
          </cell>
        </row>
        <row r="458">
          <cell r="A458" t="str">
            <v>SP84209</v>
          </cell>
          <cell r="B458" t="str">
            <v>SP84209</v>
          </cell>
          <cell r="C458">
            <v>37.5</v>
          </cell>
          <cell r="D458">
            <v>0</v>
          </cell>
          <cell r="E458">
            <v>7.5</v>
          </cell>
          <cell r="G458">
            <v>4030</v>
          </cell>
          <cell r="H458" t="str">
            <v>SIR SIMON ALCFREE</v>
          </cell>
        </row>
        <row r="459">
          <cell r="A459" t="str">
            <v>SP84210</v>
          </cell>
          <cell r="B459" t="str">
            <v>SP84210</v>
          </cell>
          <cell r="C459">
            <v>37.5</v>
          </cell>
          <cell r="D459">
            <v>0</v>
          </cell>
          <cell r="E459">
            <v>10.5</v>
          </cell>
          <cell r="G459">
            <v>3890</v>
          </cell>
          <cell r="H459" t="str">
            <v>LONDON HERITAGE QTR</v>
          </cell>
        </row>
        <row r="460">
          <cell r="A460" t="str">
            <v>SP84211</v>
          </cell>
          <cell r="B460" t="str">
            <v>SP84211</v>
          </cell>
          <cell r="C460">
            <v>35</v>
          </cell>
          <cell r="D460">
            <v>0</v>
          </cell>
          <cell r="E460">
            <v>6</v>
          </cell>
          <cell r="G460">
            <v>2120</v>
          </cell>
          <cell r="H460" t="str">
            <v>UNISON SHARING BOX</v>
          </cell>
        </row>
        <row r="461">
          <cell r="A461" t="str">
            <v>SP84212</v>
          </cell>
          <cell r="B461" t="str">
            <v>SP84212</v>
          </cell>
          <cell r="C461">
            <v>27.5</v>
          </cell>
          <cell r="D461">
            <v>0</v>
          </cell>
          <cell r="E461">
            <v>10</v>
          </cell>
          <cell r="G461">
            <v>2170</v>
          </cell>
          <cell r="H461" t="str">
            <v>THORLUX LIGHTING</v>
          </cell>
        </row>
        <row r="462">
          <cell r="A462" t="str">
            <v>SP84213</v>
          </cell>
          <cell r="B462" t="str">
            <v>SP84213</v>
          </cell>
          <cell r="C462">
            <v>50</v>
          </cell>
          <cell r="D462">
            <v>0</v>
          </cell>
          <cell r="E462">
            <v>12</v>
          </cell>
          <cell r="G462">
            <v>4130</v>
          </cell>
          <cell r="H462" t="str">
            <v>ANSIBLE MOTION MAGIC</v>
          </cell>
        </row>
        <row r="463">
          <cell r="A463" t="str">
            <v>SP84214</v>
          </cell>
          <cell r="B463" t="str">
            <v>SP84214</v>
          </cell>
          <cell r="C463">
            <v>80.5</v>
          </cell>
          <cell r="D463">
            <v>0</v>
          </cell>
          <cell r="E463">
            <v>15</v>
          </cell>
          <cell r="G463">
            <v>4620</v>
          </cell>
          <cell r="H463" t="str">
            <v>KEOLIS AMEY BSKT</v>
          </cell>
        </row>
        <row r="464">
          <cell r="A464" t="str">
            <v>SP84215</v>
          </cell>
          <cell r="B464" t="str">
            <v>SP84215</v>
          </cell>
          <cell r="C464">
            <v>58</v>
          </cell>
          <cell r="D464">
            <v>0</v>
          </cell>
          <cell r="E464">
            <v>20</v>
          </cell>
          <cell r="G464">
            <v>3000</v>
          </cell>
          <cell r="H464" t="str">
            <v>P&amp;G IRISH</v>
          </cell>
        </row>
        <row r="465">
          <cell r="A465" t="str">
            <v>SP84216</v>
          </cell>
          <cell r="B465" t="str">
            <v>SP84216</v>
          </cell>
          <cell r="C465">
            <v>27.5</v>
          </cell>
          <cell r="D465">
            <v>0</v>
          </cell>
          <cell r="E465">
            <v>9</v>
          </cell>
          <cell r="G465">
            <v>2890</v>
          </cell>
          <cell r="H465" t="str">
            <v>SFD STARRY CARTON</v>
          </cell>
        </row>
        <row r="466">
          <cell r="A466" t="str">
            <v>SP84217</v>
          </cell>
          <cell r="B466" t="str">
            <v>SP84217</v>
          </cell>
          <cell r="C466">
            <v>29.99</v>
          </cell>
          <cell r="D466">
            <v>0</v>
          </cell>
          <cell r="E466">
            <v>5.5</v>
          </cell>
          <cell r="G466">
            <v>2030</v>
          </cell>
          <cell r="H466" t="str">
            <v>LYRECO XMAS DELIGHTS</v>
          </cell>
        </row>
        <row r="467">
          <cell r="A467" t="str">
            <v>SP84218</v>
          </cell>
          <cell r="B467" t="str">
            <v>SP84218</v>
          </cell>
          <cell r="C467">
            <v>112</v>
          </cell>
          <cell r="D467">
            <v>0</v>
          </cell>
          <cell r="E467">
            <v>12</v>
          </cell>
          <cell r="G467">
            <v>8710</v>
          </cell>
          <cell r="H467" t="str">
            <v>ESSITY XMAS TRADITON</v>
          </cell>
        </row>
        <row r="468">
          <cell r="A468" t="str">
            <v>SP84219</v>
          </cell>
          <cell r="B468" t="str">
            <v>SP84219</v>
          </cell>
          <cell r="C468">
            <v>108.5</v>
          </cell>
          <cell r="D468">
            <v>0</v>
          </cell>
          <cell r="E468">
            <v>8.5</v>
          </cell>
          <cell r="G468">
            <v>7980</v>
          </cell>
          <cell r="H468" t="str">
            <v>ESSITY AF XMAS TRAD</v>
          </cell>
        </row>
        <row r="469">
          <cell r="A469" t="str">
            <v>SP84220</v>
          </cell>
          <cell r="B469" t="str">
            <v>SP84220</v>
          </cell>
          <cell r="C469">
            <v>40</v>
          </cell>
          <cell r="D469">
            <v>0</v>
          </cell>
          <cell r="E469">
            <v>14</v>
          </cell>
          <cell r="G469">
            <v>3470</v>
          </cell>
          <cell r="H469" t="str">
            <v>BRAVISSIMO OPT1 BSKT</v>
          </cell>
        </row>
        <row r="470">
          <cell r="A470" t="str">
            <v>SP84221</v>
          </cell>
          <cell r="B470" t="str">
            <v>SP84221</v>
          </cell>
          <cell r="C470">
            <v>40</v>
          </cell>
          <cell r="D470">
            <v>0</v>
          </cell>
          <cell r="E470">
            <v>14.5</v>
          </cell>
          <cell r="G470">
            <v>3830</v>
          </cell>
          <cell r="H470" t="str">
            <v>BRAVISSIMO AF BASKET</v>
          </cell>
        </row>
        <row r="471">
          <cell r="A471" t="str">
            <v>SP84222</v>
          </cell>
          <cell r="B471" t="str">
            <v>SP84222</v>
          </cell>
          <cell r="C471">
            <v>40</v>
          </cell>
          <cell r="D471">
            <v>0</v>
          </cell>
          <cell r="E471">
            <v>14</v>
          </cell>
          <cell r="G471">
            <v>3280</v>
          </cell>
          <cell r="H471" t="str">
            <v>BRAVISSIMO VEGAN BSK</v>
          </cell>
        </row>
        <row r="472">
          <cell r="A472" t="str">
            <v>SP84223</v>
          </cell>
          <cell r="B472" t="str">
            <v>SP84223</v>
          </cell>
          <cell r="C472">
            <v>40</v>
          </cell>
          <cell r="D472">
            <v>0</v>
          </cell>
          <cell r="E472">
            <v>14.5</v>
          </cell>
          <cell r="G472">
            <v>3640</v>
          </cell>
          <cell r="H472" t="str">
            <v>BRAVISSIMO VEGAF BSK</v>
          </cell>
        </row>
        <row r="473">
          <cell r="A473" t="str">
            <v>SP84224</v>
          </cell>
          <cell r="B473" t="str">
            <v>SP84224</v>
          </cell>
          <cell r="C473">
            <v>40</v>
          </cell>
          <cell r="D473">
            <v>0</v>
          </cell>
          <cell r="E473">
            <v>14.5</v>
          </cell>
          <cell r="G473">
            <v>3350</v>
          </cell>
          <cell r="H473" t="str">
            <v>BRAVISSIMO GF BSKT</v>
          </cell>
        </row>
        <row r="474">
          <cell r="A474" t="str">
            <v>SP84225</v>
          </cell>
          <cell r="B474" t="str">
            <v>SP84225</v>
          </cell>
          <cell r="C474">
            <v>35</v>
          </cell>
          <cell r="D474">
            <v>0</v>
          </cell>
          <cell r="E474">
            <v>12.5</v>
          </cell>
          <cell r="G474">
            <v>2300</v>
          </cell>
          <cell r="H474" t="str">
            <v>SHARPE PRITCH VVEGAN</v>
          </cell>
        </row>
        <row r="475">
          <cell r="A475" t="str">
            <v>SP84226</v>
          </cell>
          <cell r="B475" t="str">
            <v>SP84226</v>
          </cell>
          <cell r="C475">
            <v>35</v>
          </cell>
          <cell r="D475">
            <v>0</v>
          </cell>
          <cell r="E475">
            <v>11.5</v>
          </cell>
          <cell r="G475">
            <v>1720</v>
          </cell>
          <cell r="H475" t="str">
            <v>SP SWEET TREATS</v>
          </cell>
        </row>
        <row r="476">
          <cell r="A476" t="str">
            <v>SP84227</v>
          </cell>
          <cell r="B476" t="str">
            <v>SP84227</v>
          </cell>
          <cell r="C476">
            <v>35</v>
          </cell>
          <cell r="D476">
            <v>0</v>
          </cell>
          <cell r="E476">
            <v>20</v>
          </cell>
          <cell r="G476">
            <v>2190</v>
          </cell>
          <cell r="H476" t="str">
            <v>SP PROSECCO &amp; CHOCS</v>
          </cell>
        </row>
        <row r="477">
          <cell r="A477" t="str">
            <v>SP84228</v>
          </cell>
          <cell r="B477" t="str">
            <v>SP84228</v>
          </cell>
          <cell r="C477">
            <v>75</v>
          </cell>
          <cell r="D477">
            <v>0</v>
          </cell>
          <cell r="E477">
            <v>10</v>
          </cell>
          <cell r="G477">
            <v>4880</v>
          </cell>
          <cell r="H477" t="str">
            <v>DAIWA MARV VEGAN</v>
          </cell>
        </row>
        <row r="478">
          <cell r="A478" t="str">
            <v>SP84229</v>
          </cell>
          <cell r="B478" t="str">
            <v>SP84229</v>
          </cell>
          <cell r="C478">
            <v>75</v>
          </cell>
          <cell r="D478">
            <v>0</v>
          </cell>
          <cell r="E478">
            <v>11.5</v>
          </cell>
          <cell r="G478">
            <v>5000</v>
          </cell>
          <cell r="H478" t="str">
            <v>ACTORS LOW SUGAR</v>
          </cell>
        </row>
        <row r="479">
          <cell r="A479" t="str">
            <v>SP84230</v>
          </cell>
          <cell r="B479" t="str">
            <v>SP84230</v>
          </cell>
          <cell r="C479">
            <v>50</v>
          </cell>
          <cell r="D479">
            <v>0</v>
          </cell>
          <cell r="E479">
            <v>14</v>
          </cell>
          <cell r="G479">
            <v>5280</v>
          </cell>
          <cell r="H479" t="str">
            <v>ROYAL FREE CHARITY</v>
          </cell>
        </row>
        <row r="480">
          <cell r="A480" t="str">
            <v>SP84231</v>
          </cell>
          <cell r="B480" t="str">
            <v>SP84231</v>
          </cell>
          <cell r="C480">
            <v>50</v>
          </cell>
          <cell r="D480">
            <v>0</v>
          </cell>
          <cell r="E480">
            <v>9</v>
          </cell>
          <cell r="F480">
            <v>1E-4</v>
          </cell>
          <cell r="G480">
            <v>2900</v>
          </cell>
          <cell r="H480" t="str">
            <v>KRE CHRISTMAS</v>
          </cell>
        </row>
        <row r="481">
          <cell r="A481" t="str">
            <v>SP84232</v>
          </cell>
          <cell r="B481" t="str">
            <v>SP84232</v>
          </cell>
          <cell r="C481">
            <v>23.99</v>
          </cell>
          <cell r="D481">
            <v>0.62</v>
          </cell>
          <cell r="E481">
            <v>5.5</v>
          </cell>
          <cell r="G481">
            <v>2030</v>
          </cell>
          <cell r="H481" t="str">
            <v>DRAXLMAIER XMASDEL</v>
          </cell>
        </row>
        <row r="482">
          <cell r="A482" t="str">
            <v>SP84233</v>
          </cell>
          <cell r="B482" t="str">
            <v>SP84233</v>
          </cell>
          <cell r="C482">
            <v>41.23</v>
          </cell>
          <cell r="D482">
            <v>0</v>
          </cell>
          <cell r="E482">
            <v>6</v>
          </cell>
          <cell r="G482">
            <v>2990</v>
          </cell>
          <cell r="H482" t="str">
            <v>EXXON SCOTLAND</v>
          </cell>
        </row>
        <row r="483">
          <cell r="A483" t="str">
            <v>SP84234</v>
          </cell>
          <cell r="B483" t="str">
            <v>SP84234</v>
          </cell>
          <cell r="C483">
            <v>37.5</v>
          </cell>
          <cell r="D483">
            <v>0</v>
          </cell>
          <cell r="E483">
            <v>10.5</v>
          </cell>
          <cell r="G483">
            <v>3890</v>
          </cell>
          <cell r="H483" t="str">
            <v>SIR SIMON MILTON ALC</v>
          </cell>
        </row>
        <row r="484">
          <cell r="A484" t="str">
            <v>SP84235</v>
          </cell>
          <cell r="B484" t="str">
            <v>SP84235</v>
          </cell>
          <cell r="C484">
            <v>32.590000000000003</v>
          </cell>
          <cell r="D484">
            <v>6.49</v>
          </cell>
          <cell r="E484">
            <v>18.5</v>
          </cell>
          <cell r="G484">
            <v>1420</v>
          </cell>
          <cell r="H484" t="str">
            <v>BA EUROFLYER</v>
          </cell>
        </row>
        <row r="485">
          <cell r="A485" t="str">
            <v>SP84236</v>
          </cell>
          <cell r="B485" t="str">
            <v>SP84236</v>
          </cell>
          <cell r="C485">
            <v>32.590000000000003</v>
          </cell>
          <cell r="D485">
            <v>6.49</v>
          </cell>
          <cell r="E485">
            <v>18.5</v>
          </cell>
          <cell r="G485">
            <v>2040</v>
          </cell>
          <cell r="H485" t="str">
            <v>BA CITYFLYER</v>
          </cell>
        </row>
        <row r="486">
          <cell r="A486" t="str">
            <v>SP84237</v>
          </cell>
          <cell r="B486" t="str">
            <v>SP84237</v>
          </cell>
          <cell r="C486">
            <v>120</v>
          </cell>
          <cell r="D486">
            <v>0</v>
          </cell>
          <cell r="E486">
            <v>11.5</v>
          </cell>
          <cell r="G486">
            <v>7980</v>
          </cell>
          <cell r="H486" t="str">
            <v>MOTIVATED HAMPER 120</v>
          </cell>
        </row>
        <row r="487">
          <cell r="A487" t="str">
            <v>SP84238</v>
          </cell>
          <cell r="B487" t="str">
            <v>SP84238</v>
          </cell>
          <cell r="C487">
            <v>135</v>
          </cell>
          <cell r="D487">
            <v>0</v>
          </cell>
          <cell r="E487">
            <v>9.5</v>
          </cell>
          <cell r="G487">
            <v>8920</v>
          </cell>
          <cell r="H487" t="str">
            <v>MOTIVATES 135</v>
          </cell>
        </row>
        <row r="488">
          <cell r="A488" t="str">
            <v>SP84239</v>
          </cell>
          <cell r="B488" t="str">
            <v>SP84239</v>
          </cell>
          <cell r="C488">
            <v>29.99</v>
          </cell>
          <cell r="D488">
            <v>0</v>
          </cell>
          <cell r="E488">
            <v>8.5</v>
          </cell>
          <cell r="G488">
            <v>2800</v>
          </cell>
          <cell r="H488" t="str">
            <v>CASA ENVIRO CAROL</v>
          </cell>
        </row>
        <row r="489">
          <cell r="A489" t="str">
            <v>SP84240</v>
          </cell>
          <cell r="B489" t="str">
            <v>SP84240</v>
          </cell>
          <cell r="C489">
            <v>50</v>
          </cell>
          <cell r="D489">
            <v>0</v>
          </cell>
          <cell r="E489">
            <v>12</v>
          </cell>
          <cell r="F489">
            <v>1E-4</v>
          </cell>
          <cell r="G489">
            <v>4970</v>
          </cell>
          <cell r="H489" t="str">
            <v>BUILD PROD LTD V2</v>
          </cell>
        </row>
        <row r="490">
          <cell r="A490" t="str">
            <v>SP84241</v>
          </cell>
          <cell r="B490" t="str">
            <v>SP84241</v>
          </cell>
          <cell r="C490">
            <v>100</v>
          </cell>
          <cell r="D490">
            <v>0</v>
          </cell>
          <cell r="E490">
            <v>15.5</v>
          </cell>
          <cell r="F490">
            <v>1E-4</v>
          </cell>
          <cell r="G490">
            <v>8390</v>
          </cell>
          <cell r="H490" t="str">
            <v>BUILD PROD COUPLE V2</v>
          </cell>
        </row>
        <row r="491">
          <cell r="A491" t="str">
            <v>SP84242</v>
          </cell>
          <cell r="B491" t="str">
            <v>SP84242</v>
          </cell>
          <cell r="C491">
            <v>35</v>
          </cell>
          <cell r="D491">
            <v>0</v>
          </cell>
          <cell r="E491">
            <v>16.5</v>
          </cell>
          <cell r="G491">
            <v>2670</v>
          </cell>
          <cell r="H491" t="str">
            <v>LUXURY LEISURE EXTRA</v>
          </cell>
        </row>
        <row r="492">
          <cell r="A492" t="str">
            <v>SP84243</v>
          </cell>
          <cell r="B492" t="str">
            <v>SP84243</v>
          </cell>
          <cell r="C492">
            <v>29.99</v>
          </cell>
          <cell r="D492">
            <v>0</v>
          </cell>
          <cell r="E492">
            <v>10.5</v>
          </cell>
          <cell r="G492">
            <v>2810</v>
          </cell>
          <cell r="H492" t="str">
            <v>DURA COMP XMAS CAROL</v>
          </cell>
        </row>
        <row r="493">
          <cell r="A493" t="str">
            <v>SP84244</v>
          </cell>
          <cell r="B493" t="str">
            <v>SP84244</v>
          </cell>
          <cell r="C493">
            <v>22.8</v>
          </cell>
          <cell r="D493">
            <v>0</v>
          </cell>
          <cell r="E493">
            <v>12</v>
          </cell>
          <cell r="G493">
            <v>3110</v>
          </cell>
          <cell r="H493" t="str">
            <v>TOTAL CLEAN NBC</v>
          </cell>
        </row>
        <row r="494">
          <cell r="A494" t="str">
            <v>SP84245</v>
          </cell>
          <cell r="B494" t="str">
            <v>SP84245</v>
          </cell>
          <cell r="C494">
            <v>28.5</v>
          </cell>
          <cell r="D494">
            <v>0</v>
          </cell>
          <cell r="E494">
            <v>11.5</v>
          </cell>
          <cell r="G494">
            <v>2710</v>
          </cell>
          <cell r="H494" t="str">
            <v>CELTIC LINEN LFM</v>
          </cell>
        </row>
        <row r="495">
          <cell r="A495" t="str">
            <v>SP84246</v>
          </cell>
          <cell r="B495" t="str">
            <v>SP84246</v>
          </cell>
          <cell r="C495">
            <v>37.5</v>
          </cell>
          <cell r="D495">
            <v>0</v>
          </cell>
          <cell r="E495">
            <v>7.5</v>
          </cell>
          <cell r="G495">
            <v>4040</v>
          </cell>
          <cell r="H495" t="str">
            <v>LHQ ALCOHOL FREE</v>
          </cell>
        </row>
        <row r="496">
          <cell r="A496" t="str">
            <v>SP84247</v>
          </cell>
          <cell r="B496" t="str">
            <v>SP84247</v>
          </cell>
          <cell r="C496">
            <v>75</v>
          </cell>
          <cell r="D496">
            <v>0</v>
          </cell>
          <cell r="E496">
            <v>11.5</v>
          </cell>
          <cell r="G496">
            <v>5250</v>
          </cell>
          <cell r="H496" t="str">
            <v>TDS ALCFREE VEG</v>
          </cell>
        </row>
        <row r="497">
          <cell r="A497" t="str">
            <v>SP84248</v>
          </cell>
          <cell r="B497" t="str">
            <v>SP84248</v>
          </cell>
          <cell r="C497">
            <v>82</v>
          </cell>
          <cell r="D497">
            <v>0</v>
          </cell>
          <cell r="E497">
            <v>12.5</v>
          </cell>
          <cell r="G497">
            <v>5170</v>
          </cell>
          <cell r="H497" t="str">
            <v>TDS VEG WITH WINE</v>
          </cell>
        </row>
        <row r="498">
          <cell r="A498" t="str">
            <v>SP84249</v>
          </cell>
          <cell r="B498" t="str">
            <v>SP84249</v>
          </cell>
          <cell r="C498">
            <v>26.5</v>
          </cell>
          <cell r="D498">
            <v>0</v>
          </cell>
          <cell r="E498">
            <v>12.5</v>
          </cell>
          <cell r="G498">
            <v>2930</v>
          </cell>
          <cell r="H498" t="str">
            <v>SERCO</v>
          </cell>
        </row>
        <row r="499">
          <cell r="A499" t="str">
            <v>SP84250</v>
          </cell>
          <cell r="B499" t="str">
            <v>SP84250</v>
          </cell>
          <cell r="C499">
            <v>26.5</v>
          </cell>
          <cell r="D499">
            <v>0</v>
          </cell>
          <cell r="E499">
            <v>16</v>
          </cell>
          <cell r="G499">
            <v>2350</v>
          </cell>
          <cell r="H499" t="str">
            <v>SERCO VEGAN</v>
          </cell>
        </row>
        <row r="500">
          <cell r="A500" t="str">
            <v>SP84251</v>
          </cell>
          <cell r="B500" t="str">
            <v>SP84251</v>
          </cell>
          <cell r="C500">
            <v>275</v>
          </cell>
          <cell r="D500">
            <v>0</v>
          </cell>
          <cell r="E500">
            <v>17</v>
          </cell>
          <cell r="G500">
            <v>18150</v>
          </cell>
          <cell r="H500" t="str">
            <v>VICTOR TREACY</v>
          </cell>
        </row>
        <row r="501">
          <cell r="A501" t="str">
            <v>SP84253</v>
          </cell>
          <cell r="B501" t="str">
            <v>SP84253</v>
          </cell>
          <cell r="C501">
            <v>30</v>
          </cell>
          <cell r="D501">
            <v>0</v>
          </cell>
          <cell r="E501">
            <v>3.5</v>
          </cell>
          <cell r="G501">
            <v>1920</v>
          </cell>
          <cell r="H501" t="str">
            <v>CCA BASE XMASDELIGHT</v>
          </cell>
        </row>
        <row r="502">
          <cell r="A502" t="str">
            <v>SP84254</v>
          </cell>
          <cell r="B502" t="str">
            <v>SP84254</v>
          </cell>
          <cell r="C502">
            <v>37.119999999999997</v>
          </cell>
          <cell r="D502">
            <v>0</v>
          </cell>
          <cell r="E502">
            <v>16</v>
          </cell>
          <cell r="G502">
            <v>4490</v>
          </cell>
          <cell r="H502" t="str">
            <v>CENTER PARCS ALCOHOL</v>
          </cell>
        </row>
        <row r="503">
          <cell r="A503" t="str">
            <v>SP84255</v>
          </cell>
          <cell r="B503" t="str">
            <v>SP84255</v>
          </cell>
          <cell r="C503">
            <v>40</v>
          </cell>
          <cell r="D503">
            <v>0</v>
          </cell>
          <cell r="E503">
            <v>14</v>
          </cell>
          <cell r="G503">
            <v>3120</v>
          </cell>
          <cell r="H503" t="str">
            <v>AURORA LOVINGLYLOW</v>
          </cell>
        </row>
        <row r="504">
          <cell r="A504" t="str">
            <v>SP84256</v>
          </cell>
          <cell r="B504" t="str">
            <v>SP84256</v>
          </cell>
          <cell r="C504">
            <v>29</v>
          </cell>
          <cell r="D504">
            <v>0.49</v>
          </cell>
          <cell r="E504">
            <v>12</v>
          </cell>
          <cell r="G504">
            <v>2720</v>
          </cell>
          <cell r="H504" t="str">
            <v>SWISSPORT VVEGAN</v>
          </cell>
        </row>
        <row r="505">
          <cell r="A505" t="str">
            <v>SP84257</v>
          </cell>
          <cell r="B505" t="str">
            <v>SP84257</v>
          </cell>
          <cell r="C505">
            <v>29</v>
          </cell>
          <cell r="D505">
            <v>0.49</v>
          </cell>
          <cell r="E505">
            <v>11.5</v>
          </cell>
          <cell r="G505">
            <v>3320</v>
          </cell>
          <cell r="H505" t="str">
            <v>SWISSPORT NONUT NB4X</v>
          </cell>
        </row>
        <row r="506">
          <cell r="A506" t="str">
            <v>SP84258</v>
          </cell>
          <cell r="B506" t="str">
            <v>SP84258</v>
          </cell>
          <cell r="C506">
            <v>29</v>
          </cell>
          <cell r="D506">
            <v>0.49</v>
          </cell>
          <cell r="E506">
            <v>10.5</v>
          </cell>
          <cell r="G506">
            <v>2880</v>
          </cell>
          <cell r="H506" t="str">
            <v>SWISSPORT GWF NB4X</v>
          </cell>
        </row>
        <row r="507">
          <cell r="A507" t="str">
            <v>SP84259</v>
          </cell>
          <cell r="B507" t="str">
            <v>SP84259</v>
          </cell>
          <cell r="C507">
            <v>29</v>
          </cell>
          <cell r="D507">
            <v>0.49</v>
          </cell>
          <cell r="E507">
            <v>14</v>
          </cell>
          <cell r="G507">
            <v>3100</v>
          </cell>
          <cell r="H507" t="str">
            <v>SWISSPORT NB4XMAS</v>
          </cell>
        </row>
        <row r="508">
          <cell r="A508" t="str">
            <v>SP84260</v>
          </cell>
          <cell r="B508" t="str">
            <v>SP84260</v>
          </cell>
          <cell r="C508">
            <v>400</v>
          </cell>
          <cell r="D508">
            <v>0</v>
          </cell>
          <cell r="E508">
            <v>9.5</v>
          </cell>
          <cell r="F508">
            <v>1E-4</v>
          </cell>
          <cell r="G508">
            <v>19500</v>
          </cell>
          <cell r="H508" t="str">
            <v>YOUR MOVE AF DEC</v>
          </cell>
        </row>
        <row r="509">
          <cell r="A509" t="str">
            <v>SP84261</v>
          </cell>
          <cell r="B509" t="str">
            <v>SP84261</v>
          </cell>
          <cell r="C509">
            <v>41.65</v>
          </cell>
          <cell r="D509">
            <v>0</v>
          </cell>
          <cell r="E509">
            <v>18</v>
          </cell>
          <cell r="G509">
            <v>2060</v>
          </cell>
          <cell r="H509" t="str">
            <v>GLENIGAN HOME HAMPER</v>
          </cell>
        </row>
        <row r="510">
          <cell r="A510" t="str">
            <v>SP84262</v>
          </cell>
          <cell r="B510" t="str">
            <v>SP84262</v>
          </cell>
          <cell r="C510">
            <v>42.5</v>
          </cell>
          <cell r="D510">
            <v>0</v>
          </cell>
          <cell r="E510">
            <v>13</v>
          </cell>
          <cell r="G510">
            <v>3880</v>
          </cell>
          <cell r="H510" t="str">
            <v>COMMERCIAL ALCFREE</v>
          </cell>
        </row>
        <row r="511">
          <cell r="A511" t="str">
            <v>SP84263</v>
          </cell>
          <cell r="B511" t="str">
            <v>SP84263</v>
          </cell>
          <cell r="C511">
            <v>253.13</v>
          </cell>
          <cell r="D511">
            <v>10</v>
          </cell>
          <cell r="E511">
            <v>12.5</v>
          </cell>
          <cell r="G511">
            <v>14290</v>
          </cell>
          <cell r="H511" t="str">
            <v>BA SHARING GIFT</v>
          </cell>
        </row>
        <row r="512">
          <cell r="A512" t="str">
            <v>SP84264</v>
          </cell>
          <cell r="B512" t="str">
            <v>SP84264</v>
          </cell>
          <cell r="C512">
            <v>0</v>
          </cell>
          <cell r="D512">
            <v>0</v>
          </cell>
          <cell r="E512">
            <v>14</v>
          </cell>
          <cell r="F512">
            <v>1E-4</v>
          </cell>
          <cell r="G512">
            <v>35340</v>
          </cell>
          <cell r="H512" t="str">
            <v>SAMS CELEBRATION</v>
          </cell>
        </row>
        <row r="513">
          <cell r="A513" t="str">
            <v>SP84266</v>
          </cell>
          <cell r="B513" t="str">
            <v>SP84266</v>
          </cell>
          <cell r="C513">
            <v>0</v>
          </cell>
          <cell r="D513">
            <v>0</v>
          </cell>
          <cell r="E513">
            <v>0</v>
          </cell>
          <cell r="G513">
            <v>800</v>
          </cell>
          <cell r="H513" t="str">
            <v>TDS REPLACEMENT VEG</v>
          </cell>
        </row>
        <row r="514">
          <cell r="A514" t="str">
            <v>SP84267</v>
          </cell>
          <cell r="B514" t="str">
            <v>SP84267</v>
          </cell>
          <cell r="C514">
            <v>41.23</v>
          </cell>
          <cell r="D514">
            <v>0</v>
          </cell>
          <cell r="E514">
            <v>6</v>
          </cell>
          <cell r="G514">
            <v>2710</v>
          </cell>
          <cell r="H514" t="str">
            <v>EXXON EXTRA 150</v>
          </cell>
        </row>
        <row r="515">
          <cell r="A515" t="str">
            <v>SP84268</v>
          </cell>
          <cell r="B515" t="str">
            <v>SP84268</v>
          </cell>
          <cell r="C515">
            <v>39.99</v>
          </cell>
          <cell r="D515">
            <v>0</v>
          </cell>
          <cell r="E515">
            <v>14.5</v>
          </cell>
          <cell r="G515">
            <v>3830</v>
          </cell>
          <cell r="H515" t="str">
            <v>DURA COMPOSITES LLS</v>
          </cell>
        </row>
        <row r="516">
          <cell r="A516" t="str">
            <v>SP84269</v>
          </cell>
          <cell r="B516" t="str">
            <v>SP84269</v>
          </cell>
          <cell r="C516">
            <v>38.4</v>
          </cell>
          <cell r="D516">
            <v>0</v>
          </cell>
          <cell r="E516">
            <v>20</v>
          </cell>
          <cell r="G516">
            <v>4300</v>
          </cell>
          <cell r="H516" t="str">
            <v>CENTERPARCS WHINFELL</v>
          </cell>
        </row>
        <row r="517">
          <cell r="A517" t="str">
            <v>SP84270</v>
          </cell>
          <cell r="B517" t="str">
            <v>SP84270</v>
          </cell>
          <cell r="C517">
            <v>0</v>
          </cell>
          <cell r="D517">
            <v>0</v>
          </cell>
          <cell r="E517">
            <v>14</v>
          </cell>
          <cell r="F517">
            <v>1E-4</v>
          </cell>
          <cell r="G517">
            <v>27840</v>
          </cell>
          <cell r="H517" t="str">
            <v>SAMS SNOWED IN PLUS</v>
          </cell>
        </row>
        <row r="518">
          <cell r="A518" t="str">
            <v>SP84272</v>
          </cell>
          <cell r="B518" t="str">
            <v>SP84272</v>
          </cell>
          <cell r="C518">
            <v>175</v>
          </cell>
          <cell r="D518">
            <v>0</v>
          </cell>
          <cell r="E518">
            <v>9</v>
          </cell>
          <cell r="F518">
            <v>1E-4</v>
          </cell>
          <cell r="G518">
            <v>13380</v>
          </cell>
          <cell r="H518" t="str">
            <v>ADD MUSTARD BANQUET</v>
          </cell>
        </row>
        <row r="519">
          <cell r="A519" t="str">
            <v>SPIR</v>
          </cell>
          <cell r="B519" t="str">
            <v>SPIR</v>
          </cell>
          <cell r="G519">
            <v>17000</v>
          </cell>
          <cell r="H519" t="str">
            <v>SPIRIT OF CHRISTMAS</v>
          </cell>
        </row>
        <row r="520">
          <cell r="A520" t="str">
            <v>SPPGLETTER</v>
          </cell>
          <cell r="B520" t="str">
            <v>SPPGLETTER</v>
          </cell>
          <cell r="C520">
            <v>587.34</v>
          </cell>
          <cell r="D520">
            <v>0</v>
          </cell>
          <cell r="E520">
            <v>20</v>
          </cell>
          <cell r="G520">
            <v>1000</v>
          </cell>
          <cell r="H520" t="str">
            <v>P&amp;G LETTER</v>
          </cell>
        </row>
        <row r="521">
          <cell r="A521" t="str">
            <v>STELL</v>
          </cell>
          <cell r="B521" t="str">
            <v>STELL</v>
          </cell>
          <cell r="E521">
            <v>20</v>
          </cell>
          <cell r="G521">
            <v>4000</v>
          </cell>
          <cell r="H521" t="str">
            <v>SOUTH AFRICAN DUO</v>
          </cell>
        </row>
        <row r="522">
          <cell r="A522" t="str">
            <v>TAGS</v>
          </cell>
          <cell r="B522" t="str">
            <v>TAGS</v>
          </cell>
          <cell r="C522">
            <v>0</v>
          </cell>
          <cell r="D522">
            <v>0</v>
          </cell>
          <cell r="E522">
            <v>20</v>
          </cell>
          <cell r="G522">
            <v>100</v>
          </cell>
          <cell r="H522" t="str">
            <v>Tags</v>
          </cell>
        </row>
        <row r="523">
          <cell r="A523" t="str">
            <v>TEMP</v>
          </cell>
          <cell r="B523" t="str">
            <v>TEMP</v>
          </cell>
          <cell r="G523">
            <v>9000</v>
          </cell>
          <cell r="H523" t="str">
            <v>TEMPTATION</v>
          </cell>
        </row>
        <row r="524">
          <cell r="A524" t="str">
            <v>TEST</v>
          </cell>
          <cell r="B524" t="str">
            <v>TEST</v>
          </cell>
          <cell r="C524">
            <v>0</v>
          </cell>
          <cell r="D524">
            <v>0</v>
          </cell>
          <cell r="E524">
            <v>20</v>
          </cell>
          <cell r="G524">
            <v>5000</v>
          </cell>
          <cell r="H524" t="str">
            <v>TEST PRODUCT</v>
          </cell>
        </row>
        <row r="525">
          <cell r="A525" t="str">
            <v>VERITE</v>
          </cell>
          <cell r="B525" t="str">
            <v>VERITE</v>
          </cell>
          <cell r="E525">
            <v>20</v>
          </cell>
          <cell r="G525">
            <v>4000</v>
          </cell>
          <cell r="H525" t="str">
            <v>FRENCH DUO (VERITEE)</v>
          </cell>
        </row>
        <row r="526">
          <cell r="A526" t="str">
            <v>VH77269IF</v>
          </cell>
          <cell r="B526" t="str">
            <v>VH77269IF</v>
          </cell>
          <cell r="E526">
            <v>13</v>
          </cell>
          <cell r="G526">
            <v>2040</v>
          </cell>
          <cell r="H526" t="str">
            <v>Delec Afternoon Tea</v>
          </cell>
        </row>
        <row r="527">
          <cell r="A527" t="str">
            <v>VH77271IF</v>
          </cell>
          <cell r="B527" t="str">
            <v>VH77271IF</v>
          </cell>
          <cell r="E527">
            <v>12</v>
          </cell>
          <cell r="G527">
            <v>1500</v>
          </cell>
          <cell r="H527" t="str">
            <v>Easter Basket</v>
          </cell>
        </row>
        <row r="528">
          <cell r="A528" t="str">
            <v>VH81988IF</v>
          </cell>
          <cell r="B528" t="str">
            <v>VH81988IF</v>
          </cell>
          <cell r="E528">
            <v>20</v>
          </cell>
          <cell r="G528">
            <v>1000</v>
          </cell>
          <cell r="H528" t="str">
            <v>Tear &amp; Share</v>
          </cell>
        </row>
        <row r="529">
          <cell r="A529" t="str">
            <v>VH82200FF</v>
          </cell>
          <cell r="B529" t="str">
            <v>VH82200FF</v>
          </cell>
          <cell r="E529">
            <v>13.5</v>
          </cell>
          <cell r="G529">
            <v>500</v>
          </cell>
          <cell r="H529" t="str">
            <v>CHRISTMAS LBOX GIFT</v>
          </cell>
        </row>
        <row r="530">
          <cell r="A530" t="str">
            <v>VH82200IF</v>
          </cell>
          <cell r="B530" t="str">
            <v>VH82200IF</v>
          </cell>
          <cell r="E530">
            <v>9.5</v>
          </cell>
          <cell r="G530">
            <v>500</v>
          </cell>
          <cell r="H530" t="str">
            <v>XMAS LETTERBOX GIFT</v>
          </cell>
        </row>
        <row r="531">
          <cell r="A531" t="str">
            <v>VH82202IF</v>
          </cell>
          <cell r="B531" t="str">
            <v>VH82202IF</v>
          </cell>
          <cell r="E531">
            <v>6</v>
          </cell>
          <cell r="G531">
            <v>1300</v>
          </cell>
          <cell r="H531" t="str">
            <v>CHRISTMAS TO A TEA</v>
          </cell>
        </row>
        <row r="532">
          <cell r="A532" t="str">
            <v>VH82206IF</v>
          </cell>
          <cell r="B532" t="str">
            <v>VH82206IF</v>
          </cell>
          <cell r="E532">
            <v>10</v>
          </cell>
          <cell r="G532">
            <v>1300</v>
          </cell>
          <cell r="H532" t="str">
            <v>CHOCOHOLICS CHOICE</v>
          </cell>
        </row>
        <row r="533">
          <cell r="A533" t="str">
            <v>VH82207FF</v>
          </cell>
          <cell r="B533" t="str">
            <v>VH82207FF</v>
          </cell>
          <cell r="E533">
            <v>11</v>
          </cell>
          <cell r="G533">
            <v>900</v>
          </cell>
          <cell r="H533" t="str">
            <v>FESTIVE TREATS</v>
          </cell>
        </row>
        <row r="534">
          <cell r="A534" t="str">
            <v>VH82207IF</v>
          </cell>
          <cell r="B534" t="str">
            <v>VH82207IF</v>
          </cell>
          <cell r="E534">
            <v>11</v>
          </cell>
          <cell r="G534">
            <v>900</v>
          </cell>
          <cell r="H534" t="str">
            <v>FESTIVE TREATS</v>
          </cell>
        </row>
        <row r="535">
          <cell r="A535" t="str">
            <v>VH82209FF</v>
          </cell>
          <cell r="B535" t="str">
            <v>VH82209FF</v>
          </cell>
          <cell r="E535">
            <v>15</v>
          </cell>
          <cell r="G535">
            <v>1100</v>
          </cell>
          <cell r="H535" t="str">
            <v>JOLLY XMAS TREATS</v>
          </cell>
        </row>
        <row r="536">
          <cell r="A536" t="str">
            <v>VH82209IF</v>
          </cell>
          <cell r="B536" t="str">
            <v>VH82209IF</v>
          </cell>
          <cell r="E536">
            <v>15</v>
          </cell>
          <cell r="G536">
            <v>1100</v>
          </cell>
          <cell r="H536" t="str">
            <v>JOLLY XMAS TREATS</v>
          </cell>
        </row>
        <row r="537">
          <cell r="A537" t="str">
            <v>VH82210IF</v>
          </cell>
          <cell r="B537" t="str">
            <v>VH82210IF</v>
          </cell>
          <cell r="E537">
            <v>10.5</v>
          </cell>
          <cell r="G537">
            <v>2400</v>
          </cell>
          <cell r="H537" t="str">
            <v>NIGHT BFR CHRISTMAS</v>
          </cell>
        </row>
        <row r="538">
          <cell r="A538" t="str">
            <v>VH82213IF</v>
          </cell>
          <cell r="B538" t="str">
            <v>VH82213IF</v>
          </cell>
          <cell r="E538">
            <v>13</v>
          </cell>
          <cell r="G538">
            <v>2650</v>
          </cell>
          <cell r="H538" t="str">
            <v>CHRISTMAS CAROL</v>
          </cell>
        </row>
        <row r="539">
          <cell r="A539" t="str">
            <v>VH82217FF</v>
          </cell>
          <cell r="B539" t="str">
            <v>VH82217FF</v>
          </cell>
          <cell r="E539">
            <v>14</v>
          </cell>
          <cell r="G539">
            <v>1400</v>
          </cell>
          <cell r="H539" t="str">
            <v>FOR LOVE CHOCOLATE</v>
          </cell>
        </row>
        <row r="540">
          <cell r="A540" t="str">
            <v>VH82217IF</v>
          </cell>
          <cell r="B540" t="str">
            <v>VH82217IF</v>
          </cell>
          <cell r="E540">
            <v>14</v>
          </cell>
          <cell r="G540">
            <v>1400</v>
          </cell>
          <cell r="H540" t="str">
            <v>FOR THE LOVE OF CHOC</v>
          </cell>
        </row>
        <row r="541">
          <cell r="A541" t="str">
            <v>VH82219FF</v>
          </cell>
          <cell r="B541" t="str">
            <v>VH82219FF</v>
          </cell>
          <cell r="E541">
            <v>13.5</v>
          </cell>
          <cell r="G541">
            <v>2600</v>
          </cell>
          <cell r="H541" t="str">
            <v>LOVE FROM SANTA</v>
          </cell>
        </row>
        <row r="542">
          <cell r="A542" t="str">
            <v>VH82219IF</v>
          </cell>
          <cell r="B542" t="str">
            <v>VH82219IF</v>
          </cell>
          <cell r="E542">
            <v>13.5</v>
          </cell>
          <cell r="G542">
            <v>2630</v>
          </cell>
          <cell r="H542" t="str">
            <v>LOVE FROM SANTA</v>
          </cell>
        </row>
        <row r="543">
          <cell r="A543" t="str">
            <v>VH82225IF</v>
          </cell>
          <cell r="B543" t="str">
            <v>VH82225IF</v>
          </cell>
          <cell r="E543">
            <v>11.5</v>
          </cell>
          <cell r="G543">
            <v>3100</v>
          </cell>
          <cell r="H543" t="str">
            <v>STARRY STARRY NIGHT</v>
          </cell>
        </row>
        <row r="544">
          <cell r="A544" t="str">
            <v>VH82227IF</v>
          </cell>
          <cell r="B544" t="str">
            <v>VH82227IF</v>
          </cell>
          <cell r="E544">
            <v>12</v>
          </cell>
          <cell r="G544">
            <v>2000</v>
          </cell>
          <cell r="H544" t="str">
            <v>CHOCOLATE COLLECTION</v>
          </cell>
        </row>
        <row r="545">
          <cell r="A545" t="str">
            <v>VH82230FF</v>
          </cell>
          <cell r="B545" t="str">
            <v>VH82230FF</v>
          </cell>
          <cell r="E545">
            <v>13</v>
          </cell>
          <cell r="G545">
            <v>3600</v>
          </cell>
          <cell r="H545" t="str">
            <v>ALCOHOL FREE TREATS</v>
          </cell>
        </row>
        <row r="546">
          <cell r="A546" t="str">
            <v>VH82230IF</v>
          </cell>
          <cell r="B546" t="str">
            <v>VH82230IF</v>
          </cell>
          <cell r="E546">
            <v>13</v>
          </cell>
          <cell r="G546">
            <v>3600</v>
          </cell>
          <cell r="H546" t="str">
            <v>ALCOHOL FREE TREATS</v>
          </cell>
        </row>
        <row r="547">
          <cell r="A547" t="str">
            <v>VH82237FF</v>
          </cell>
          <cell r="B547" t="str">
            <v>VH82237FF</v>
          </cell>
          <cell r="E547">
            <v>14.5</v>
          </cell>
          <cell r="G547">
            <v>4200</v>
          </cell>
          <cell r="H547" t="str">
            <v>CHRISTMAS CRACK BKT</v>
          </cell>
        </row>
        <row r="548">
          <cell r="A548" t="str">
            <v>VH82237IF</v>
          </cell>
          <cell r="B548" t="str">
            <v>VH82237IF</v>
          </cell>
          <cell r="E548">
            <v>14.5</v>
          </cell>
          <cell r="G548">
            <v>4200</v>
          </cell>
          <cell r="H548" t="str">
            <v>CHRISTMAS CRACKER BK</v>
          </cell>
        </row>
        <row r="549">
          <cell r="A549" t="str">
            <v>VH82244FF</v>
          </cell>
          <cell r="B549" t="str">
            <v>VH82244FF</v>
          </cell>
          <cell r="E549">
            <v>13</v>
          </cell>
          <cell r="G549">
            <v>4700</v>
          </cell>
          <cell r="H549" t="str">
            <v>SILENT NIGHT BSKT</v>
          </cell>
        </row>
        <row r="550">
          <cell r="A550" t="str">
            <v>VH82244IF</v>
          </cell>
          <cell r="B550" t="str">
            <v>VH82244IF</v>
          </cell>
          <cell r="E550">
            <v>13</v>
          </cell>
          <cell r="G550">
            <v>4700</v>
          </cell>
          <cell r="H550" t="str">
            <v>SILENT NIGHT BASKET</v>
          </cell>
        </row>
        <row r="551">
          <cell r="A551" t="str">
            <v>VH82249FF</v>
          </cell>
          <cell r="B551" t="str">
            <v>VH82249FF</v>
          </cell>
          <cell r="E551">
            <v>13</v>
          </cell>
          <cell r="G551">
            <v>5600</v>
          </cell>
          <cell r="H551" t="str">
            <v>SNOWY DELIGHTS</v>
          </cell>
        </row>
        <row r="552">
          <cell r="A552" t="str">
            <v>VH82249IF</v>
          </cell>
          <cell r="B552" t="str">
            <v>VH82249IF</v>
          </cell>
          <cell r="E552">
            <v>13</v>
          </cell>
          <cell r="G552">
            <v>5600</v>
          </cell>
          <cell r="H552" t="str">
            <v>SNOWY DELIGHTS</v>
          </cell>
        </row>
        <row r="553">
          <cell r="A553" t="str">
            <v>VH82252IF</v>
          </cell>
          <cell r="B553" t="str">
            <v>VH82252IF</v>
          </cell>
          <cell r="E553">
            <v>13</v>
          </cell>
          <cell r="G553">
            <v>6500</v>
          </cell>
          <cell r="H553" t="str">
            <v>TASTE OF XMAS BASKET</v>
          </cell>
        </row>
        <row r="554">
          <cell r="A554" t="str">
            <v>VH82254IF</v>
          </cell>
          <cell r="B554" t="str">
            <v>VH82254IF</v>
          </cell>
          <cell r="E554">
            <v>16</v>
          </cell>
          <cell r="G554">
            <v>8000</v>
          </cell>
          <cell r="H554" t="str">
            <v>A TOUCH OF CLASS BKT</v>
          </cell>
        </row>
        <row r="555">
          <cell r="A555" t="str">
            <v>VH82256IF</v>
          </cell>
          <cell r="B555" t="str">
            <v>VH82256IF</v>
          </cell>
          <cell r="E555">
            <v>10</v>
          </cell>
          <cell r="F555">
            <v>1E-4</v>
          </cell>
          <cell r="G555">
            <v>13500</v>
          </cell>
          <cell r="H555" t="str">
            <v>SPIRIT OF XMAS</v>
          </cell>
        </row>
        <row r="556">
          <cell r="A556" t="str">
            <v>VH82257IF</v>
          </cell>
          <cell r="B556" t="str">
            <v>VH82257IF</v>
          </cell>
          <cell r="E556">
            <v>14.5</v>
          </cell>
          <cell r="G556">
            <v>9500</v>
          </cell>
          <cell r="H556" t="str">
            <v>CHRISTMAS TRADITION</v>
          </cell>
        </row>
        <row r="557">
          <cell r="A557" t="str">
            <v>VH82258IF</v>
          </cell>
          <cell r="B557" t="str">
            <v>VH82258IF</v>
          </cell>
          <cell r="E557">
            <v>15</v>
          </cell>
          <cell r="G557">
            <v>12600</v>
          </cell>
          <cell r="H557" t="str">
            <v>TWELFTH NIGHT</v>
          </cell>
        </row>
        <row r="558">
          <cell r="A558" t="str">
            <v>VH82259IF</v>
          </cell>
          <cell r="B558" t="str">
            <v>VH82259IF</v>
          </cell>
          <cell r="E558">
            <v>8</v>
          </cell>
          <cell r="F558">
            <v>1E-4</v>
          </cell>
          <cell r="G558">
            <v>12000</v>
          </cell>
          <cell r="H558" t="str">
            <v>SNOWFLAKE</v>
          </cell>
        </row>
        <row r="559">
          <cell r="A559" t="str">
            <v>VH82260IF</v>
          </cell>
          <cell r="B559" t="str">
            <v>VH82260IF</v>
          </cell>
          <cell r="E559">
            <v>15.5</v>
          </cell>
          <cell r="G559">
            <v>16800</v>
          </cell>
          <cell r="H559" t="str">
            <v>PURE INDULGENCE</v>
          </cell>
        </row>
        <row r="560">
          <cell r="A560" t="str">
            <v>VH82261IF</v>
          </cell>
          <cell r="B560" t="str">
            <v>VH82261IF</v>
          </cell>
          <cell r="E560">
            <v>14</v>
          </cell>
          <cell r="G560">
            <v>15800</v>
          </cell>
          <cell r="H560" t="str">
            <v>NOEL</v>
          </cell>
        </row>
        <row r="561">
          <cell r="A561" t="str">
            <v>VH82287IF</v>
          </cell>
          <cell r="B561" t="str">
            <v>VH82287IF</v>
          </cell>
          <cell r="E561">
            <v>15.5</v>
          </cell>
          <cell r="G561">
            <v>1800</v>
          </cell>
          <cell r="H561" t="str">
            <v>Chocolate Indulgence</v>
          </cell>
        </row>
        <row r="562">
          <cell r="A562" t="str">
            <v>VH82288IF</v>
          </cell>
          <cell r="B562" t="str">
            <v>VH82288IF</v>
          </cell>
          <cell r="E562">
            <v>9</v>
          </cell>
          <cell r="F562">
            <v>1E-4</v>
          </cell>
          <cell r="G562">
            <v>4100</v>
          </cell>
          <cell r="H562" t="str">
            <v>Deli Delights</v>
          </cell>
        </row>
        <row r="563">
          <cell r="A563" t="str">
            <v>VH82291IF</v>
          </cell>
          <cell r="B563" t="str">
            <v>VH82291IF</v>
          </cell>
          <cell r="E563">
            <v>17.5</v>
          </cell>
          <cell r="G563">
            <v>1650</v>
          </cell>
          <cell r="H563" t="str">
            <v>Fathers Day Gift</v>
          </cell>
        </row>
        <row r="564">
          <cell r="A564" t="str">
            <v>VH82295IF</v>
          </cell>
          <cell r="B564" t="str">
            <v>VH82295IF</v>
          </cell>
          <cell r="E564">
            <v>12</v>
          </cell>
          <cell r="G564">
            <v>1100</v>
          </cell>
          <cell r="H564" t="str">
            <v>Love Chocolate</v>
          </cell>
        </row>
        <row r="565">
          <cell r="A565" t="str">
            <v>VH82296IF</v>
          </cell>
          <cell r="B565" t="str">
            <v>VH82296IF</v>
          </cell>
          <cell r="E565">
            <v>20</v>
          </cell>
          <cell r="G565">
            <v>1750</v>
          </cell>
          <cell r="H565" t="str">
            <v>Love You Gift</v>
          </cell>
        </row>
        <row r="566">
          <cell r="A566" t="str">
            <v>VH82298IF</v>
          </cell>
          <cell r="B566" t="str">
            <v>VH82298IF</v>
          </cell>
          <cell r="E566">
            <v>14</v>
          </cell>
          <cell r="G566">
            <v>1620</v>
          </cell>
          <cell r="H566" t="str">
            <v>Mothers Day Gift</v>
          </cell>
        </row>
        <row r="567">
          <cell r="A567" t="str">
            <v>VH82299IF</v>
          </cell>
          <cell r="B567" t="str">
            <v>VH82299IF</v>
          </cell>
          <cell r="E567">
            <v>12</v>
          </cell>
          <cell r="G567">
            <v>2900</v>
          </cell>
          <cell r="H567" t="str">
            <v>Non-Alcoholic Treats</v>
          </cell>
        </row>
        <row r="568">
          <cell r="A568" t="str">
            <v>VH82300IF</v>
          </cell>
          <cell r="B568" t="str">
            <v>VH82300IF</v>
          </cell>
          <cell r="E568">
            <v>9</v>
          </cell>
          <cell r="G568">
            <v>1850</v>
          </cell>
          <cell r="H568" t="str">
            <v>Tea &amp; Bubbles</v>
          </cell>
        </row>
        <row r="569">
          <cell r="A569" t="str">
            <v>VH82301IF</v>
          </cell>
          <cell r="B569" t="str">
            <v>VH82301IF</v>
          </cell>
          <cell r="E569">
            <v>15</v>
          </cell>
          <cell r="G569">
            <v>10800</v>
          </cell>
          <cell r="H569" t="str">
            <v>The Banquet</v>
          </cell>
        </row>
        <row r="570">
          <cell r="A570" t="str">
            <v>VH82302IF</v>
          </cell>
          <cell r="B570" t="str">
            <v>VH82302IF</v>
          </cell>
          <cell r="E570">
            <v>15.5</v>
          </cell>
          <cell r="G570">
            <v>3000</v>
          </cell>
          <cell r="H570" t="str">
            <v>Boy's Night In</v>
          </cell>
        </row>
        <row r="571">
          <cell r="A571" t="str">
            <v>VH82303IF</v>
          </cell>
          <cell r="B571" t="str">
            <v>VH82303IF</v>
          </cell>
          <cell r="E571">
            <v>7.5</v>
          </cell>
          <cell r="F571">
            <v>1E-4</v>
          </cell>
          <cell r="G571">
            <v>2700</v>
          </cell>
          <cell r="H571" t="str">
            <v>LUX BREAKFAST TRAY</v>
          </cell>
        </row>
        <row r="572">
          <cell r="A572" t="str">
            <v>VH82304IF</v>
          </cell>
          <cell r="B572" t="str">
            <v>VH82304IF</v>
          </cell>
          <cell r="E572">
            <v>6.5</v>
          </cell>
          <cell r="F572">
            <v>1E-4</v>
          </cell>
          <cell r="G572">
            <v>3200</v>
          </cell>
          <cell r="H572" t="str">
            <v>Wine &amp; Cheese Slate</v>
          </cell>
        </row>
        <row r="573">
          <cell r="A573" t="str">
            <v>VH82307IF</v>
          </cell>
          <cell r="B573" t="str">
            <v>VH82307IF</v>
          </cell>
          <cell r="E573">
            <v>14.5</v>
          </cell>
          <cell r="G573">
            <v>7900</v>
          </cell>
          <cell r="H573" t="str">
            <v>The Extravagance</v>
          </cell>
        </row>
        <row r="574">
          <cell r="A574" t="str">
            <v>VH82308IF</v>
          </cell>
          <cell r="B574" t="str">
            <v>VH82308IF</v>
          </cell>
          <cell r="E574">
            <v>14</v>
          </cell>
          <cell r="G574">
            <v>6500</v>
          </cell>
          <cell r="H574" t="str">
            <v>The Indulgence</v>
          </cell>
        </row>
        <row r="575">
          <cell r="A575" t="str">
            <v>VH82309IF</v>
          </cell>
          <cell r="B575" t="str">
            <v>VH82309IF</v>
          </cell>
          <cell r="E575">
            <v>16</v>
          </cell>
          <cell r="G575">
            <v>3150</v>
          </cell>
          <cell r="H575" t="str">
            <v>The Luxury</v>
          </cell>
        </row>
        <row r="576">
          <cell r="A576" t="str">
            <v>VH82312IF</v>
          </cell>
          <cell r="B576" t="str">
            <v>VH82312IF</v>
          </cell>
          <cell r="E576">
            <v>15</v>
          </cell>
          <cell r="G576">
            <v>2400</v>
          </cell>
          <cell r="H576" t="str">
            <v>Tray of Delights</v>
          </cell>
        </row>
        <row r="577">
          <cell r="A577" t="str">
            <v>VH82621IF</v>
          </cell>
          <cell r="B577" t="str">
            <v>VH82621IF</v>
          </cell>
          <cell r="E577">
            <v>14.5</v>
          </cell>
          <cell r="G577">
            <v>2800</v>
          </cell>
          <cell r="H577" t="str">
            <v>BOYS NIGHT IN</v>
          </cell>
        </row>
        <row r="578">
          <cell r="A578" t="str">
            <v>VH82666IF</v>
          </cell>
          <cell r="B578" t="str">
            <v>VH82666IF</v>
          </cell>
          <cell r="E578">
            <v>13.5</v>
          </cell>
          <cell r="G578">
            <v>2800</v>
          </cell>
          <cell r="H578" t="str">
            <v>Box of Indulgence</v>
          </cell>
        </row>
        <row r="579">
          <cell r="A579" t="str">
            <v>VH82672IF</v>
          </cell>
          <cell r="B579" t="str">
            <v>VH82672IF</v>
          </cell>
          <cell r="E579">
            <v>11.5</v>
          </cell>
          <cell r="G579">
            <v>1500</v>
          </cell>
          <cell r="H579" t="str">
            <v>Gluten &amp; Wheat Free</v>
          </cell>
        </row>
        <row r="580">
          <cell r="A580" t="str">
            <v>VH82673IF</v>
          </cell>
          <cell r="B580" t="str">
            <v>VH82673IF</v>
          </cell>
          <cell r="E580">
            <v>2</v>
          </cell>
          <cell r="F580">
            <v>1E-4</v>
          </cell>
          <cell r="G580">
            <v>2450</v>
          </cell>
          <cell r="H580" t="str">
            <v>Cheese Box</v>
          </cell>
        </row>
        <row r="581">
          <cell r="A581" t="str">
            <v>VH82676IF</v>
          </cell>
          <cell r="B581" t="str">
            <v>VH82676IF</v>
          </cell>
          <cell r="E581">
            <v>7.5</v>
          </cell>
          <cell r="G581">
            <v>950</v>
          </cell>
          <cell r="H581" t="str">
            <v>Veritably Vegan</v>
          </cell>
        </row>
        <row r="582">
          <cell r="A582" t="str">
            <v>VH82678IF</v>
          </cell>
          <cell r="B582" t="str">
            <v>VH82678IF</v>
          </cell>
          <cell r="E582">
            <v>13.5</v>
          </cell>
          <cell r="G582">
            <v>1900</v>
          </cell>
          <cell r="H582" t="str">
            <v>Sweet Treats Basket</v>
          </cell>
        </row>
        <row r="583">
          <cell r="A583" t="str">
            <v>VH82680IF</v>
          </cell>
          <cell r="B583" t="str">
            <v>VH82680IF</v>
          </cell>
          <cell r="E583">
            <v>7.5</v>
          </cell>
          <cell r="F583">
            <v>1E-4</v>
          </cell>
          <cell r="G583">
            <v>3600</v>
          </cell>
          <cell r="H583" t="str">
            <v>Cider &amp; Cheese Gift</v>
          </cell>
        </row>
        <row r="584">
          <cell r="A584" t="str">
            <v>VH82684IF</v>
          </cell>
          <cell r="B584" t="str">
            <v>VH82684IF</v>
          </cell>
          <cell r="E584">
            <v>15.5</v>
          </cell>
          <cell r="G584">
            <v>1500</v>
          </cell>
          <cell r="H584" t="str">
            <v>Desert Island Gift</v>
          </cell>
        </row>
        <row r="585">
          <cell r="A585" t="str">
            <v>VH82692FF</v>
          </cell>
          <cell r="B585" t="str">
            <v>VH82692FF</v>
          </cell>
          <cell r="E585">
            <v>20</v>
          </cell>
          <cell r="G585">
            <v>2000</v>
          </cell>
          <cell r="H585" t="str">
            <v>PROSECCO AND CHOCS</v>
          </cell>
        </row>
        <row r="586">
          <cell r="A586" t="str">
            <v>VH82694IF</v>
          </cell>
          <cell r="B586" t="str">
            <v>VH82694IF</v>
          </cell>
          <cell r="E586">
            <v>12.5</v>
          </cell>
          <cell r="G586">
            <v>2000</v>
          </cell>
          <cell r="H586" t="str">
            <v>DELEC AFTERNOON TTRY</v>
          </cell>
        </row>
        <row r="587">
          <cell r="A587" t="str">
            <v>VH82847IF</v>
          </cell>
          <cell r="B587" t="str">
            <v>VH82847IF</v>
          </cell>
          <cell r="E587">
            <v>11</v>
          </cell>
          <cell r="G587">
            <v>500</v>
          </cell>
          <cell r="H587" t="str">
            <v>Delec Delights LB</v>
          </cell>
        </row>
        <row r="588">
          <cell r="A588" t="str">
            <v>VH83045IF</v>
          </cell>
          <cell r="B588" t="str">
            <v>VH83045IF</v>
          </cell>
          <cell r="E588">
            <v>8</v>
          </cell>
          <cell r="G588">
            <v>2800</v>
          </cell>
          <cell r="H588" t="str">
            <v>MARVELLOUSLY VEGAN</v>
          </cell>
        </row>
        <row r="589">
          <cell r="A589" t="str">
            <v>VH83096IF</v>
          </cell>
          <cell r="B589" t="str">
            <v>VH83096IF</v>
          </cell>
          <cell r="E589">
            <v>10</v>
          </cell>
          <cell r="G589">
            <v>1200</v>
          </cell>
          <cell r="H589" t="str">
            <v>Tea &amp; Treats</v>
          </cell>
        </row>
        <row r="590">
          <cell r="A590" t="str">
            <v>VH83104IF</v>
          </cell>
          <cell r="B590" t="str">
            <v>VH83104IF</v>
          </cell>
          <cell r="E590">
            <v>15</v>
          </cell>
          <cell r="G590">
            <v>1600</v>
          </cell>
          <cell r="H590" t="str">
            <v>Birthday Bliss</v>
          </cell>
        </row>
        <row r="591">
          <cell r="A591" t="str">
            <v>VH83105IF</v>
          </cell>
          <cell r="B591" t="str">
            <v>VH83105IF</v>
          </cell>
          <cell r="E591">
            <v>11</v>
          </cell>
          <cell r="G591">
            <v>1200</v>
          </cell>
          <cell r="H591" t="str">
            <v>Thank You Gift</v>
          </cell>
        </row>
        <row r="592">
          <cell r="A592" t="str">
            <v>VH83417FF</v>
          </cell>
          <cell r="B592" t="str">
            <v>VH83417FF</v>
          </cell>
          <cell r="E592">
            <v>3</v>
          </cell>
          <cell r="F592">
            <v>1E-4</v>
          </cell>
          <cell r="G592">
            <v>2000</v>
          </cell>
          <cell r="H592" t="str">
            <v>JUST SAY CHEESE</v>
          </cell>
        </row>
        <row r="593">
          <cell r="A593" t="str">
            <v>VH83417IF</v>
          </cell>
          <cell r="B593" t="str">
            <v>VH83417IF</v>
          </cell>
          <cell r="E593">
            <v>3</v>
          </cell>
          <cell r="F593">
            <v>1E-4</v>
          </cell>
          <cell r="G593">
            <v>2000</v>
          </cell>
          <cell r="H593" t="str">
            <v>JUST SAY CHEESE</v>
          </cell>
        </row>
        <row r="594">
          <cell r="A594" t="str">
            <v>VH83419IF</v>
          </cell>
          <cell r="B594" t="str">
            <v>VH83419IF</v>
          </cell>
          <cell r="E594">
            <v>8</v>
          </cell>
          <cell r="F594">
            <v>1E-4</v>
          </cell>
          <cell r="G594">
            <v>3600</v>
          </cell>
          <cell r="H594" t="str">
            <v>CHEESE &amp; WINE TRAY</v>
          </cell>
        </row>
        <row r="595">
          <cell r="A595" t="str">
            <v>VH83421IF</v>
          </cell>
          <cell r="B595" t="str">
            <v>VH83421IF</v>
          </cell>
          <cell r="E595">
            <v>14</v>
          </cell>
          <cell r="G595">
            <v>2800</v>
          </cell>
          <cell r="H595" t="str">
            <v>FESTIVE FIZZ</v>
          </cell>
        </row>
        <row r="596">
          <cell r="A596" t="str">
            <v>VH83493IF</v>
          </cell>
          <cell r="B596" t="str">
            <v>VH83493IF</v>
          </cell>
          <cell r="E596">
            <v>17</v>
          </cell>
          <cell r="G596">
            <v>2700</v>
          </cell>
          <cell r="H596" t="str">
            <v>Girl's Night In</v>
          </cell>
        </row>
        <row r="597">
          <cell r="A597" t="str">
            <v>VH83707IF</v>
          </cell>
          <cell r="B597" t="str">
            <v>VH83707IF</v>
          </cell>
          <cell r="E597">
            <v>19</v>
          </cell>
          <cell r="G597">
            <v>2300</v>
          </cell>
          <cell r="H597" t="str">
            <v>COCKTAIL LOVERS BAG</v>
          </cell>
        </row>
        <row r="598">
          <cell r="A598" t="str">
            <v>VH83713FF</v>
          </cell>
          <cell r="B598" t="str">
            <v>VH83713FF</v>
          </cell>
          <cell r="E598">
            <v>12</v>
          </cell>
          <cell r="G598">
            <v>2700</v>
          </cell>
          <cell r="H598" t="str">
            <v>WINTER WONDERLAND</v>
          </cell>
        </row>
        <row r="599">
          <cell r="A599" t="str">
            <v>VH83713IF</v>
          </cell>
          <cell r="B599" t="str">
            <v>VH83713IF</v>
          </cell>
          <cell r="E599">
            <v>14.5</v>
          </cell>
          <cell r="G599">
            <v>3000</v>
          </cell>
          <cell r="H599" t="str">
            <v>WINTER WONDERS</v>
          </cell>
        </row>
        <row r="600">
          <cell r="A600" t="str">
            <v>VH84085IF</v>
          </cell>
          <cell r="B600" t="str">
            <v>VH84085IF</v>
          </cell>
          <cell r="E600">
            <v>12</v>
          </cell>
          <cell r="G600">
            <v>3000</v>
          </cell>
          <cell r="H600" t="str">
            <v>Perfectly Pink</v>
          </cell>
        </row>
        <row r="601">
          <cell r="A601" t="str">
            <v>VH84091IF</v>
          </cell>
          <cell r="B601" t="str">
            <v>VH84091IF</v>
          </cell>
          <cell r="E601">
            <v>12.5</v>
          </cell>
          <cell r="F601">
            <v>1E-4</v>
          </cell>
          <cell r="G601">
            <v>9000</v>
          </cell>
          <cell r="H601" t="str">
            <v>XMAS PICNIC BASKET</v>
          </cell>
        </row>
        <row r="602">
          <cell r="A602" t="str">
            <v>VH84104IF</v>
          </cell>
          <cell r="B602" t="str">
            <v>VH84104IF</v>
          </cell>
          <cell r="E602">
            <v>16</v>
          </cell>
          <cell r="G602">
            <v>1650</v>
          </cell>
          <cell r="H602" t="str">
            <v>Beer &amp; Treats</v>
          </cell>
        </row>
        <row r="603">
          <cell r="A603" t="str">
            <v>WHITE</v>
          </cell>
          <cell r="B603" t="str">
            <v>WHITE</v>
          </cell>
          <cell r="C603">
            <v>0</v>
          </cell>
          <cell r="D603">
            <v>0</v>
          </cell>
          <cell r="E603">
            <v>20</v>
          </cell>
          <cell r="G603">
            <v>10000</v>
          </cell>
          <cell r="H603" t="str">
            <v>White Sheet</v>
          </cell>
        </row>
        <row r="604">
          <cell r="A604" t="str">
            <v>82246DG</v>
          </cell>
          <cell r="B604">
            <v>82246</v>
          </cell>
          <cell r="C604">
            <v>56</v>
          </cell>
          <cell r="D604">
            <v>8</v>
          </cell>
          <cell r="E604">
            <v>11</v>
          </cell>
          <cell r="G604">
            <v>4850</v>
          </cell>
          <cell r="H604" t="str">
            <v>Alcohol Free Feast</v>
          </cell>
        </row>
        <row r="605">
          <cell r="A605" t="str">
            <v>82246INS</v>
          </cell>
          <cell r="B605">
            <v>82246</v>
          </cell>
          <cell r="C605">
            <v>56</v>
          </cell>
          <cell r="D605">
            <v>8</v>
          </cell>
          <cell r="E605">
            <v>11</v>
          </cell>
          <cell r="G605">
            <v>4850</v>
          </cell>
          <cell r="H605" t="str">
            <v>Alcohol Free Feast</v>
          </cell>
        </row>
        <row r="606">
          <cell r="A606" t="str">
            <v>82246INSERT</v>
          </cell>
          <cell r="B606">
            <v>82246</v>
          </cell>
          <cell r="C606">
            <v>56</v>
          </cell>
          <cell r="D606">
            <v>8</v>
          </cell>
          <cell r="E606">
            <v>11</v>
          </cell>
          <cell r="G606">
            <v>4850</v>
          </cell>
          <cell r="H606" t="str">
            <v>Alcohol Free Feast</v>
          </cell>
        </row>
        <row r="607">
          <cell r="A607" t="str">
            <v>82246INSRIB</v>
          </cell>
          <cell r="B607">
            <v>82246</v>
          </cell>
          <cell r="C607">
            <v>56</v>
          </cell>
          <cell r="D607">
            <v>8</v>
          </cell>
          <cell r="E607">
            <v>11</v>
          </cell>
          <cell r="G607">
            <v>4850</v>
          </cell>
          <cell r="H607" t="str">
            <v>Alcohol Free Feast</v>
          </cell>
        </row>
        <row r="608">
          <cell r="A608" t="str">
            <v>82246RIB</v>
          </cell>
          <cell r="B608">
            <v>82246</v>
          </cell>
          <cell r="C608">
            <v>56</v>
          </cell>
          <cell r="D608">
            <v>8</v>
          </cell>
          <cell r="E608">
            <v>11</v>
          </cell>
          <cell r="G608">
            <v>4850</v>
          </cell>
          <cell r="H608" t="str">
            <v>Alcohol Free Feast</v>
          </cell>
        </row>
        <row r="609">
          <cell r="A609" t="str">
            <v>82246RIBBON</v>
          </cell>
          <cell r="B609">
            <v>82246</v>
          </cell>
          <cell r="C609">
            <v>56</v>
          </cell>
          <cell r="D609">
            <v>8</v>
          </cell>
          <cell r="E609">
            <v>11</v>
          </cell>
          <cell r="G609">
            <v>4850</v>
          </cell>
          <cell r="H609" t="str">
            <v>Alcohol Free Feast</v>
          </cell>
        </row>
        <row r="610">
          <cell r="A610" t="str">
            <v>82246TAG</v>
          </cell>
          <cell r="B610">
            <v>82246</v>
          </cell>
          <cell r="C610">
            <v>56</v>
          </cell>
          <cell r="D610">
            <v>8</v>
          </cell>
          <cell r="E610">
            <v>11</v>
          </cell>
          <cell r="G610">
            <v>4850</v>
          </cell>
          <cell r="H610" t="str">
            <v>Alcohol Free Feast</v>
          </cell>
        </row>
        <row r="611">
          <cell r="A611" t="str">
            <v>82246TAGINS</v>
          </cell>
          <cell r="B611">
            <v>82246</v>
          </cell>
          <cell r="C611">
            <v>56</v>
          </cell>
          <cell r="D611">
            <v>8</v>
          </cell>
          <cell r="E611">
            <v>11</v>
          </cell>
          <cell r="G611">
            <v>4850</v>
          </cell>
          <cell r="H611" t="str">
            <v>Alcohol Free Feast</v>
          </cell>
        </row>
        <row r="612">
          <cell r="A612" t="str">
            <v>82246TAGINSRIB</v>
          </cell>
          <cell r="B612">
            <v>82246</v>
          </cell>
          <cell r="C612">
            <v>56</v>
          </cell>
          <cell r="D612">
            <v>8</v>
          </cell>
          <cell r="E612">
            <v>11</v>
          </cell>
          <cell r="G612">
            <v>4850</v>
          </cell>
          <cell r="H612" t="str">
            <v>Alcohol Free Feast</v>
          </cell>
        </row>
        <row r="613">
          <cell r="A613" t="str">
            <v>82246TAGRIB</v>
          </cell>
          <cell r="B613">
            <v>82246</v>
          </cell>
          <cell r="C613">
            <v>56</v>
          </cell>
          <cell r="D613">
            <v>8</v>
          </cell>
          <cell r="E613">
            <v>11</v>
          </cell>
          <cell r="G613">
            <v>4850</v>
          </cell>
          <cell r="H613" t="str">
            <v>Alcohol Free Feast</v>
          </cell>
        </row>
        <row r="614">
          <cell r="A614" t="str">
            <v>82247DG</v>
          </cell>
          <cell r="B614">
            <v>82247</v>
          </cell>
          <cell r="C614">
            <v>0</v>
          </cell>
          <cell r="D614">
            <v>0</v>
          </cell>
          <cell r="E614">
            <v>15</v>
          </cell>
          <cell r="G614">
            <v>9000</v>
          </cell>
          <cell r="H614" t="str">
            <v>DECK THE HALLS</v>
          </cell>
        </row>
        <row r="615">
          <cell r="A615" t="str">
            <v>82247INS</v>
          </cell>
          <cell r="B615">
            <v>82247</v>
          </cell>
          <cell r="C615">
            <v>125</v>
          </cell>
          <cell r="D615">
            <v>9</v>
          </cell>
          <cell r="E615">
            <v>15</v>
          </cell>
          <cell r="G615">
            <v>9000</v>
          </cell>
          <cell r="H615" t="str">
            <v>DECK THE HALLS</v>
          </cell>
        </row>
        <row r="616">
          <cell r="A616" t="str">
            <v>82247INSERT</v>
          </cell>
          <cell r="B616">
            <v>82247</v>
          </cell>
          <cell r="C616">
            <v>80</v>
          </cell>
          <cell r="D616">
            <v>7</v>
          </cell>
          <cell r="E616">
            <v>15</v>
          </cell>
          <cell r="G616">
            <v>9000</v>
          </cell>
          <cell r="H616" t="str">
            <v>DECK THE HALLS</v>
          </cell>
        </row>
        <row r="617">
          <cell r="A617" t="str">
            <v>82247INSRIB</v>
          </cell>
          <cell r="B617">
            <v>82247</v>
          </cell>
          <cell r="C617">
            <v>125</v>
          </cell>
          <cell r="D617">
            <v>9</v>
          </cell>
          <cell r="E617">
            <v>15</v>
          </cell>
          <cell r="G617">
            <v>9000</v>
          </cell>
          <cell r="H617" t="str">
            <v>DECK THE HALLS</v>
          </cell>
        </row>
        <row r="618">
          <cell r="A618" t="str">
            <v>82247RIB</v>
          </cell>
          <cell r="B618">
            <v>82247</v>
          </cell>
          <cell r="C618">
            <v>125</v>
          </cell>
          <cell r="D618">
            <v>9</v>
          </cell>
          <cell r="E618">
            <v>15</v>
          </cell>
          <cell r="G618">
            <v>9000</v>
          </cell>
          <cell r="H618" t="str">
            <v>DECK THE HALLS</v>
          </cell>
        </row>
        <row r="619">
          <cell r="A619" t="str">
            <v>82247RIBBON</v>
          </cell>
          <cell r="B619">
            <v>82247</v>
          </cell>
          <cell r="C619">
            <v>80</v>
          </cell>
          <cell r="D619">
            <v>7</v>
          </cell>
          <cell r="E619">
            <v>15</v>
          </cell>
          <cell r="G619">
            <v>9000</v>
          </cell>
          <cell r="H619" t="str">
            <v>DECK THE HALLS</v>
          </cell>
        </row>
        <row r="620">
          <cell r="A620" t="str">
            <v>82247TAG</v>
          </cell>
          <cell r="B620">
            <v>82247</v>
          </cell>
          <cell r="C620">
            <v>125</v>
          </cell>
          <cell r="D620">
            <v>9</v>
          </cell>
          <cell r="E620">
            <v>15</v>
          </cell>
          <cell r="G620">
            <v>9000</v>
          </cell>
          <cell r="H620" t="str">
            <v>DECK THE HALLS</v>
          </cell>
        </row>
        <row r="621">
          <cell r="A621" t="str">
            <v>82247TAGINS</v>
          </cell>
          <cell r="B621">
            <v>82247</v>
          </cell>
          <cell r="C621">
            <v>125</v>
          </cell>
          <cell r="D621">
            <v>9</v>
          </cell>
          <cell r="E621">
            <v>15</v>
          </cell>
          <cell r="G621">
            <v>9000</v>
          </cell>
          <cell r="H621" t="str">
            <v>DECK THE HALLS</v>
          </cell>
        </row>
        <row r="622">
          <cell r="A622" t="str">
            <v>82247TAGINSRIB</v>
          </cell>
          <cell r="B622">
            <v>82247</v>
          </cell>
          <cell r="C622">
            <v>125</v>
          </cell>
          <cell r="D622">
            <v>9</v>
          </cell>
          <cell r="E622">
            <v>15</v>
          </cell>
          <cell r="G622">
            <v>9000</v>
          </cell>
          <cell r="H622" t="str">
            <v>DECK THE HALLS</v>
          </cell>
        </row>
        <row r="623">
          <cell r="A623" t="str">
            <v>82247TAGRIB</v>
          </cell>
          <cell r="B623">
            <v>82247</v>
          </cell>
          <cell r="C623">
            <v>125</v>
          </cell>
          <cell r="D623">
            <v>9</v>
          </cell>
          <cell r="E623">
            <v>15</v>
          </cell>
          <cell r="G623">
            <v>9000</v>
          </cell>
          <cell r="H623" t="str">
            <v>DECK THE HALLS</v>
          </cell>
        </row>
        <row r="624">
          <cell r="A624" t="str">
            <v>82249DG</v>
          </cell>
          <cell r="B624">
            <v>82249</v>
          </cell>
          <cell r="C624">
            <v>59.39</v>
          </cell>
          <cell r="D624">
            <v>0</v>
          </cell>
          <cell r="E624">
            <v>14.5</v>
          </cell>
          <cell r="G624">
            <v>5900</v>
          </cell>
          <cell r="H624" t="str">
            <v>Snowy Delights</v>
          </cell>
        </row>
        <row r="625">
          <cell r="A625" t="str">
            <v>82249INS</v>
          </cell>
          <cell r="B625">
            <v>82249</v>
          </cell>
          <cell r="C625">
            <v>59.5</v>
          </cell>
          <cell r="D625">
            <v>8</v>
          </cell>
          <cell r="E625">
            <v>14.5</v>
          </cell>
          <cell r="G625">
            <v>5900</v>
          </cell>
          <cell r="H625" t="str">
            <v>Snowy Delights</v>
          </cell>
        </row>
        <row r="626">
          <cell r="A626" t="str">
            <v>82249INSERT</v>
          </cell>
          <cell r="B626">
            <v>82249</v>
          </cell>
          <cell r="C626">
            <v>59.5</v>
          </cell>
          <cell r="D626">
            <v>8</v>
          </cell>
          <cell r="E626">
            <v>14.5</v>
          </cell>
          <cell r="G626">
            <v>5900</v>
          </cell>
          <cell r="H626" t="str">
            <v>Snowy Delights</v>
          </cell>
        </row>
        <row r="627">
          <cell r="A627" t="str">
            <v>82249INSRIB</v>
          </cell>
          <cell r="B627">
            <v>82249</v>
          </cell>
          <cell r="C627">
            <v>59.5</v>
          </cell>
          <cell r="D627">
            <v>8</v>
          </cell>
          <cell r="E627">
            <v>14.5</v>
          </cell>
          <cell r="G627">
            <v>5900</v>
          </cell>
          <cell r="H627" t="str">
            <v>Snowy Delights</v>
          </cell>
        </row>
        <row r="628">
          <cell r="A628" t="str">
            <v>82249RIB</v>
          </cell>
          <cell r="B628">
            <v>82249</v>
          </cell>
          <cell r="C628">
            <v>59.5</v>
          </cell>
          <cell r="D628">
            <v>8</v>
          </cell>
          <cell r="E628">
            <v>14.5</v>
          </cell>
          <cell r="G628">
            <v>5900</v>
          </cell>
          <cell r="H628" t="str">
            <v>Snowy Delights</v>
          </cell>
        </row>
        <row r="629">
          <cell r="A629" t="str">
            <v>82249RIBBON</v>
          </cell>
          <cell r="B629">
            <v>82249</v>
          </cell>
          <cell r="C629">
            <v>59.5</v>
          </cell>
          <cell r="D629">
            <v>8</v>
          </cell>
          <cell r="E629">
            <v>14.5</v>
          </cell>
          <cell r="G629">
            <v>5900</v>
          </cell>
          <cell r="H629" t="str">
            <v>Snowy Delights</v>
          </cell>
        </row>
        <row r="630">
          <cell r="A630" t="str">
            <v>82249TAG</v>
          </cell>
          <cell r="B630">
            <v>82249</v>
          </cell>
          <cell r="C630">
            <v>59.5</v>
          </cell>
          <cell r="D630">
            <v>8</v>
          </cell>
          <cell r="E630">
            <v>14.5</v>
          </cell>
          <cell r="G630">
            <v>5900</v>
          </cell>
          <cell r="H630" t="str">
            <v>Snowy Delights</v>
          </cell>
        </row>
        <row r="631">
          <cell r="A631" t="str">
            <v>82249TAGINS</v>
          </cell>
          <cell r="B631">
            <v>82249</v>
          </cell>
          <cell r="C631">
            <v>59.5</v>
          </cell>
          <cell r="D631">
            <v>8</v>
          </cell>
          <cell r="E631">
            <v>14.5</v>
          </cell>
          <cell r="G631">
            <v>5900</v>
          </cell>
          <cell r="H631" t="str">
            <v>Snowy Delights</v>
          </cell>
        </row>
        <row r="632">
          <cell r="A632" t="str">
            <v>82249TAGINSRIB</v>
          </cell>
          <cell r="B632">
            <v>82249</v>
          </cell>
          <cell r="C632">
            <v>59.5</v>
          </cell>
          <cell r="D632">
            <v>8</v>
          </cell>
          <cell r="E632">
            <v>14.5</v>
          </cell>
          <cell r="G632">
            <v>5900</v>
          </cell>
          <cell r="H632" t="str">
            <v>Snowy Delights</v>
          </cell>
        </row>
        <row r="633">
          <cell r="A633" t="str">
            <v>82249TAGRIB</v>
          </cell>
          <cell r="B633">
            <v>82249</v>
          </cell>
          <cell r="C633">
            <v>59.5</v>
          </cell>
          <cell r="D633">
            <v>8</v>
          </cell>
          <cell r="E633">
            <v>14.5</v>
          </cell>
          <cell r="G633">
            <v>5900</v>
          </cell>
          <cell r="H633" t="str">
            <v>Snowy Delights</v>
          </cell>
        </row>
        <row r="634">
          <cell r="A634" t="str">
            <v>82251INS</v>
          </cell>
          <cell r="B634">
            <v>82251</v>
          </cell>
          <cell r="C634">
            <v>100</v>
          </cell>
          <cell r="D634">
            <v>9</v>
          </cell>
          <cell r="E634">
            <v>6</v>
          </cell>
          <cell r="F634">
            <v>1E-4</v>
          </cell>
          <cell r="G634">
            <v>7600</v>
          </cell>
          <cell r="H634" t="str">
            <v>Cool Christmas</v>
          </cell>
        </row>
        <row r="635">
          <cell r="A635" t="str">
            <v>82251INSERT</v>
          </cell>
          <cell r="B635">
            <v>82251</v>
          </cell>
          <cell r="C635">
            <v>100</v>
          </cell>
          <cell r="D635">
            <v>9</v>
          </cell>
          <cell r="E635">
            <v>6</v>
          </cell>
          <cell r="F635">
            <v>1E-4</v>
          </cell>
          <cell r="G635">
            <v>7600</v>
          </cell>
          <cell r="H635" t="str">
            <v>Cool Christmas</v>
          </cell>
        </row>
        <row r="636">
          <cell r="A636" t="str">
            <v>82251INSRIB</v>
          </cell>
          <cell r="B636">
            <v>82251</v>
          </cell>
          <cell r="C636">
            <v>100</v>
          </cell>
          <cell r="D636">
            <v>9</v>
          </cell>
          <cell r="E636">
            <v>6</v>
          </cell>
          <cell r="F636">
            <v>1E-4</v>
          </cell>
          <cell r="G636">
            <v>7600</v>
          </cell>
          <cell r="H636" t="str">
            <v>Cool Christmas</v>
          </cell>
        </row>
        <row r="637">
          <cell r="A637" t="str">
            <v>82251RIB</v>
          </cell>
          <cell r="B637">
            <v>82251</v>
          </cell>
          <cell r="C637">
            <v>100</v>
          </cell>
          <cell r="D637">
            <v>9</v>
          </cell>
          <cell r="E637">
            <v>6</v>
          </cell>
          <cell r="F637">
            <v>1E-4</v>
          </cell>
          <cell r="G637">
            <v>7600</v>
          </cell>
          <cell r="H637" t="str">
            <v>Cool Christmas</v>
          </cell>
        </row>
        <row r="638">
          <cell r="A638" t="str">
            <v>82251RIBBON</v>
          </cell>
          <cell r="B638">
            <v>82251</v>
          </cell>
          <cell r="C638">
            <v>10</v>
          </cell>
          <cell r="D638">
            <v>9</v>
          </cell>
          <cell r="E638">
            <v>6</v>
          </cell>
          <cell r="F638">
            <v>1E-4</v>
          </cell>
          <cell r="G638">
            <v>7600</v>
          </cell>
          <cell r="H638" t="str">
            <v>Cool Christmas</v>
          </cell>
        </row>
        <row r="639">
          <cell r="A639" t="str">
            <v>82251TAG</v>
          </cell>
          <cell r="B639">
            <v>82251</v>
          </cell>
          <cell r="C639">
            <v>100</v>
          </cell>
          <cell r="D639">
            <v>9</v>
          </cell>
          <cell r="E639">
            <v>6</v>
          </cell>
          <cell r="F639">
            <v>1E-4</v>
          </cell>
          <cell r="G639">
            <v>7600</v>
          </cell>
          <cell r="H639" t="str">
            <v>Cool Christmas</v>
          </cell>
        </row>
        <row r="640">
          <cell r="A640" t="str">
            <v>82251TAGINS</v>
          </cell>
          <cell r="B640">
            <v>82251</v>
          </cell>
          <cell r="C640">
            <v>100</v>
          </cell>
          <cell r="D640">
            <v>9</v>
          </cell>
          <cell r="E640">
            <v>6</v>
          </cell>
          <cell r="F640">
            <v>1E-4</v>
          </cell>
          <cell r="G640">
            <v>7600</v>
          </cell>
          <cell r="H640" t="str">
            <v>Cool Christmas</v>
          </cell>
        </row>
        <row r="641">
          <cell r="A641" t="str">
            <v>82251TAGINSRIB</v>
          </cell>
          <cell r="B641">
            <v>82251</v>
          </cell>
          <cell r="C641">
            <v>100</v>
          </cell>
          <cell r="D641">
            <v>9</v>
          </cell>
          <cell r="E641">
            <v>6</v>
          </cell>
          <cell r="F641">
            <v>1E-4</v>
          </cell>
          <cell r="G641">
            <v>7600</v>
          </cell>
          <cell r="H641" t="str">
            <v>Cool Christmas</v>
          </cell>
        </row>
        <row r="642">
          <cell r="A642" t="str">
            <v>82251TAGRIB</v>
          </cell>
          <cell r="B642">
            <v>82251</v>
          </cell>
          <cell r="C642">
            <v>100</v>
          </cell>
          <cell r="D642">
            <v>9</v>
          </cell>
          <cell r="E642">
            <v>6</v>
          </cell>
          <cell r="F642">
            <v>1E-4</v>
          </cell>
          <cell r="G642">
            <v>7600</v>
          </cell>
          <cell r="H642" t="str">
            <v>Cool Christmas</v>
          </cell>
        </row>
        <row r="643">
          <cell r="A643" t="str">
            <v>82252DG</v>
          </cell>
          <cell r="B643">
            <v>82252</v>
          </cell>
          <cell r="C643">
            <v>60</v>
          </cell>
          <cell r="D643">
            <v>8</v>
          </cell>
          <cell r="E643">
            <v>15.5</v>
          </cell>
          <cell r="G643">
            <v>7900</v>
          </cell>
          <cell r="H643" t="str">
            <v>Taste Christmas BKT</v>
          </cell>
        </row>
        <row r="644">
          <cell r="A644" t="str">
            <v>82252INS</v>
          </cell>
          <cell r="B644">
            <v>82252</v>
          </cell>
          <cell r="C644">
            <v>70</v>
          </cell>
          <cell r="D644">
            <v>8</v>
          </cell>
          <cell r="E644">
            <v>15.5</v>
          </cell>
          <cell r="G644">
            <v>7900</v>
          </cell>
          <cell r="H644" t="str">
            <v>Taste Christmas BKT</v>
          </cell>
        </row>
        <row r="645">
          <cell r="A645" t="str">
            <v>82252INSERT</v>
          </cell>
          <cell r="B645">
            <v>82252</v>
          </cell>
          <cell r="C645">
            <v>70</v>
          </cell>
          <cell r="D645">
            <v>8</v>
          </cell>
          <cell r="E645">
            <v>15.5</v>
          </cell>
          <cell r="G645">
            <v>7900</v>
          </cell>
          <cell r="H645" t="str">
            <v>Taste Christmas BKT</v>
          </cell>
        </row>
        <row r="646">
          <cell r="A646" t="str">
            <v>82252INSRIB</v>
          </cell>
          <cell r="B646">
            <v>82252</v>
          </cell>
          <cell r="C646">
            <v>70</v>
          </cell>
          <cell r="D646">
            <v>8</v>
          </cell>
          <cell r="E646">
            <v>15.5</v>
          </cell>
          <cell r="G646">
            <v>7900</v>
          </cell>
          <cell r="H646" t="str">
            <v>Taste Christmas BKT</v>
          </cell>
        </row>
        <row r="647">
          <cell r="A647" t="str">
            <v>82252RIB</v>
          </cell>
          <cell r="B647">
            <v>82252</v>
          </cell>
          <cell r="C647">
            <v>70</v>
          </cell>
          <cell r="D647">
            <v>8</v>
          </cell>
          <cell r="E647">
            <v>15.5</v>
          </cell>
          <cell r="G647">
            <v>7900</v>
          </cell>
          <cell r="H647" t="str">
            <v>Taste Christmas BKT</v>
          </cell>
        </row>
        <row r="648">
          <cell r="A648" t="str">
            <v>82252RIBBON</v>
          </cell>
          <cell r="B648">
            <v>82252</v>
          </cell>
          <cell r="C648">
            <v>70</v>
          </cell>
          <cell r="D648">
            <v>8</v>
          </cell>
          <cell r="E648">
            <v>15.5</v>
          </cell>
          <cell r="G648">
            <v>7900</v>
          </cell>
          <cell r="H648" t="str">
            <v>Taste Christmas BKT</v>
          </cell>
        </row>
        <row r="649">
          <cell r="A649" t="str">
            <v>82252TAG</v>
          </cell>
          <cell r="B649">
            <v>82252</v>
          </cell>
          <cell r="C649">
            <v>70</v>
          </cell>
          <cell r="D649">
            <v>8</v>
          </cell>
          <cell r="E649">
            <v>15.5</v>
          </cell>
          <cell r="G649">
            <v>7900</v>
          </cell>
          <cell r="H649" t="str">
            <v>Taste Christmas BKT</v>
          </cell>
        </row>
        <row r="650">
          <cell r="A650" t="str">
            <v>82252TAGINS</v>
          </cell>
          <cell r="B650">
            <v>82252</v>
          </cell>
          <cell r="C650">
            <v>70</v>
          </cell>
          <cell r="D650">
            <v>8</v>
          </cell>
          <cell r="E650">
            <v>15.5</v>
          </cell>
          <cell r="G650">
            <v>7900</v>
          </cell>
          <cell r="H650" t="str">
            <v>Taste Christmas BKT</v>
          </cell>
        </row>
        <row r="651">
          <cell r="A651" t="str">
            <v>82252TAGINSRIB</v>
          </cell>
          <cell r="B651">
            <v>82252</v>
          </cell>
          <cell r="C651">
            <v>70</v>
          </cell>
          <cell r="D651">
            <v>8</v>
          </cell>
          <cell r="E651">
            <v>15.5</v>
          </cell>
          <cell r="G651">
            <v>7900</v>
          </cell>
          <cell r="H651" t="str">
            <v>Taste Christmas BKT</v>
          </cell>
        </row>
        <row r="652">
          <cell r="A652" t="str">
            <v>82252TAGRIB</v>
          </cell>
          <cell r="B652">
            <v>82252</v>
          </cell>
          <cell r="C652">
            <v>70</v>
          </cell>
          <cell r="D652">
            <v>8</v>
          </cell>
          <cell r="E652">
            <v>15.5</v>
          </cell>
          <cell r="G652">
            <v>7900</v>
          </cell>
          <cell r="H652" t="str">
            <v>Taste Christmas BKT</v>
          </cell>
        </row>
        <row r="653">
          <cell r="A653" t="str">
            <v>82253DG</v>
          </cell>
          <cell r="B653">
            <v>82253</v>
          </cell>
          <cell r="C653">
            <v>56.39</v>
          </cell>
          <cell r="D653">
            <v>0</v>
          </cell>
          <cell r="E653">
            <v>13.5</v>
          </cell>
          <cell r="G653">
            <v>6450</v>
          </cell>
          <cell r="H653" t="str">
            <v>Taste Christmas CTN</v>
          </cell>
        </row>
        <row r="654">
          <cell r="A654" t="str">
            <v>82253INS</v>
          </cell>
          <cell r="B654">
            <v>82253</v>
          </cell>
          <cell r="C654">
            <v>80</v>
          </cell>
          <cell r="D654">
            <v>8</v>
          </cell>
          <cell r="E654">
            <v>13.5</v>
          </cell>
          <cell r="G654">
            <v>6450</v>
          </cell>
          <cell r="H654" t="str">
            <v>Taste Christmas CTN</v>
          </cell>
        </row>
        <row r="655">
          <cell r="A655" t="str">
            <v>82253INSERT</v>
          </cell>
          <cell r="B655">
            <v>82253</v>
          </cell>
          <cell r="C655">
            <v>80</v>
          </cell>
          <cell r="D655">
            <v>8</v>
          </cell>
          <cell r="E655">
            <v>13.5</v>
          </cell>
          <cell r="G655">
            <v>6450</v>
          </cell>
          <cell r="H655" t="str">
            <v>Taste Christmas CTN</v>
          </cell>
        </row>
        <row r="656">
          <cell r="A656" t="str">
            <v>82253INSRIB</v>
          </cell>
          <cell r="B656">
            <v>82253</v>
          </cell>
          <cell r="C656">
            <v>80</v>
          </cell>
          <cell r="D656">
            <v>8</v>
          </cell>
          <cell r="E656">
            <v>13.5</v>
          </cell>
          <cell r="G656">
            <v>6450</v>
          </cell>
          <cell r="H656" t="str">
            <v>Taste Christmas CTN</v>
          </cell>
        </row>
        <row r="657">
          <cell r="A657" t="str">
            <v>82253RIB</v>
          </cell>
          <cell r="B657">
            <v>82253</v>
          </cell>
          <cell r="C657">
            <v>80</v>
          </cell>
          <cell r="D657">
            <v>8</v>
          </cell>
          <cell r="E657">
            <v>13.5</v>
          </cell>
          <cell r="G657">
            <v>6450</v>
          </cell>
          <cell r="H657" t="str">
            <v>Taste Christmas CTN</v>
          </cell>
        </row>
        <row r="658">
          <cell r="A658" t="str">
            <v>82253RIBBON</v>
          </cell>
          <cell r="B658">
            <v>82253</v>
          </cell>
          <cell r="C658">
            <v>80</v>
          </cell>
          <cell r="D658">
            <v>8</v>
          </cell>
          <cell r="E658">
            <v>13.5</v>
          </cell>
          <cell r="G658">
            <v>6450</v>
          </cell>
          <cell r="H658" t="str">
            <v>Taste Christmas CTN</v>
          </cell>
        </row>
        <row r="659">
          <cell r="A659" t="str">
            <v>82253TAG</v>
          </cell>
          <cell r="B659">
            <v>82253</v>
          </cell>
          <cell r="C659">
            <v>80</v>
          </cell>
          <cell r="D659">
            <v>8</v>
          </cell>
          <cell r="E659">
            <v>13.5</v>
          </cell>
          <cell r="G659">
            <v>6450</v>
          </cell>
          <cell r="H659" t="str">
            <v>Taste Christmas CTN</v>
          </cell>
        </row>
        <row r="660">
          <cell r="A660" t="str">
            <v>82253TAGINS</v>
          </cell>
          <cell r="B660">
            <v>82253</v>
          </cell>
          <cell r="C660">
            <v>80</v>
          </cell>
          <cell r="D660">
            <v>8</v>
          </cell>
          <cell r="E660">
            <v>13.5</v>
          </cell>
          <cell r="G660">
            <v>6450</v>
          </cell>
          <cell r="H660" t="str">
            <v>Taste Christmas CTN</v>
          </cell>
        </row>
        <row r="661">
          <cell r="A661" t="str">
            <v>82253TAGINSRIB</v>
          </cell>
          <cell r="B661">
            <v>82253</v>
          </cell>
          <cell r="C661">
            <v>80</v>
          </cell>
          <cell r="D661">
            <v>8</v>
          </cell>
          <cell r="E661">
            <v>13.5</v>
          </cell>
          <cell r="G661">
            <v>6450</v>
          </cell>
          <cell r="H661" t="str">
            <v>Taste Christmas CTN</v>
          </cell>
        </row>
        <row r="662">
          <cell r="A662" t="str">
            <v>82253TAGRIB</v>
          </cell>
          <cell r="B662">
            <v>82253</v>
          </cell>
          <cell r="C662">
            <v>80</v>
          </cell>
          <cell r="D662">
            <v>8</v>
          </cell>
          <cell r="E662">
            <v>13.5</v>
          </cell>
          <cell r="G662">
            <v>6450</v>
          </cell>
          <cell r="H662" t="str">
            <v>Taste Christmas CTN</v>
          </cell>
        </row>
        <row r="663">
          <cell r="A663" t="str">
            <v>82254DG</v>
          </cell>
          <cell r="B663">
            <v>82254</v>
          </cell>
          <cell r="C663">
            <v>87.34</v>
          </cell>
          <cell r="D663">
            <v>0</v>
          </cell>
          <cell r="E663">
            <v>14.5</v>
          </cell>
          <cell r="G663">
            <v>9430</v>
          </cell>
          <cell r="H663" t="str">
            <v>A Touch of Class BKT</v>
          </cell>
        </row>
        <row r="664">
          <cell r="A664" t="str">
            <v>82254INS</v>
          </cell>
          <cell r="B664">
            <v>82254</v>
          </cell>
          <cell r="C664">
            <v>125</v>
          </cell>
          <cell r="D664">
            <v>9</v>
          </cell>
          <cell r="E664">
            <v>14.5</v>
          </cell>
          <cell r="G664">
            <v>9430</v>
          </cell>
          <cell r="H664" t="str">
            <v>A Touch of Class BKT</v>
          </cell>
        </row>
        <row r="665">
          <cell r="A665" t="str">
            <v>82254INSERT</v>
          </cell>
          <cell r="B665">
            <v>82254</v>
          </cell>
          <cell r="C665">
            <v>125</v>
          </cell>
          <cell r="D665">
            <v>9</v>
          </cell>
          <cell r="E665">
            <v>14.5</v>
          </cell>
          <cell r="G665">
            <v>9430</v>
          </cell>
          <cell r="H665" t="str">
            <v>A Touch of Class BKT</v>
          </cell>
        </row>
        <row r="666">
          <cell r="A666" t="str">
            <v>82254INSRIB</v>
          </cell>
          <cell r="B666">
            <v>82254</v>
          </cell>
          <cell r="C666">
            <v>125</v>
          </cell>
          <cell r="D666">
            <v>9</v>
          </cell>
          <cell r="E666">
            <v>14.5</v>
          </cell>
          <cell r="G666">
            <v>9430</v>
          </cell>
          <cell r="H666" t="str">
            <v>A Touch of Class BKT</v>
          </cell>
        </row>
        <row r="667">
          <cell r="A667" t="str">
            <v>82254RIB</v>
          </cell>
          <cell r="B667">
            <v>82254</v>
          </cell>
          <cell r="C667">
            <v>125</v>
          </cell>
          <cell r="D667">
            <v>9</v>
          </cell>
          <cell r="E667">
            <v>14.5</v>
          </cell>
          <cell r="G667">
            <v>9430</v>
          </cell>
          <cell r="H667" t="str">
            <v>A Touch of Class BKT</v>
          </cell>
        </row>
        <row r="668">
          <cell r="A668" t="str">
            <v>82254RIBBON</v>
          </cell>
          <cell r="B668">
            <v>82254</v>
          </cell>
          <cell r="C668">
            <v>125</v>
          </cell>
          <cell r="D668">
            <v>9</v>
          </cell>
          <cell r="E668">
            <v>14.5</v>
          </cell>
          <cell r="G668">
            <v>9430</v>
          </cell>
          <cell r="H668" t="str">
            <v>A Touch of Class BKT</v>
          </cell>
        </row>
        <row r="669">
          <cell r="A669" t="str">
            <v>82254TAG</v>
          </cell>
          <cell r="B669">
            <v>82254</v>
          </cell>
          <cell r="C669">
            <v>125</v>
          </cell>
          <cell r="D669">
            <v>9</v>
          </cell>
          <cell r="E669">
            <v>14.5</v>
          </cell>
          <cell r="G669">
            <v>9430</v>
          </cell>
          <cell r="H669" t="str">
            <v>A Touch of Class BKT</v>
          </cell>
        </row>
        <row r="670">
          <cell r="A670" t="str">
            <v>82254TAGINS</v>
          </cell>
          <cell r="B670">
            <v>82254</v>
          </cell>
          <cell r="C670">
            <v>125</v>
          </cell>
          <cell r="D670">
            <v>9</v>
          </cell>
          <cell r="E670">
            <v>14.5</v>
          </cell>
          <cell r="G670">
            <v>9430</v>
          </cell>
          <cell r="H670" t="str">
            <v>A Touch of Class BKT</v>
          </cell>
        </row>
        <row r="671">
          <cell r="A671" t="str">
            <v>82254TAGINSRIB</v>
          </cell>
          <cell r="B671">
            <v>82254</v>
          </cell>
          <cell r="C671">
            <v>125</v>
          </cell>
          <cell r="D671">
            <v>9</v>
          </cell>
          <cell r="E671">
            <v>14.5</v>
          </cell>
          <cell r="G671">
            <v>9430</v>
          </cell>
          <cell r="H671" t="str">
            <v>A Touch of Class BKT</v>
          </cell>
        </row>
        <row r="672">
          <cell r="A672" t="str">
            <v>82254TAGRIB</v>
          </cell>
          <cell r="B672">
            <v>82254</v>
          </cell>
          <cell r="C672">
            <v>125</v>
          </cell>
          <cell r="D672">
            <v>9</v>
          </cell>
          <cell r="E672">
            <v>14.5</v>
          </cell>
          <cell r="G672">
            <v>9430</v>
          </cell>
          <cell r="H672" t="str">
            <v>A Touch of Class BKT</v>
          </cell>
        </row>
        <row r="673">
          <cell r="A673" t="str">
            <v>82255INS</v>
          </cell>
          <cell r="B673">
            <v>82255</v>
          </cell>
          <cell r="C673">
            <v>100</v>
          </cell>
          <cell r="D673">
            <v>9</v>
          </cell>
          <cell r="E673">
            <v>13</v>
          </cell>
          <cell r="G673">
            <v>7200</v>
          </cell>
          <cell r="H673" t="str">
            <v>A Touch of Class CTN</v>
          </cell>
        </row>
        <row r="674">
          <cell r="A674" t="str">
            <v>82255INSERT</v>
          </cell>
          <cell r="B674">
            <v>82255</v>
          </cell>
          <cell r="C674">
            <v>100</v>
          </cell>
          <cell r="D674">
            <v>9</v>
          </cell>
          <cell r="E674">
            <v>13</v>
          </cell>
          <cell r="G674">
            <v>7200</v>
          </cell>
          <cell r="H674" t="str">
            <v>A Touch of Class CTN</v>
          </cell>
        </row>
        <row r="675">
          <cell r="A675" t="str">
            <v>82255INSRIB</v>
          </cell>
          <cell r="B675">
            <v>82255</v>
          </cell>
          <cell r="C675">
            <v>100</v>
          </cell>
          <cell r="D675">
            <v>9</v>
          </cell>
          <cell r="E675">
            <v>13</v>
          </cell>
          <cell r="G675">
            <v>7200</v>
          </cell>
          <cell r="H675" t="str">
            <v>A Touch of Class CTN</v>
          </cell>
        </row>
        <row r="676">
          <cell r="A676" t="str">
            <v>82255RIB</v>
          </cell>
          <cell r="B676">
            <v>82255</v>
          </cell>
          <cell r="C676">
            <v>100</v>
          </cell>
          <cell r="D676">
            <v>9</v>
          </cell>
          <cell r="E676">
            <v>13</v>
          </cell>
          <cell r="G676">
            <v>7200</v>
          </cell>
          <cell r="H676" t="str">
            <v>A Touch of Class CTN</v>
          </cell>
        </row>
        <row r="677">
          <cell r="A677" t="str">
            <v>82255RIBBON</v>
          </cell>
          <cell r="B677">
            <v>82255</v>
          </cell>
          <cell r="C677">
            <v>100</v>
          </cell>
          <cell r="D677">
            <v>9</v>
          </cell>
          <cell r="E677">
            <v>13</v>
          </cell>
          <cell r="G677">
            <v>7200</v>
          </cell>
          <cell r="H677" t="str">
            <v>A Touch of Class CTN</v>
          </cell>
        </row>
        <row r="678">
          <cell r="A678" t="str">
            <v>82255TAG</v>
          </cell>
          <cell r="B678">
            <v>82255</v>
          </cell>
          <cell r="C678">
            <v>100</v>
          </cell>
          <cell r="D678">
            <v>9</v>
          </cell>
          <cell r="E678">
            <v>13</v>
          </cell>
          <cell r="G678">
            <v>7200</v>
          </cell>
          <cell r="H678" t="str">
            <v>A Touch of Class CTN</v>
          </cell>
        </row>
        <row r="679">
          <cell r="A679" t="str">
            <v>82255TAGINS</v>
          </cell>
          <cell r="B679">
            <v>82255</v>
          </cell>
          <cell r="C679">
            <v>100</v>
          </cell>
          <cell r="D679">
            <v>9</v>
          </cell>
          <cell r="E679">
            <v>13</v>
          </cell>
          <cell r="G679">
            <v>7200</v>
          </cell>
          <cell r="H679" t="str">
            <v>A Touch of Class CTN</v>
          </cell>
        </row>
        <row r="680">
          <cell r="A680" t="str">
            <v>82255TAGINSRIB</v>
          </cell>
          <cell r="B680">
            <v>82255</v>
          </cell>
          <cell r="C680">
            <v>100</v>
          </cell>
          <cell r="D680">
            <v>9</v>
          </cell>
          <cell r="E680">
            <v>13</v>
          </cell>
          <cell r="G680">
            <v>7200</v>
          </cell>
          <cell r="H680" t="str">
            <v>A Touch of Class CTN</v>
          </cell>
        </row>
        <row r="681">
          <cell r="A681" t="str">
            <v>82255TAGRIB</v>
          </cell>
          <cell r="B681">
            <v>82255</v>
          </cell>
          <cell r="C681">
            <v>100</v>
          </cell>
          <cell r="D681">
            <v>9</v>
          </cell>
          <cell r="E681">
            <v>13</v>
          </cell>
          <cell r="G681">
            <v>7200</v>
          </cell>
          <cell r="H681" t="str">
            <v>A Touch of Class CTN</v>
          </cell>
        </row>
        <row r="682">
          <cell r="A682" t="str">
            <v>82256INS</v>
          </cell>
          <cell r="B682">
            <v>82256</v>
          </cell>
          <cell r="C682">
            <v>125</v>
          </cell>
          <cell r="D682">
            <v>9</v>
          </cell>
          <cell r="E682">
            <v>9.5</v>
          </cell>
          <cell r="F682">
            <v>1E-4</v>
          </cell>
          <cell r="G682">
            <v>13500</v>
          </cell>
          <cell r="H682" t="str">
            <v>Spirit of Christmas</v>
          </cell>
        </row>
        <row r="683">
          <cell r="A683" t="str">
            <v>82256INSERT</v>
          </cell>
          <cell r="B683">
            <v>82256</v>
          </cell>
          <cell r="C683">
            <v>125</v>
          </cell>
          <cell r="D683">
            <v>9</v>
          </cell>
          <cell r="E683">
            <v>9.5</v>
          </cell>
          <cell r="F683">
            <v>1E-4</v>
          </cell>
          <cell r="G683">
            <v>13500</v>
          </cell>
          <cell r="H683" t="str">
            <v>Spirit of Christmas</v>
          </cell>
        </row>
        <row r="684">
          <cell r="A684" t="str">
            <v>82256INSRIB</v>
          </cell>
          <cell r="B684">
            <v>82256</v>
          </cell>
          <cell r="C684">
            <v>125</v>
          </cell>
          <cell r="D684">
            <v>9</v>
          </cell>
          <cell r="E684">
            <v>9.5</v>
          </cell>
          <cell r="F684">
            <v>1E-4</v>
          </cell>
          <cell r="G684">
            <v>13500</v>
          </cell>
          <cell r="H684" t="str">
            <v>Spirit of Christmas</v>
          </cell>
        </row>
        <row r="685">
          <cell r="A685" t="str">
            <v>82256RIB</v>
          </cell>
          <cell r="B685">
            <v>82256</v>
          </cell>
          <cell r="C685">
            <v>125</v>
          </cell>
          <cell r="D685">
            <v>9</v>
          </cell>
          <cell r="E685">
            <v>9.5</v>
          </cell>
          <cell r="F685">
            <v>1E-4</v>
          </cell>
          <cell r="G685">
            <v>13500</v>
          </cell>
          <cell r="H685" t="str">
            <v>Spirit of Christmas</v>
          </cell>
        </row>
        <row r="686">
          <cell r="A686" t="str">
            <v>82256RIBBON</v>
          </cell>
          <cell r="B686">
            <v>82256</v>
          </cell>
          <cell r="C686">
            <v>125</v>
          </cell>
          <cell r="D686">
            <v>9</v>
          </cell>
          <cell r="E686">
            <v>9.5</v>
          </cell>
          <cell r="F686">
            <v>1E-4</v>
          </cell>
          <cell r="G686">
            <v>13500</v>
          </cell>
          <cell r="H686" t="str">
            <v>Spirit of Christmas</v>
          </cell>
        </row>
        <row r="687">
          <cell r="A687" t="str">
            <v>82256TAG</v>
          </cell>
          <cell r="B687">
            <v>82256</v>
          </cell>
          <cell r="C687">
            <v>125</v>
          </cell>
          <cell r="D687">
            <v>9</v>
          </cell>
          <cell r="E687">
            <v>9.5</v>
          </cell>
          <cell r="F687">
            <v>1E-4</v>
          </cell>
          <cell r="G687">
            <v>13500</v>
          </cell>
          <cell r="H687" t="str">
            <v>Spirit of Christmas</v>
          </cell>
        </row>
        <row r="688">
          <cell r="A688" t="str">
            <v>82256TAGINS</v>
          </cell>
          <cell r="B688">
            <v>82256</v>
          </cell>
          <cell r="C688">
            <v>125</v>
          </cell>
          <cell r="D688">
            <v>9</v>
          </cell>
          <cell r="E688">
            <v>9.5</v>
          </cell>
          <cell r="F688">
            <v>1E-4</v>
          </cell>
          <cell r="G688">
            <v>13500</v>
          </cell>
          <cell r="H688" t="str">
            <v>Spirit of Christmas</v>
          </cell>
        </row>
        <row r="689">
          <cell r="A689" t="str">
            <v>82256TAGINSRIB</v>
          </cell>
          <cell r="B689">
            <v>82256</v>
          </cell>
          <cell r="C689">
            <v>125</v>
          </cell>
          <cell r="D689">
            <v>9</v>
          </cell>
          <cell r="E689">
            <v>9.5</v>
          </cell>
          <cell r="F689">
            <v>1E-4</v>
          </cell>
          <cell r="G689">
            <v>13500</v>
          </cell>
          <cell r="H689" t="str">
            <v>Spirit of Christmas</v>
          </cell>
        </row>
        <row r="690">
          <cell r="A690" t="str">
            <v>82256TAGRIB</v>
          </cell>
          <cell r="B690">
            <v>82256</v>
          </cell>
          <cell r="C690">
            <v>125</v>
          </cell>
          <cell r="D690">
            <v>9</v>
          </cell>
          <cell r="E690">
            <v>9.5</v>
          </cell>
          <cell r="F690">
            <v>1E-4</v>
          </cell>
          <cell r="G690">
            <v>13500</v>
          </cell>
          <cell r="H690" t="str">
            <v>Spirit of Christmas</v>
          </cell>
        </row>
        <row r="691">
          <cell r="A691" t="str">
            <v>82257DG</v>
          </cell>
          <cell r="B691">
            <v>82257</v>
          </cell>
          <cell r="C691">
            <v>109.22</v>
          </cell>
          <cell r="D691">
            <v>0</v>
          </cell>
          <cell r="E691">
            <v>14</v>
          </cell>
          <cell r="G691">
            <v>9400</v>
          </cell>
          <cell r="H691" t="str">
            <v>Christmas Tradition</v>
          </cell>
        </row>
        <row r="692">
          <cell r="A692" t="str">
            <v>82257INS</v>
          </cell>
          <cell r="B692">
            <v>82257</v>
          </cell>
          <cell r="C692">
            <v>120</v>
          </cell>
          <cell r="D692">
            <v>9</v>
          </cell>
          <cell r="E692">
            <v>14</v>
          </cell>
          <cell r="G692">
            <v>9400</v>
          </cell>
          <cell r="H692" t="str">
            <v>Christmas Tradition</v>
          </cell>
        </row>
        <row r="693">
          <cell r="A693" t="str">
            <v>82257INSERT</v>
          </cell>
          <cell r="B693">
            <v>82257</v>
          </cell>
          <cell r="C693">
            <v>120</v>
          </cell>
          <cell r="D693">
            <v>9</v>
          </cell>
          <cell r="E693">
            <v>14</v>
          </cell>
          <cell r="G693">
            <v>9400</v>
          </cell>
          <cell r="H693" t="str">
            <v>Christmas Tradition</v>
          </cell>
        </row>
        <row r="694">
          <cell r="A694" t="str">
            <v>82257INSNC</v>
          </cell>
          <cell r="B694">
            <v>82257</v>
          </cell>
          <cell r="C694">
            <v>90</v>
          </cell>
          <cell r="D694">
            <v>9</v>
          </cell>
          <cell r="E694">
            <v>14</v>
          </cell>
          <cell r="G694">
            <v>9400</v>
          </cell>
          <cell r="H694" t="str">
            <v>Christmas Tradition</v>
          </cell>
        </row>
        <row r="695">
          <cell r="A695" t="str">
            <v>82257INSRIB</v>
          </cell>
          <cell r="B695">
            <v>82257</v>
          </cell>
          <cell r="C695">
            <v>120</v>
          </cell>
          <cell r="D695">
            <v>9</v>
          </cell>
          <cell r="E695">
            <v>14</v>
          </cell>
          <cell r="G695">
            <v>9400</v>
          </cell>
          <cell r="H695" t="str">
            <v>Christmas Tradition</v>
          </cell>
        </row>
        <row r="696">
          <cell r="A696" t="str">
            <v>82257INSRIBNC</v>
          </cell>
          <cell r="B696">
            <v>82257</v>
          </cell>
          <cell r="C696">
            <v>90</v>
          </cell>
          <cell r="D696">
            <v>9</v>
          </cell>
          <cell r="E696">
            <v>14</v>
          </cell>
          <cell r="G696">
            <v>9400</v>
          </cell>
          <cell r="H696" t="str">
            <v>Christmas Tradition</v>
          </cell>
        </row>
        <row r="697">
          <cell r="A697" t="str">
            <v>82257NC</v>
          </cell>
          <cell r="B697">
            <v>82257</v>
          </cell>
          <cell r="C697">
            <v>90</v>
          </cell>
          <cell r="D697">
            <v>9</v>
          </cell>
          <cell r="E697">
            <v>14</v>
          </cell>
          <cell r="G697">
            <v>9400</v>
          </cell>
          <cell r="H697" t="str">
            <v>Christmas Tradition</v>
          </cell>
        </row>
        <row r="698">
          <cell r="A698" t="str">
            <v>82257RIB</v>
          </cell>
          <cell r="B698">
            <v>82257</v>
          </cell>
          <cell r="C698">
            <v>120</v>
          </cell>
          <cell r="D698">
            <v>9</v>
          </cell>
          <cell r="E698">
            <v>14</v>
          </cell>
          <cell r="G698">
            <v>9400</v>
          </cell>
          <cell r="H698" t="str">
            <v>Christmas Tradition</v>
          </cell>
        </row>
        <row r="699">
          <cell r="A699" t="str">
            <v>82257RIBBON</v>
          </cell>
          <cell r="B699">
            <v>82257</v>
          </cell>
          <cell r="C699">
            <v>120</v>
          </cell>
          <cell r="D699">
            <v>9</v>
          </cell>
          <cell r="E699">
            <v>14</v>
          </cell>
          <cell r="G699">
            <v>9400</v>
          </cell>
          <cell r="H699" t="str">
            <v>Christmas Tradition</v>
          </cell>
        </row>
        <row r="700">
          <cell r="A700" t="str">
            <v>82257RIBBONNC</v>
          </cell>
          <cell r="B700">
            <v>82257</v>
          </cell>
          <cell r="C700">
            <v>90</v>
          </cell>
          <cell r="D700">
            <v>9</v>
          </cell>
          <cell r="E700">
            <v>14</v>
          </cell>
          <cell r="G700">
            <v>9400</v>
          </cell>
          <cell r="H700" t="str">
            <v>Christmas Tradition</v>
          </cell>
        </row>
        <row r="701">
          <cell r="A701" t="str">
            <v>82257RIBNC</v>
          </cell>
          <cell r="B701">
            <v>82257</v>
          </cell>
          <cell r="C701">
            <v>90</v>
          </cell>
          <cell r="D701">
            <v>9</v>
          </cell>
          <cell r="E701">
            <v>14</v>
          </cell>
          <cell r="G701">
            <v>9400</v>
          </cell>
          <cell r="H701" t="str">
            <v>Christmas Tradition</v>
          </cell>
        </row>
        <row r="702">
          <cell r="A702" t="str">
            <v>82257TAG</v>
          </cell>
          <cell r="B702">
            <v>82257</v>
          </cell>
          <cell r="C702">
            <v>120</v>
          </cell>
          <cell r="D702">
            <v>9</v>
          </cell>
          <cell r="E702">
            <v>14</v>
          </cell>
          <cell r="G702">
            <v>9400</v>
          </cell>
          <cell r="H702" t="str">
            <v>Christmas Tradition</v>
          </cell>
        </row>
        <row r="703">
          <cell r="A703" t="str">
            <v>82257TAGINS</v>
          </cell>
          <cell r="B703">
            <v>82257</v>
          </cell>
          <cell r="C703">
            <v>120</v>
          </cell>
          <cell r="D703">
            <v>9</v>
          </cell>
          <cell r="E703">
            <v>14</v>
          </cell>
          <cell r="G703">
            <v>9400</v>
          </cell>
          <cell r="H703" t="str">
            <v>Christmas Tradition</v>
          </cell>
        </row>
        <row r="704">
          <cell r="A704" t="str">
            <v>82257TAGINSNC</v>
          </cell>
          <cell r="B704">
            <v>82257</v>
          </cell>
          <cell r="C704">
            <v>90</v>
          </cell>
          <cell r="D704">
            <v>9</v>
          </cell>
          <cell r="E704">
            <v>14</v>
          </cell>
          <cell r="G704">
            <v>9400</v>
          </cell>
          <cell r="H704" t="str">
            <v>Christmas Tradition</v>
          </cell>
        </row>
        <row r="705">
          <cell r="A705" t="str">
            <v>82257TAGINSRIB</v>
          </cell>
          <cell r="B705">
            <v>82257</v>
          </cell>
          <cell r="C705">
            <v>120</v>
          </cell>
          <cell r="D705">
            <v>9</v>
          </cell>
          <cell r="E705">
            <v>14</v>
          </cell>
          <cell r="G705">
            <v>9400</v>
          </cell>
          <cell r="H705" t="str">
            <v>Christmas Tradition</v>
          </cell>
        </row>
        <row r="706">
          <cell r="A706" t="str">
            <v>82257TAGINSRIBNC</v>
          </cell>
          <cell r="B706">
            <v>82257</v>
          </cell>
          <cell r="C706">
            <v>90</v>
          </cell>
          <cell r="D706">
            <v>9</v>
          </cell>
          <cell r="E706">
            <v>14</v>
          </cell>
          <cell r="G706">
            <v>9400</v>
          </cell>
          <cell r="H706" t="str">
            <v>Christmas Tradition</v>
          </cell>
        </row>
        <row r="707">
          <cell r="A707" t="str">
            <v>82257TAGNC</v>
          </cell>
          <cell r="B707">
            <v>82257</v>
          </cell>
          <cell r="C707">
            <v>90</v>
          </cell>
          <cell r="D707">
            <v>9</v>
          </cell>
          <cell r="E707">
            <v>14</v>
          </cell>
          <cell r="G707">
            <v>9400</v>
          </cell>
          <cell r="H707" t="str">
            <v>Christmas Tradition</v>
          </cell>
        </row>
        <row r="708">
          <cell r="A708" t="str">
            <v>82257TAGRIB</v>
          </cell>
          <cell r="B708">
            <v>82257</v>
          </cell>
          <cell r="C708">
            <v>120</v>
          </cell>
          <cell r="D708">
            <v>9</v>
          </cell>
          <cell r="E708">
            <v>14</v>
          </cell>
          <cell r="G708">
            <v>9400</v>
          </cell>
          <cell r="H708" t="str">
            <v>Christmas Tradition</v>
          </cell>
        </row>
        <row r="709">
          <cell r="A709" t="str">
            <v>82257TAGRIBNC</v>
          </cell>
          <cell r="B709">
            <v>82257</v>
          </cell>
          <cell r="C709">
            <v>90</v>
          </cell>
          <cell r="D709">
            <v>9</v>
          </cell>
          <cell r="E709">
            <v>14</v>
          </cell>
          <cell r="G709">
            <v>9400</v>
          </cell>
          <cell r="H709" t="str">
            <v>Christmas Tradition</v>
          </cell>
        </row>
        <row r="710">
          <cell r="A710" t="str">
            <v>82258DG</v>
          </cell>
          <cell r="B710">
            <v>82258</v>
          </cell>
          <cell r="C710">
            <v>139.13</v>
          </cell>
          <cell r="D710">
            <v>0</v>
          </cell>
          <cell r="E710">
            <v>15</v>
          </cell>
          <cell r="G710">
            <v>12900</v>
          </cell>
          <cell r="H710" t="str">
            <v>Twelfth Night</v>
          </cell>
        </row>
        <row r="711">
          <cell r="A711" t="str">
            <v>82258INS</v>
          </cell>
          <cell r="B711">
            <v>82258</v>
          </cell>
          <cell r="C711">
            <v>160</v>
          </cell>
          <cell r="D711">
            <v>10</v>
          </cell>
          <cell r="E711">
            <v>15</v>
          </cell>
          <cell r="G711">
            <v>12900</v>
          </cell>
          <cell r="H711" t="str">
            <v>Twelfth Night</v>
          </cell>
        </row>
        <row r="712">
          <cell r="A712" t="str">
            <v>82258INSERT</v>
          </cell>
          <cell r="B712">
            <v>82258</v>
          </cell>
          <cell r="C712">
            <v>160</v>
          </cell>
          <cell r="D712">
            <v>10</v>
          </cell>
          <cell r="E712">
            <v>15</v>
          </cell>
          <cell r="G712">
            <v>12900</v>
          </cell>
          <cell r="H712" t="str">
            <v>Twelfth Night</v>
          </cell>
        </row>
        <row r="713">
          <cell r="A713" t="str">
            <v>82258INSNC</v>
          </cell>
          <cell r="B713">
            <v>82258</v>
          </cell>
          <cell r="C713">
            <v>160</v>
          </cell>
          <cell r="D713">
            <v>9</v>
          </cell>
          <cell r="E713">
            <v>15</v>
          </cell>
          <cell r="G713">
            <v>12900</v>
          </cell>
          <cell r="H713" t="str">
            <v>Twelfth Night</v>
          </cell>
        </row>
        <row r="714">
          <cell r="A714" t="str">
            <v>82258INSRIB</v>
          </cell>
          <cell r="B714">
            <v>82258</v>
          </cell>
          <cell r="C714">
            <v>160</v>
          </cell>
          <cell r="D714">
            <v>10</v>
          </cell>
          <cell r="E714">
            <v>15</v>
          </cell>
          <cell r="G714">
            <v>12900</v>
          </cell>
          <cell r="H714" t="str">
            <v>Twelfth Night</v>
          </cell>
        </row>
        <row r="715">
          <cell r="A715" t="str">
            <v>82258INSRIBNC</v>
          </cell>
          <cell r="B715">
            <v>82258</v>
          </cell>
          <cell r="C715">
            <v>160</v>
          </cell>
          <cell r="D715">
            <v>9</v>
          </cell>
          <cell r="E715">
            <v>15</v>
          </cell>
          <cell r="G715">
            <v>12900</v>
          </cell>
          <cell r="H715" t="str">
            <v>Twelfth Night</v>
          </cell>
        </row>
        <row r="716">
          <cell r="A716" t="str">
            <v>82258NC</v>
          </cell>
          <cell r="B716">
            <v>82258</v>
          </cell>
          <cell r="C716">
            <v>160</v>
          </cell>
          <cell r="D716">
            <v>9</v>
          </cell>
          <cell r="E716">
            <v>15</v>
          </cell>
          <cell r="G716">
            <v>12900</v>
          </cell>
          <cell r="H716" t="str">
            <v>Twelfth Night</v>
          </cell>
        </row>
        <row r="717">
          <cell r="A717" t="str">
            <v>82258RIB</v>
          </cell>
          <cell r="B717">
            <v>82258</v>
          </cell>
          <cell r="C717">
            <v>160</v>
          </cell>
          <cell r="D717">
            <v>10</v>
          </cell>
          <cell r="E717">
            <v>15</v>
          </cell>
          <cell r="G717">
            <v>12900</v>
          </cell>
          <cell r="H717" t="str">
            <v>Twelfth Night</v>
          </cell>
        </row>
        <row r="718">
          <cell r="A718" t="str">
            <v>82258RIBBON</v>
          </cell>
          <cell r="B718">
            <v>82258</v>
          </cell>
          <cell r="C718">
            <v>160</v>
          </cell>
          <cell r="D718">
            <v>10</v>
          </cell>
          <cell r="E718">
            <v>15</v>
          </cell>
          <cell r="G718">
            <v>12900</v>
          </cell>
          <cell r="H718" t="str">
            <v>Twelfth Night</v>
          </cell>
        </row>
        <row r="719">
          <cell r="A719" t="str">
            <v>82258RIBNC</v>
          </cell>
          <cell r="B719">
            <v>82258</v>
          </cell>
          <cell r="C719">
            <v>160</v>
          </cell>
          <cell r="D719">
            <v>9</v>
          </cell>
          <cell r="E719">
            <v>15</v>
          </cell>
          <cell r="G719">
            <v>12900</v>
          </cell>
          <cell r="H719" t="str">
            <v>Twelfth Night</v>
          </cell>
        </row>
        <row r="720">
          <cell r="A720" t="str">
            <v>82258TAG</v>
          </cell>
          <cell r="B720">
            <v>82258</v>
          </cell>
          <cell r="C720">
            <v>160</v>
          </cell>
          <cell r="D720">
            <v>10</v>
          </cell>
          <cell r="E720">
            <v>15</v>
          </cell>
          <cell r="G720">
            <v>12900</v>
          </cell>
          <cell r="H720" t="str">
            <v>Twelfth Night</v>
          </cell>
        </row>
        <row r="721">
          <cell r="A721" t="str">
            <v>82258TAGINS</v>
          </cell>
          <cell r="B721">
            <v>82258</v>
          </cell>
          <cell r="C721">
            <v>160</v>
          </cell>
          <cell r="D721">
            <v>10</v>
          </cell>
          <cell r="E721">
            <v>15</v>
          </cell>
          <cell r="G721">
            <v>12900</v>
          </cell>
          <cell r="H721" t="str">
            <v>Twelfth Night</v>
          </cell>
        </row>
        <row r="722">
          <cell r="A722" t="str">
            <v>82258TAGINSNC</v>
          </cell>
          <cell r="B722">
            <v>82258</v>
          </cell>
          <cell r="C722">
            <v>160</v>
          </cell>
          <cell r="D722">
            <v>9</v>
          </cell>
          <cell r="E722">
            <v>15</v>
          </cell>
          <cell r="G722">
            <v>12900</v>
          </cell>
          <cell r="H722" t="str">
            <v>Twelfth Night</v>
          </cell>
        </row>
        <row r="723">
          <cell r="A723" t="str">
            <v>82258TAGINSRIB</v>
          </cell>
          <cell r="B723">
            <v>82258</v>
          </cell>
          <cell r="C723">
            <v>160</v>
          </cell>
          <cell r="D723">
            <v>10</v>
          </cell>
          <cell r="E723">
            <v>15</v>
          </cell>
          <cell r="G723">
            <v>12900</v>
          </cell>
          <cell r="H723" t="str">
            <v>Twelfth Night</v>
          </cell>
        </row>
        <row r="724">
          <cell r="A724" t="str">
            <v>82258TAGINSRIBNC</v>
          </cell>
          <cell r="B724">
            <v>82258</v>
          </cell>
          <cell r="C724">
            <v>160</v>
          </cell>
          <cell r="D724">
            <v>9</v>
          </cell>
          <cell r="E724">
            <v>15</v>
          </cell>
          <cell r="G724">
            <v>12900</v>
          </cell>
          <cell r="H724" t="str">
            <v>Twelfth Night</v>
          </cell>
        </row>
        <row r="725">
          <cell r="A725" t="str">
            <v>82258TAGNC</v>
          </cell>
          <cell r="B725">
            <v>82258</v>
          </cell>
          <cell r="C725">
            <v>160</v>
          </cell>
          <cell r="D725">
            <v>9</v>
          </cell>
          <cell r="E725">
            <v>15</v>
          </cell>
          <cell r="G725">
            <v>12900</v>
          </cell>
          <cell r="H725" t="str">
            <v>Twelfth Night</v>
          </cell>
        </row>
        <row r="726">
          <cell r="A726" t="str">
            <v>82258TAGRIB</v>
          </cell>
          <cell r="B726">
            <v>82258</v>
          </cell>
          <cell r="C726">
            <v>160</v>
          </cell>
          <cell r="D726">
            <v>10</v>
          </cell>
          <cell r="E726">
            <v>15</v>
          </cell>
          <cell r="G726">
            <v>12900</v>
          </cell>
          <cell r="H726" t="str">
            <v>Twelfth Night</v>
          </cell>
        </row>
        <row r="727">
          <cell r="A727" t="str">
            <v>82258TAGRIBNC</v>
          </cell>
          <cell r="B727">
            <v>82258</v>
          </cell>
          <cell r="C727">
            <v>160</v>
          </cell>
          <cell r="D727">
            <v>9</v>
          </cell>
          <cell r="E727">
            <v>15</v>
          </cell>
          <cell r="G727">
            <v>12900</v>
          </cell>
          <cell r="H727" t="str">
            <v>Twelfth Night</v>
          </cell>
        </row>
        <row r="728">
          <cell r="A728" t="str">
            <v>82259INS</v>
          </cell>
          <cell r="B728">
            <v>82259</v>
          </cell>
          <cell r="C728">
            <v>185</v>
          </cell>
          <cell r="D728">
            <v>10</v>
          </cell>
          <cell r="E728">
            <v>10</v>
          </cell>
          <cell r="F728">
            <v>1E-4</v>
          </cell>
          <cell r="G728">
            <v>10380</v>
          </cell>
          <cell r="H728" t="str">
            <v>The Snowflake</v>
          </cell>
        </row>
        <row r="729">
          <cell r="A729" t="str">
            <v>82259INSERT</v>
          </cell>
          <cell r="B729">
            <v>82259</v>
          </cell>
          <cell r="C729">
            <v>185</v>
          </cell>
          <cell r="D729">
            <v>10</v>
          </cell>
          <cell r="E729">
            <v>10</v>
          </cell>
          <cell r="F729">
            <v>1E-4</v>
          </cell>
          <cell r="G729">
            <v>10380</v>
          </cell>
          <cell r="H729" t="str">
            <v>The Snowflake</v>
          </cell>
        </row>
        <row r="730">
          <cell r="A730" t="str">
            <v>82259INSRIB</v>
          </cell>
          <cell r="B730">
            <v>82259</v>
          </cell>
          <cell r="C730">
            <v>185</v>
          </cell>
          <cell r="D730">
            <v>10</v>
          </cell>
          <cell r="E730">
            <v>10</v>
          </cell>
          <cell r="F730">
            <v>1E-4</v>
          </cell>
          <cell r="G730">
            <v>10380</v>
          </cell>
          <cell r="H730" t="str">
            <v>The Snowflake</v>
          </cell>
        </row>
        <row r="731">
          <cell r="A731" t="str">
            <v>82259RIB</v>
          </cell>
          <cell r="B731">
            <v>82259</v>
          </cell>
          <cell r="C731">
            <v>185</v>
          </cell>
          <cell r="D731">
            <v>10</v>
          </cell>
          <cell r="E731">
            <v>10</v>
          </cell>
          <cell r="F731">
            <v>1E-4</v>
          </cell>
          <cell r="G731">
            <v>10380</v>
          </cell>
          <cell r="H731" t="str">
            <v>The Snowflake</v>
          </cell>
        </row>
        <row r="732">
          <cell r="A732" t="str">
            <v>82259RIBBON</v>
          </cell>
          <cell r="B732">
            <v>82259</v>
          </cell>
          <cell r="C732">
            <v>185</v>
          </cell>
          <cell r="D732">
            <v>10</v>
          </cell>
          <cell r="E732">
            <v>10</v>
          </cell>
          <cell r="F732">
            <v>1E-4</v>
          </cell>
          <cell r="G732">
            <v>10380</v>
          </cell>
          <cell r="H732" t="str">
            <v>The Snowflake</v>
          </cell>
        </row>
        <row r="733">
          <cell r="A733" t="str">
            <v>82259TAG</v>
          </cell>
          <cell r="B733">
            <v>82259</v>
          </cell>
          <cell r="C733">
            <v>185</v>
          </cell>
          <cell r="D733">
            <v>10</v>
          </cell>
          <cell r="E733">
            <v>10</v>
          </cell>
          <cell r="F733">
            <v>1E-4</v>
          </cell>
          <cell r="G733">
            <v>10380</v>
          </cell>
          <cell r="H733" t="str">
            <v>The Snowflake</v>
          </cell>
        </row>
        <row r="734">
          <cell r="A734" t="str">
            <v>82259TAGINS</v>
          </cell>
          <cell r="B734">
            <v>82259</v>
          </cell>
          <cell r="C734">
            <v>185</v>
          </cell>
          <cell r="D734">
            <v>10</v>
          </cell>
          <cell r="E734">
            <v>10</v>
          </cell>
          <cell r="F734">
            <v>1E-4</v>
          </cell>
          <cell r="G734">
            <v>10380</v>
          </cell>
          <cell r="H734" t="str">
            <v>The Snowflake</v>
          </cell>
        </row>
        <row r="735">
          <cell r="A735" t="str">
            <v>82259TAGINSRIB</v>
          </cell>
          <cell r="B735">
            <v>82259</v>
          </cell>
          <cell r="C735">
            <v>185</v>
          </cell>
          <cell r="D735">
            <v>10</v>
          </cell>
          <cell r="E735">
            <v>10</v>
          </cell>
          <cell r="F735">
            <v>1E-4</v>
          </cell>
          <cell r="G735">
            <v>10380</v>
          </cell>
          <cell r="H735" t="str">
            <v>The Snowflake</v>
          </cell>
        </row>
        <row r="736">
          <cell r="A736" t="str">
            <v>82259TAGRIB</v>
          </cell>
          <cell r="B736">
            <v>82259</v>
          </cell>
          <cell r="C736">
            <v>185</v>
          </cell>
          <cell r="D736">
            <v>10</v>
          </cell>
          <cell r="E736">
            <v>10</v>
          </cell>
          <cell r="F736">
            <v>1E-4</v>
          </cell>
          <cell r="G736">
            <v>10380</v>
          </cell>
          <cell r="H736" t="str">
            <v>The Snowflake</v>
          </cell>
        </row>
        <row r="737">
          <cell r="A737" t="str">
            <v>82260INS</v>
          </cell>
          <cell r="B737">
            <v>82260</v>
          </cell>
          <cell r="C737">
            <v>250</v>
          </cell>
          <cell r="D737">
            <v>10</v>
          </cell>
          <cell r="E737">
            <v>14</v>
          </cell>
          <cell r="G737">
            <v>16500</v>
          </cell>
          <cell r="H737" t="str">
            <v>Pure Indulgence</v>
          </cell>
        </row>
        <row r="738">
          <cell r="A738" t="str">
            <v>82260INSERT</v>
          </cell>
          <cell r="B738">
            <v>82260</v>
          </cell>
          <cell r="C738">
            <v>250</v>
          </cell>
          <cell r="D738">
            <v>10</v>
          </cell>
          <cell r="E738">
            <v>14</v>
          </cell>
          <cell r="G738">
            <v>16500</v>
          </cell>
          <cell r="H738" t="str">
            <v>Pure Indulgence</v>
          </cell>
        </row>
        <row r="739">
          <cell r="A739" t="str">
            <v>82260INSNC</v>
          </cell>
          <cell r="B739">
            <v>82260</v>
          </cell>
          <cell r="C739">
            <v>150</v>
          </cell>
          <cell r="D739">
            <v>10</v>
          </cell>
          <cell r="E739">
            <v>14</v>
          </cell>
          <cell r="G739">
            <v>16500</v>
          </cell>
          <cell r="H739" t="str">
            <v>Pure Indulgence</v>
          </cell>
        </row>
        <row r="740">
          <cell r="A740" t="str">
            <v>82260INSRIB</v>
          </cell>
          <cell r="B740">
            <v>82260</v>
          </cell>
          <cell r="C740">
            <v>250</v>
          </cell>
          <cell r="D740">
            <v>10</v>
          </cell>
          <cell r="E740">
            <v>14</v>
          </cell>
          <cell r="G740">
            <v>16500</v>
          </cell>
          <cell r="H740" t="str">
            <v>Pure Indulgence</v>
          </cell>
        </row>
        <row r="741">
          <cell r="A741" t="str">
            <v>82260INSRIBNC</v>
          </cell>
          <cell r="B741">
            <v>82260</v>
          </cell>
          <cell r="C741">
            <v>150</v>
          </cell>
          <cell r="D741">
            <v>10</v>
          </cell>
          <cell r="E741">
            <v>14</v>
          </cell>
          <cell r="G741">
            <v>16500</v>
          </cell>
          <cell r="H741" t="str">
            <v>Pure Indulgence</v>
          </cell>
        </row>
        <row r="742">
          <cell r="A742" t="str">
            <v>82260NC</v>
          </cell>
          <cell r="B742">
            <v>82260</v>
          </cell>
          <cell r="C742">
            <v>150</v>
          </cell>
          <cell r="D742">
            <v>10</v>
          </cell>
          <cell r="E742">
            <v>14</v>
          </cell>
          <cell r="G742">
            <v>16500</v>
          </cell>
          <cell r="H742" t="str">
            <v>Pure Indulgence</v>
          </cell>
        </row>
        <row r="743">
          <cell r="A743" t="str">
            <v>82260RIB</v>
          </cell>
          <cell r="B743">
            <v>82260</v>
          </cell>
          <cell r="C743">
            <v>250</v>
          </cell>
          <cell r="D743">
            <v>10</v>
          </cell>
          <cell r="E743">
            <v>14</v>
          </cell>
          <cell r="G743">
            <v>16500</v>
          </cell>
          <cell r="H743" t="str">
            <v>Pure Indulgence</v>
          </cell>
        </row>
        <row r="744">
          <cell r="A744" t="str">
            <v>82260RIBBON</v>
          </cell>
          <cell r="B744">
            <v>82260</v>
          </cell>
          <cell r="C744">
            <v>250</v>
          </cell>
          <cell r="D744">
            <v>10</v>
          </cell>
          <cell r="E744">
            <v>14</v>
          </cell>
          <cell r="G744">
            <v>16500</v>
          </cell>
          <cell r="H744" t="str">
            <v>Pure Indulgence</v>
          </cell>
        </row>
        <row r="745">
          <cell r="A745" t="str">
            <v>82260RIBNC</v>
          </cell>
          <cell r="B745">
            <v>82260</v>
          </cell>
          <cell r="C745">
            <v>150</v>
          </cell>
          <cell r="D745">
            <v>10</v>
          </cell>
          <cell r="E745">
            <v>14</v>
          </cell>
          <cell r="G745">
            <v>16500</v>
          </cell>
          <cell r="H745" t="str">
            <v>Pure Indulgence</v>
          </cell>
        </row>
        <row r="746">
          <cell r="A746" t="str">
            <v>82260TAG</v>
          </cell>
          <cell r="B746">
            <v>82260</v>
          </cell>
          <cell r="C746">
            <v>250</v>
          </cell>
          <cell r="D746">
            <v>10</v>
          </cell>
          <cell r="E746">
            <v>14</v>
          </cell>
          <cell r="G746">
            <v>16500</v>
          </cell>
          <cell r="H746" t="str">
            <v>Pure Indulgence</v>
          </cell>
        </row>
        <row r="747">
          <cell r="A747" t="str">
            <v>82260TAGINS</v>
          </cell>
          <cell r="B747">
            <v>82260</v>
          </cell>
          <cell r="C747">
            <v>250</v>
          </cell>
          <cell r="D747">
            <v>10</v>
          </cell>
          <cell r="E747">
            <v>14</v>
          </cell>
          <cell r="G747">
            <v>16500</v>
          </cell>
          <cell r="H747" t="str">
            <v>Pure Indulgence</v>
          </cell>
        </row>
        <row r="748">
          <cell r="A748" t="str">
            <v>82260TAGINSNC</v>
          </cell>
          <cell r="B748">
            <v>82260</v>
          </cell>
          <cell r="C748">
            <v>150</v>
          </cell>
          <cell r="D748">
            <v>10</v>
          </cell>
          <cell r="E748">
            <v>14</v>
          </cell>
          <cell r="G748">
            <v>16500</v>
          </cell>
          <cell r="H748" t="str">
            <v>Pure Indulgence</v>
          </cell>
        </row>
        <row r="749">
          <cell r="A749" t="str">
            <v>82260TAGINSRIB</v>
          </cell>
          <cell r="B749">
            <v>82260</v>
          </cell>
          <cell r="C749">
            <v>250</v>
          </cell>
          <cell r="D749">
            <v>10</v>
          </cell>
          <cell r="E749">
            <v>14</v>
          </cell>
          <cell r="G749">
            <v>16500</v>
          </cell>
          <cell r="H749" t="str">
            <v>Pure Indulgence</v>
          </cell>
        </row>
        <row r="750">
          <cell r="A750" t="str">
            <v>82260TAGINSRIBNC</v>
          </cell>
          <cell r="B750">
            <v>82260</v>
          </cell>
          <cell r="C750">
            <v>150</v>
          </cell>
          <cell r="D750">
            <v>10</v>
          </cell>
          <cell r="E750">
            <v>14</v>
          </cell>
          <cell r="G750">
            <v>16500</v>
          </cell>
          <cell r="H750" t="str">
            <v>Pure Indulgence</v>
          </cell>
        </row>
        <row r="751">
          <cell r="A751" t="str">
            <v>82260TAGNC</v>
          </cell>
          <cell r="B751">
            <v>82260</v>
          </cell>
          <cell r="C751">
            <v>150</v>
          </cell>
          <cell r="D751">
            <v>10</v>
          </cell>
          <cell r="E751">
            <v>14</v>
          </cell>
          <cell r="G751">
            <v>16500</v>
          </cell>
          <cell r="H751" t="str">
            <v>Pure Indulgence</v>
          </cell>
        </row>
        <row r="752">
          <cell r="A752" t="str">
            <v>82260TAGRIB</v>
          </cell>
          <cell r="B752">
            <v>82260</v>
          </cell>
          <cell r="C752">
            <v>250</v>
          </cell>
          <cell r="D752">
            <v>10</v>
          </cell>
          <cell r="E752">
            <v>14</v>
          </cell>
          <cell r="G752">
            <v>16500</v>
          </cell>
          <cell r="H752" t="str">
            <v>Pure Indulgence</v>
          </cell>
        </row>
        <row r="753">
          <cell r="A753" t="str">
            <v>82260TAGRIBNC</v>
          </cell>
          <cell r="B753">
            <v>82260</v>
          </cell>
          <cell r="C753">
            <v>150</v>
          </cell>
          <cell r="D753">
            <v>10</v>
          </cell>
          <cell r="E753">
            <v>14</v>
          </cell>
          <cell r="G753">
            <v>16500</v>
          </cell>
          <cell r="H753" t="str">
            <v>Pure Indulgence</v>
          </cell>
        </row>
        <row r="754">
          <cell r="A754" t="str">
            <v>82261INS</v>
          </cell>
          <cell r="B754">
            <v>82261</v>
          </cell>
          <cell r="C754">
            <v>210</v>
          </cell>
          <cell r="D754">
            <v>15</v>
          </cell>
          <cell r="E754">
            <v>14</v>
          </cell>
          <cell r="G754">
            <v>18500</v>
          </cell>
          <cell r="H754" t="str">
            <v>Noel</v>
          </cell>
        </row>
        <row r="755">
          <cell r="A755" t="str">
            <v>82261INSERT</v>
          </cell>
          <cell r="B755">
            <v>82261</v>
          </cell>
          <cell r="C755">
            <v>210</v>
          </cell>
          <cell r="D755">
            <v>15</v>
          </cell>
          <cell r="E755">
            <v>14</v>
          </cell>
          <cell r="G755">
            <v>18500</v>
          </cell>
          <cell r="H755" t="str">
            <v>Noel</v>
          </cell>
        </row>
        <row r="756">
          <cell r="A756" t="str">
            <v>82261INSNC</v>
          </cell>
          <cell r="B756">
            <v>82261</v>
          </cell>
          <cell r="C756">
            <v>210</v>
          </cell>
          <cell r="D756">
            <v>15</v>
          </cell>
          <cell r="E756">
            <v>14</v>
          </cell>
          <cell r="G756">
            <v>18500</v>
          </cell>
          <cell r="H756" t="str">
            <v>Noel</v>
          </cell>
        </row>
        <row r="757">
          <cell r="A757" t="str">
            <v>82261INSRIB</v>
          </cell>
          <cell r="B757">
            <v>82261</v>
          </cell>
          <cell r="C757">
            <v>210</v>
          </cell>
          <cell r="D757">
            <v>15</v>
          </cell>
          <cell r="E757">
            <v>14</v>
          </cell>
          <cell r="G757">
            <v>18500</v>
          </cell>
          <cell r="H757" t="str">
            <v>Noel</v>
          </cell>
        </row>
        <row r="758">
          <cell r="A758" t="str">
            <v>82261INSRIBNC</v>
          </cell>
          <cell r="B758">
            <v>82261</v>
          </cell>
          <cell r="C758">
            <v>210</v>
          </cell>
          <cell r="D758">
            <v>15</v>
          </cell>
          <cell r="E758">
            <v>14</v>
          </cell>
          <cell r="G758">
            <v>18500</v>
          </cell>
          <cell r="H758" t="str">
            <v>Noel</v>
          </cell>
        </row>
        <row r="759">
          <cell r="A759" t="str">
            <v>82261NC</v>
          </cell>
          <cell r="B759">
            <v>82261</v>
          </cell>
          <cell r="C759">
            <v>210</v>
          </cell>
          <cell r="D759">
            <v>15</v>
          </cell>
          <cell r="E759">
            <v>14</v>
          </cell>
          <cell r="G759">
            <v>18500</v>
          </cell>
          <cell r="H759" t="str">
            <v>Noel</v>
          </cell>
        </row>
        <row r="760">
          <cell r="A760" t="str">
            <v>82261RIB</v>
          </cell>
          <cell r="B760">
            <v>82261</v>
          </cell>
          <cell r="C760">
            <v>210</v>
          </cell>
          <cell r="D760">
            <v>15</v>
          </cell>
          <cell r="E760">
            <v>14</v>
          </cell>
          <cell r="G760">
            <v>18500</v>
          </cell>
          <cell r="H760" t="str">
            <v>Noel</v>
          </cell>
        </row>
        <row r="761">
          <cell r="A761" t="str">
            <v>82261RIBBON</v>
          </cell>
          <cell r="B761">
            <v>82261</v>
          </cell>
          <cell r="C761">
            <v>210</v>
          </cell>
          <cell r="D761">
            <v>15</v>
          </cell>
          <cell r="E761">
            <v>14</v>
          </cell>
          <cell r="G761">
            <v>18500</v>
          </cell>
          <cell r="H761" t="str">
            <v>Noel</v>
          </cell>
        </row>
        <row r="762">
          <cell r="A762" t="str">
            <v>82261RIBNC</v>
          </cell>
          <cell r="B762">
            <v>82261</v>
          </cell>
          <cell r="C762">
            <v>210</v>
          </cell>
          <cell r="D762">
            <v>15</v>
          </cell>
          <cell r="E762">
            <v>14</v>
          </cell>
          <cell r="G762">
            <v>18500</v>
          </cell>
          <cell r="H762" t="str">
            <v>Noel</v>
          </cell>
        </row>
        <row r="763">
          <cell r="A763" t="str">
            <v>82261TAG</v>
          </cell>
          <cell r="B763">
            <v>82261</v>
          </cell>
          <cell r="C763">
            <v>210</v>
          </cell>
          <cell r="D763">
            <v>15</v>
          </cell>
          <cell r="E763">
            <v>14</v>
          </cell>
          <cell r="G763">
            <v>18500</v>
          </cell>
          <cell r="H763" t="str">
            <v>Noel</v>
          </cell>
        </row>
        <row r="764">
          <cell r="A764" t="str">
            <v>82261TAGINS</v>
          </cell>
          <cell r="B764">
            <v>82261</v>
          </cell>
          <cell r="C764">
            <v>210</v>
          </cell>
          <cell r="D764">
            <v>15</v>
          </cell>
          <cell r="E764">
            <v>14</v>
          </cell>
          <cell r="G764">
            <v>18500</v>
          </cell>
          <cell r="H764" t="str">
            <v>Noel</v>
          </cell>
        </row>
        <row r="765">
          <cell r="A765" t="str">
            <v>82261TAGINSNC</v>
          </cell>
          <cell r="B765">
            <v>82261</v>
          </cell>
          <cell r="C765">
            <v>210</v>
          </cell>
          <cell r="D765">
            <v>15</v>
          </cell>
          <cell r="E765">
            <v>14</v>
          </cell>
          <cell r="G765">
            <v>18500</v>
          </cell>
          <cell r="H765" t="str">
            <v>Noel</v>
          </cell>
        </row>
        <row r="766">
          <cell r="A766" t="str">
            <v>82261TAGINSRIB</v>
          </cell>
          <cell r="B766">
            <v>82261</v>
          </cell>
          <cell r="C766">
            <v>210</v>
          </cell>
          <cell r="D766">
            <v>15</v>
          </cell>
          <cell r="E766">
            <v>14</v>
          </cell>
          <cell r="G766">
            <v>18500</v>
          </cell>
          <cell r="H766" t="str">
            <v>Noel</v>
          </cell>
        </row>
        <row r="767">
          <cell r="A767" t="str">
            <v>82261TAGINSRIBNC</v>
          </cell>
          <cell r="B767">
            <v>82261</v>
          </cell>
          <cell r="C767">
            <v>210</v>
          </cell>
          <cell r="D767">
            <v>15</v>
          </cell>
          <cell r="E767">
            <v>14</v>
          </cell>
          <cell r="G767">
            <v>18500</v>
          </cell>
          <cell r="H767" t="str">
            <v>Noel</v>
          </cell>
        </row>
        <row r="768">
          <cell r="A768" t="str">
            <v>82261TAGNC</v>
          </cell>
          <cell r="B768">
            <v>82261</v>
          </cell>
          <cell r="C768">
            <v>210</v>
          </cell>
          <cell r="D768">
            <v>15</v>
          </cell>
          <cell r="E768">
            <v>14</v>
          </cell>
          <cell r="G768">
            <v>18500</v>
          </cell>
          <cell r="H768" t="str">
            <v>Noel</v>
          </cell>
        </row>
        <row r="769">
          <cell r="A769" t="str">
            <v>82261TAGRIB</v>
          </cell>
          <cell r="B769">
            <v>82261</v>
          </cell>
          <cell r="C769">
            <v>210</v>
          </cell>
          <cell r="D769">
            <v>15</v>
          </cell>
          <cell r="E769">
            <v>14</v>
          </cell>
          <cell r="G769">
            <v>18500</v>
          </cell>
          <cell r="H769" t="str">
            <v>Noel</v>
          </cell>
        </row>
        <row r="770">
          <cell r="A770" t="str">
            <v>82261TAGRIBNC</v>
          </cell>
          <cell r="B770">
            <v>82261</v>
          </cell>
          <cell r="C770">
            <v>210</v>
          </cell>
          <cell r="D770">
            <v>15</v>
          </cell>
          <cell r="E770">
            <v>14</v>
          </cell>
          <cell r="G770">
            <v>18500</v>
          </cell>
          <cell r="H770" t="str">
            <v>Noel</v>
          </cell>
        </row>
        <row r="771">
          <cell r="A771" t="str">
            <v>82262INS</v>
          </cell>
          <cell r="B771">
            <v>82262</v>
          </cell>
          <cell r="C771">
            <v>400</v>
          </cell>
          <cell r="D771">
            <v>17.5</v>
          </cell>
          <cell r="E771">
            <v>12</v>
          </cell>
          <cell r="F771">
            <v>1E-4</v>
          </cell>
          <cell r="G771">
            <v>23700</v>
          </cell>
          <cell r="H771" t="str">
            <v>The Decadence</v>
          </cell>
        </row>
        <row r="772">
          <cell r="A772" t="str">
            <v>82262INSERT</v>
          </cell>
          <cell r="B772">
            <v>82262</v>
          </cell>
          <cell r="C772">
            <v>400</v>
          </cell>
          <cell r="D772">
            <v>17.5</v>
          </cell>
          <cell r="E772">
            <v>12</v>
          </cell>
          <cell r="F772">
            <v>1E-4</v>
          </cell>
          <cell r="G772">
            <v>23700</v>
          </cell>
          <cell r="H772" t="str">
            <v>The Decadence</v>
          </cell>
        </row>
        <row r="773">
          <cell r="A773" t="str">
            <v>82262INSNC</v>
          </cell>
          <cell r="B773">
            <v>82262</v>
          </cell>
          <cell r="C773">
            <v>240</v>
          </cell>
          <cell r="D773">
            <v>17.5</v>
          </cell>
          <cell r="E773">
            <v>12</v>
          </cell>
          <cell r="F773">
            <v>1E-4</v>
          </cell>
          <cell r="G773">
            <v>23700</v>
          </cell>
          <cell r="H773" t="str">
            <v>The Decadence</v>
          </cell>
        </row>
        <row r="774">
          <cell r="A774" t="str">
            <v>82262INSRIB</v>
          </cell>
          <cell r="B774">
            <v>82262</v>
          </cell>
          <cell r="C774">
            <v>400</v>
          </cell>
          <cell r="D774">
            <v>17.5</v>
          </cell>
          <cell r="E774">
            <v>12</v>
          </cell>
          <cell r="F774">
            <v>1E-4</v>
          </cell>
          <cell r="G774">
            <v>23700</v>
          </cell>
          <cell r="H774" t="str">
            <v>The Decadence</v>
          </cell>
        </row>
        <row r="775">
          <cell r="A775" t="str">
            <v>82262INSRIBNC</v>
          </cell>
          <cell r="B775">
            <v>82262</v>
          </cell>
          <cell r="C775">
            <v>240</v>
          </cell>
          <cell r="D775">
            <v>17.5</v>
          </cell>
          <cell r="E775">
            <v>12</v>
          </cell>
          <cell r="F775">
            <v>1E-4</v>
          </cell>
          <cell r="G775">
            <v>23700</v>
          </cell>
          <cell r="H775" t="str">
            <v>The Decadence</v>
          </cell>
        </row>
        <row r="776">
          <cell r="A776" t="str">
            <v>82262NC</v>
          </cell>
          <cell r="B776">
            <v>82262</v>
          </cell>
          <cell r="C776">
            <v>240</v>
          </cell>
          <cell r="D776">
            <v>17.5</v>
          </cell>
          <cell r="E776">
            <v>12</v>
          </cell>
          <cell r="F776">
            <v>1E-4</v>
          </cell>
          <cell r="G776">
            <v>23700</v>
          </cell>
          <cell r="H776" t="str">
            <v>The Decadence</v>
          </cell>
        </row>
        <row r="777">
          <cell r="A777" t="str">
            <v>82262RIB</v>
          </cell>
          <cell r="B777">
            <v>82262</v>
          </cell>
          <cell r="C777">
            <v>400</v>
          </cell>
          <cell r="D777">
            <v>17.5</v>
          </cell>
          <cell r="E777">
            <v>12</v>
          </cell>
          <cell r="F777">
            <v>1E-4</v>
          </cell>
          <cell r="G777">
            <v>23700</v>
          </cell>
          <cell r="H777" t="str">
            <v>The Decadence</v>
          </cell>
        </row>
        <row r="778">
          <cell r="A778" t="str">
            <v>82262RIBBON</v>
          </cell>
          <cell r="B778">
            <v>82262</v>
          </cell>
          <cell r="C778">
            <v>400</v>
          </cell>
          <cell r="D778">
            <v>17.5</v>
          </cell>
          <cell r="E778">
            <v>12</v>
          </cell>
          <cell r="F778">
            <v>1E-4</v>
          </cell>
          <cell r="G778">
            <v>23700</v>
          </cell>
          <cell r="H778" t="str">
            <v>The Decadence</v>
          </cell>
        </row>
        <row r="779">
          <cell r="A779" t="str">
            <v>82262RIBNC</v>
          </cell>
          <cell r="B779">
            <v>82262</v>
          </cell>
          <cell r="C779">
            <v>240</v>
          </cell>
          <cell r="D779">
            <v>17.5</v>
          </cell>
          <cell r="E779">
            <v>12</v>
          </cell>
          <cell r="F779">
            <v>1E-4</v>
          </cell>
          <cell r="G779">
            <v>23700</v>
          </cell>
          <cell r="H779" t="str">
            <v>The Decadence</v>
          </cell>
        </row>
        <row r="780">
          <cell r="A780" t="str">
            <v>82262TAG</v>
          </cell>
          <cell r="B780">
            <v>82262</v>
          </cell>
          <cell r="C780">
            <v>400</v>
          </cell>
          <cell r="D780">
            <v>17.5</v>
          </cell>
          <cell r="E780">
            <v>12</v>
          </cell>
          <cell r="F780">
            <v>1E-4</v>
          </cell>
          <cell r="G780">
            <v>23700</v>
          </cell>
          <cell r="H780" t="str">
            <v>The Decadence</v>
          </cell>
        </row>
        <row r="781">
          <cell r="A781" t="str">
            <v>82262TAGINS</v>
          </cell>
          <cell r="B781">
            <v>82262</v>
          </cell>
          <cell r="C781">
            <v>400</v>
          </cell>
          <cell r="D781">
            <v>17.5</v>
          </cell>
          <cell r="E781">
            <v>12</v>
          </cell>
          <cell r="F781">
            <v>1E-4</v>
          </cell>
          <cell r="G781">
            <v>23700</v>
          </cell>
          <cell r="H781" t="str">
            <v>The Decadence</v>
          </cell>
        </row>
        <row r="782">
          <cell r="A782" t="str">
            <v>82262TAGINSNC</v>
          </cell>
          <cell r="B782">
            <v>82262</v>
          </cell>
          <cell r="C782">
            <v>240</v>
          </cell>
          <cell r="D782">
            <v>17.5</v>
          </cell>
          <cell r="E782">
            <v>12</v>
          </cell>
          <cell r="F782">
            <v>1E-4</v>
          </cell>
          <cell r="G782">
            <v>23700</v>
          </cell>
          <cell r="H782" t="str">
            <v>The Decadence</v>
          </cell>
        </row>
        <row r="783">
          <cell r="A783" t="str">
            <v>82262TAGINSRIB</v>
          </cell>
          <cell r="B783">
            <v>82262</v>
          </cell>
          <cell r="C783">
            <v>400</v>
          </cell>
          <cell r="D783">
            <v>17.5</v>
          </cell>
          <cell r="E783">
            <v>12</v>
          </cell>
          <cell r="F783">
            <v>1E-4</v>
          </cell>
          <cell r="G783">
            <v>23700</v>
          </cell>
          <cell r="H783" t="str">
            <v>The Decadence</v>
          </cell>
        </row>
        <row r="784">
          <cell r="A784" t="str">
            <v>82262TAGINSRIBNC</v>
          </cell>
          <cell r="B784">
            <v>82262</v>
          </cell>
          <cell r="C784">
            <v>240</v>
          </cell>
          <cell r="D784">
            <v>17.5</v>
          </cell>
          <cell r="E784">
            <v>12</v>
          </cell>
          <cell r="F784">
            <v>1E-4</v>
          </cell>
          <cell r="G784">
            <v>23700</v>
          </cell>
          <cell r="H784" t="str">
            <v>The Decadence</v>
          </cell>
        </row>
        <row r="785">
          <cell r="A785" t="str">
            <v>82262TAGNC</v>
          </cell>
          <cell r="B785">
            <v>82262</v>
          </cell>
          <cell r="C785">
            <v>240</v>
          </cell>
          <cell r="D785">
            <v>17.5</v>
          </cell>
          <cell r="E785">
            <v>12</v>
          </cell>
          <cell r="F785">
            <v>1E-4</v>
          </cell>
          <cell r="G785">
            <v>23700</v>
          </cell>
          <cell r="H785" t="str">
            <v>The Decadence</v>
          </cell>
        </row>
        <row r="786">
          <cell r="A786" t="str">
            <v>82262TAGRIB</v>
          </cell>
          <cell r="B786">
            <v>82262</v>
          </cell>
          <cell r="C786">
            <v>400</v>
          </cell>
          <cell r="D786">
            <v>17.5</v>
          </cell>
          <cell r="E786">
            <v>12</v>
          </cell>
          <cell r="F786">
            <v>1E-4</v>
          </cell>
          <cell r="G786">
            <v>23700</v>
          </cell>
          <cell r="H786" t="str">
            <v>The Decadence</v>
          </cell>
        </row>
        <row r="787">
          <cell r="A787" t="str">
            <v>82262TAGRIBNC</v>
          </cell>
          <cell r="B787">
            <v>82262</v>
          </cell>
          <cell r="C787">
            <v>240</v>
          </cell>
          <cell r="D787">
            <v>17.5</v>
          </cell>
          <cell r="E787">
            <v>12</v>
          </cell>
          <cell r="F787">
            <v>1E-4</v>
          </cell>
          <cell r="G787">
            <v>23700</v>
          </cell>
          <cell r="H787" t="str">
            <v>The Decadence</v>
          </cell>
        </row>
        <row r="788">
          <cell r="A788" t="str">
            <v>82263INS</v>
          </cell>
          <cell r="B788">
            <v>82263</v>
          </cell>
          <cell r="C788">
            <v>500</v>
          </cell>
          <cell r="D788">
            <v>20</v>
          </cell>
          <cell r="E788">
            <v>15</v>
          </cell>
          <cell r="G788">
            <v>25700</v>
          </cell>
          <cell r="H788" t="str">
            <v>Snowed In</v>
          </cell>
        </row>
        <row r="789">
          <cell r="A789" t="str">
            <v>82263INSERT</v>
          </cell>
          <cell r="B789">
            <v>82263</v>
          </cell>
          <cell r="C789">
            <v>500</v>
          </cell>
          <cell r="D789">
            <v>20</v>
          </cell>
          <cell r="E789">
            <v>15</v>
          </cell>
          <cell r="G789">
            <v>25700</v>
          </cell>
          <cell r="H789" t="str">
            <v>Snowed In</v>
          </cell>
        </row>
        <row r="790">
          <cell r="A790" t="str">
            <v>82263INSNC</v>
          </cell>
          <cell r="B790">
            <v>82263</v>
          </cell>
          <cell r="C790">
            <v>300</v>
          </cell>
          <cell r="D790">
            <v>20</v>
          </cell>
          <cell r="E790">
            <v>15</v>
          </cell>
          <cell r="G790">
            <v>25700</v>
          </cell>
          <cell r="H790" t="str">
            <v>Snowed In</v>
          </cell>
        </row>
        <row r="791">
          <cell r="A791" t="str">
            <v>82263INSRIB</v>
          </cell>
          <cell r="B791">
            <v>82263</v>
          </cell>
          <cell r="C791">
            <v>500</v>
          </cell>
          <cell r="D791">
            <v>20</v>
          </cell>
          <cell r="E791">
            <v>15</v>
          </cell>
          <cell r="G791">
            <v>25700</v>
          </cell>
          <cell r="H791" t="str">
            <v>Snowed In</v>
          </cell>
        </row>
        <row r="792">
          <cell r="A792" t="str">
            <v>82263INSRIBNC</v>
          </cell>
          <cell r="B792">
            <v>82263</v>
          </cell>
          <cell r="C792">
            <v>300</v>
          </cell>
          <cell r="D792">
            <v>20</v>
          </cell>
          <cell r="E792">
            <v>15</v>
          </cell>
          <cell r="G792">
            <v>25700</v>
          </cell>
          <cell r="H792" t="str">
            <v>Snowed In</v>
          </cell>
        </row>
        <row r="793">
          <cell r="A793" t="str">
            <v>82263NC</v>
          </cell>
          <cell r="B793">
            <v>82263</v>
          </cell>
          <cell r="C793">
            <v>300</v>
          </cell>
          <cell r="D793">
            <v>20</v>
          </cell>
          <cell r="E793">
            <v>15</v>
          </cell>
          <cell r="G793">
            <v>25700</v>
          </cell>
          <cell r="H793" t="str">
            <v>Snowed In</v>
          </cell>
        </row>
        <row r="794">
          <cell r="A794" t="str">
            <v>82263RIB</v>
          </cell>
          <cell r="B794">
            <v>82263</v>
          </cell>
          <cell r="C794">
            <v>500</v>
          </cell>
          <cell r="D794">
            <v>20</v>
          </cell>
          <cell r="E794">
            <v>15</v>
          </cell>
          <cell r="G794">
            <v>25700</v>
          </cell>
          <cell r="H794" t="str">
            <v>Snowed In</v>
          </cell>
        </row>
        <row r="795">
          <cell r="A795" t="str">
            <v>82263RIBBON</v>
          </cell>
          <cell r="B795">
            <v>82263</v>
          </cell>
          <cell r="C795">
            <v>500</v>
          </cell>
          <cell r="D795">
            <v>20</v>
          </cell>
          <cell r="E795">
            <v>15</v>
          </cell>
          <cell r="G795">
            <v>25700</v>
          </cell>
          <cell r="H795" t="str">
            <v>Snowed In</v>
          </cell>
        </row>
        <row r="796">
          <cell r="A796" t="str">
            <v>82263RIBNC</v>
          </cell>
          <cell r="B796">
            <v>82263</v>
          </cell>
          <cell r="C796">
            <v>300</v>
          </cell>
          <cell r="D796">
            <v>20</v>
          </cell>
          <cell r="E796">
            <v>15</v>
          </cell>
          <cell r="G796">
            <v>25700</v>
          </cell>
          <cell r="H796" t="str">
            <v>Snowed In</v>
          </cell>
        </row>
        <row r="797">
          <cell r="A797" t="str">
            <v>82263TAG</v>
          </cell>
          <cell r="B797">
            <v>82263</v>
          </cell>
          <cell r="C797">
            <v>500</v>
          </cell>
          <cell r="D797">
            <v>20</v>
          </cell>
          <cell r="E797">
            <v>15</v>
          </cell>
          <cell r="G797">
            <v>25700</v>
          </cell>
          <cell r="H797" t="str">
            <v>Snowed In</v>
          </cell>
        </row>
        <row r="798">
          <cell r="A798" t="str">
            <v>82263TAGINS</v>
          </cell>
          <cell r="B798">
            <v>82263</v>
          </cell>
          <cell r="C798">
            <v>500</v>
          </cell>
          <cell r="D798">
            <v>20</v>
          </cell>
          <cell r="E798">
            <v>15</v>
          </cell>
          <cell r="G798">
            <v>25700</v>
          </cell>
          <cell r="H798" t="str">
            <v>Snowed In</v>
          </cell>
        </row>
        <row r="799">
          <cell r="A799" t="str">
            <v>82263TAGINSNC</v>
          </cell>
          <cell r="B799">
            <v>82263</v>
          </cell>
          <cell r="C799">
            <v>300</v>
          </cell>
          <cell r="D799">
            <v>20</v>
          </cell>
          <cell r="E799">
            <v>15</v>
          </cell>
          <cell r="G799">
            <v>25700</v>
          </cell>
          <cell r="H799" t="str">
            <v>Snowed In</v>
          </cell>
        </row>
        <row r="800">
          <cell r="A800" t="str">
            <v>82263TAGINSRIB</v>
          </cell>
          <cell r="B800">
            <v>82263</v>
          </cell>
          <cell r="C800">
            <v>500</v>
          </cell>
          <cell r="D800">
            <v>20</v>
          </cell>
          <cell r="E800">
            <v>15</v>
          </cell>
          <cell r="G800">
            <v>25700</v>
          </cell>
          <cell r="H800" t="str">
            <v>Snowed In</v>
          </cell>
        </row>
        <row r="801">
          <cell r="A801" t="str">
            <v>82263TAGINSRIBNC</v>
          </cell>
          <cell r="B801">
            <v>82263</v>
          </cell>
          <cell r="C801">
            <v>300</v>
          </cell>
          <cell r="D801">
            <v>20</v>
          </cell>
          <cell r="E801">
            <v>15</v>
          </cell>
          <cell r="G801">
            <v>25700</v>
          </cell>
          <cell r="H801" t="str">
            <v>Snowed In</v>
          </cell>
        </row>
        <row r="802">
          <cell r="A802" t="str">
            <v>82263TAGNC</v>
          </cell>
          <cell r="B802">
            <v>82263</v>
          </cell>
          <cell r="C802">
            <v>300</v>
          </cell>
          <cell r="D802">
            <v>20</v>
          </cell>
          <cell r="E802">
            <v>15</v>
          </cell>
          <cell r="G802">
            <v>25700</v>
          </cell>
          <cell r="H802" t="str">
            <v>Snowed In</v>
          </cell>
        </row>
        <row r="803">
          <cell r="A803" t="str">
            <v>82263TAGRIB</v>
          </cell>
          <cell r="B803">
            <v>82263</v>
          </cell>
          <cell r="C803">
            <v>500</v>
          </cell>
          <cell r="D803">
            <v>20</v>
          </cell>
          <cell r="E803">
            <v>15</v>
          </cell>
          <cell r="G803">
            <v>25700</v>
          </cell>
          <cell r="H803" t="str">
            <v>Snowed In</v>
          </cell>
        </row>
        <row r="804">
          <cell r="A804" t="str">
            <v>82263TAGRIBNC</v>
          </cell>
          <cell r="B804">
            <v>82263</v>
          </cell>
          <cell r="C804">
            <v>300</v>
          </cell>
          <cell r="D804">
            <v>20</v>
          </cell>
          <cell r="E804">
            <v>15</v>
          </cell>
          <cell r="G804">
            <v>25700</v>
          </cell>
          <cell r="H804" t="str">
            <v>Snowed In</v>
          </cell>
        </row>
        <row r="805">
          <cell r="A805" t="str">
            <v>82264INS</v>
          </cell>
          <cell r="B805">
            <v>82264</v>
          </cell>
          <cell r="C805">
            <v>750</v>
          </cell>
          <cell r="D805">
            <v>55</v>
          </cell>
          <cell r="E805">
            <v>12.5</v>
          </cell>
          <cell r="F805">
            <v>1E-4</v>
          </cell>
          <cell r="G805">
            <v>33500</v>
          </cell>
          <cell r="H805" t="str">
            <v>The Celebration</v>
          </cell>
        </row>
        <row r="806">
          <cell r="A806" t="str">
            <v>82264INSERT</v>
          </cell>
          <cell r="B806">
            <v>82264</v>
          </cell>
          <cell r="C806">
            <v>750</v>
          </cell>
          <cell r="D806">
            <v>55</v>
          </cell>
          <cell r="E806">
            <v>12.5</v>
          </cell>
          <cell r="F806">
            <v>1E-4</v>
          </cell>
          <cell r="G806">
            <v>33500</v>
          </cell>
          <cell r="H806" t="str">
            <v>The Celebration</v>
          </cell>
        </row>
        <row r="807">
          <cell r="A807" t="str">
            <v>82264INSNC</v>
          </cell>
          <cell r="B807">
            <v>82264</v>
          </cell>
          <cell r="C807">
            <v>450</v>
          </cell>
          <cell r="D807">
            <v>50</v>
          </cell>
          <cell r="E807">
            <v>12.5</v>
          </cell>
          <cell r="F807">
            <v>1E-4</v>
          </cell>
          <cell r="G807">
            <v>33500</v>
          </cell>
          <cell r="H807" t="str">
            <v>The Celebration</v>
          </cell>
        </row>
        <row r="808">
          <cell r="A808" t="str">
            <v>82264INSRIB</v>
          </cell>
          <cell r="B808">
            <v>82264</v>
          </cell>
          <cell r="C808">
            <v>750</v>
          </cell>
          <cell r="D808">
            <v>55</v>
          </cell>
          <cell r="E808">
            <v>12.5</v>
          </cell>
          <cell r="F808">
            <v>1E-4</v>
          </cell>
          <cell r="G808">
            <v>33500</v>
          </cell>
          <cell r="H808" t="str">
            <v>The Celebration</v>
          </cell>
        </row>
        <row r="809">
          <cell r="A809" t="str">
            <v>82264INSRIBNC</v>
          </cell>
          <cell r="B809">
            <v>82264</v>
          </cell>
          <cell r="C809">
            <v>450</v>
          </cell>
          <cell r="D809">
            <v>50</v>
          </cell>
          <cell r="E809">
            <v>12.5</v>
          </cell>
          <cell r="F809">
            <v>1E-4</v>
          </cell>
          <cell r="G809">
            <v>33500</v>
          </cell>
          <cell r="H809" t="str">
            <v>The Celebration</v>
          </cell>
        </row>
        <row r="810">
          <cell r="A810" t="str">
            <v>82264NC</v>
          </cell>
          <cell r="B810">
            <v>82264</v>
          </cell>
          <cell r="C810">
            <v>450</v>
          </cell>
          <cell r="D810">
            <v>50</v>
          </cell>
          <cell r="E810">
            <v>12.5</v>
          </cell>
          <cell r="F810">
            <v>1E-4</v>
          </cell>
          <cell r="G810">
            <v>33500</v>
          </cell>
          <cell r="H810" t="str">
            <v>The Celebration</v>
          </cell>
        </row>
        <row r="811">
          <cell r="A811" t="str">
            <v>82264RIB</v>
          </cell>
          <cell r="B811">
            <v>82264</v>
          </cell>
          <cell r="C811">
            <v>750</v>
          </cell>
          <cell r="D811">
            <v>55</v>
          </cell>
          <cell r="E811">
            <v>12.5</v>
          </cell>
          <cell r="F811">
            <v>1E-4</v>
          </cell>
          <cell r="G811">
            <v>33500</v>
          </cell>
          <cell r="H811" t="str">
            <v>The Celebration</v>
          </cell>
        </row>
        <row r="812">
          <cell r="A812" t="str">
            <v>82264RIBBON</v>
          </cell>
          <cell r="B812">
            <v>82264</v>
          </cell>
          <cell r="C812">
            <v>750</v>
          </cell>
          <cell r="D812">
            <v>55</v>
          </cell>
          <cell r="E812">
            <v>12.5</v>
          </cell>
          <cell r="F812">
            <v>1E-4</v>
          </cell>
          <cell r="G812">
            <v>33500</v>
          </cell>
          <cell r="H812" t="str">
            <v>The Celebration</v>
          </cell>
        </row>
        <row r="813">
          <cell r="A813" t="str">
            <v>82264RIBNC</v>
          </cell>
          <cell r="B813">
            <v>82264</v>
          </cell>
          <cell r="C813">
            <v>450</v>
          </cell>
          <cell r="D813">
            <v>50</v>
          </cell>
          <cell r="E813">
            <v>12.5</v>
          </cell>
          <cell r="F813">
            <v>1E-4</v>
          </cell>
          <cell r="G813">
            <v>33500</v>
          </cell>
          <cell r="H813" t="str">
            <v>The Celebration</v>
          </cell>
        </row>
        <row r="814">
          <cell r="A814" t="str">
            <v>82264TAG</v>
          </cell>
          <cell r="B814">
            <v>82264</v>
          </cell>
          <cell r="C814">
            <v>750</v>
          </cell>
          <cell r="D814">
            <v>55</v>
          </cell>
          <cell r="E814">
            <v>12.5</v>
          </cell>
          <cell r="F814">
            <v>1E-4</v>
          </cell>
          <cell r="G814">
            <v>33500</v>
          </cell>
          <cell r="H814" t="str">
            <v>The Celebration</v>
          </cell>
        </row>
        <row r="815">
          <cell r="A815" t="str">
            <v>82264TAGINS</v>
          </cell>
          <cell r="B815">
            <v>82264</v>
          </cell>
          <cell r="C815">
            <v>750</v>
          </cell>
          <cell r="D815">
            <v>55</v>
          </cell>
          <cell r="E815">
            <v>12.5</v>
          </cell>
          <cell r="F815">
            <v>1E-4</v>
          </cell>
          <cell r="G815">
            <v>33500</v>
          </cell>
          <cell r="H815" t="str">
            <v>The Celebration</v>
          </cell>
        </row>
        <row r="816">
          <cell r="A816" t="str">
            <v>82264TAGINSNC</v>
          </cell>
          <cell r="B816">
            <v>82264</v>
          </cell>
          <cell r="C816">
            <v>450</v>
          </cell>
          <cell r="D816">
            <v>50</v>
          </cell>
          <cell r="E816">
            <v>12.5</v>
          </cell>
          <cell r="F816">
            <v>1E-4</v>
          </cell>
          <cell r="G816">
            <v>33500</v>
          </cell>
          <cell r="H816" t="str">
            <v>The Celebration</v>
          </cell>
        </row>
        <row r="817">
          <cell r="A817" t="str">
            <v>82264TAGINSRIB</v>
          </cell>
          <cell r="B817">
            <v>82264</v>
          </cell>
          <cell r="C817">
            <v>750</v>
          </cell>
          <cell r="D817">
            <v>55</v>
          </cell>
          <cell r="E817">
            <v>12.5</v>
          </cell>
          <cell r="F817">
            <v>1E-4</v>
          </cell>
          <cell r="G817">
            <v>33500</v>
          </cell>
          <cell r="H817" t="str">
            <v>The Celebration</v>
          </cell>
        </row>
        <row r="818">
          <cell r="A818" t="str">
            <v>82264TAGINSRIBNC</v>
          </cell>
          <cell r="B818">
            <v>82264</v>
          </cell>
          <cell r="C818">
            <v>450</v>
          </cell>
          <cell r="D818">
            <v>50</v>
          </cell>
          <cell r="E818">
            <v>12.5</v>
          </cell>
          <cell r="F818">
            <v>1E-4</v>
          </cell>
          <cell r="G818">
            <v>33500</v>
          </cell>
          <cell r="H818" t="str">
            <v>The Celebration</v>
          </cell>
        </row>
        <row r="819">
          <cell r="A819" t="str">
            <v>82264TAGNC</v>
          </cell>
          <cell r="B819">
            <v>82264</v>
          </cell>
          <cell r="C819">
            <v>450</v>
          </cell>
          <cell r="D819">
            <v>50</v>
          </cell>
          <cell r="E819">
            <v>12.5</v>
          </cell>
          <cell r="F819">
            <v>1E-4</v>
          </cell>
          <cell r="G819">
            <v>33500</v>
          </cell>
          <cell r="H819" t="str">
            <v>The Celebration</v>
          </cell>
        </row>
        <row r="820">
          <cell r="A820" t="str">
            <v>82264TAGRIB</v>
          </cell>
          <cell r="B820">
            <v>82264</v>
          </cell>
          <cell r="C820">
            <v>750</v>
          </cell>
          <cell r="D820">
            <v>55</v>
          </cell>
          <cell r="E820">
            <v>12.5</v>
          </cell>
          <cell r="F820">
            <v>1E-4</v>
          </cell>
          <cell r="G820">
            <v>33500</v>
          </cell>
          <cell r="H820" t="str">
            <v>The Celebration</v>
          </cell>
        </row>
        <row r="821">
          <cell r="A821" t="str">
            <v>82264TAGRIBNC</v>
          </cell>
          <cell r="B821">
            <v>82264</v>
          </cell>
          <cell r="C821">
            <v>450</v>
          </cell>
          <cell r="D821">
            <v>50</v>
          </cell>
          <cell r="E821">
            <v>12.5</v>
          </cell>
          <cell r="F821">
            <v>1E-4</v>
          </cell>
          <cell r="G821">
            <v>33500</v>
          </cell>
          <cell r="H821" t="str">
            <v>The Celebration</v>
          </cell>
        </row>
        <row r="822">
          <cell r="A822" t="str">
            <v>82265INS</v>
          </cell>
          <cell r="B822">
            <v>82265</v>
          </cell>
          <cell r="C822">
            <v>39.99</v>
          </cell>
          <cell r="D822">
            <v>7.5</v>
          </cell>
          <cell r="E822">
            <v>20</v>
          </cell>
          <cell r="G822">
            <v>2200</v>
          </cell>
          <cell r="H822" t="str">
            <v>Champagne + Chocs</v>
          </cell>
        </row>
        <row r="823">
          <cell r="A823" t="str">
            <v>82265INSERT</v>
          </cell>
          <cell r="B823">
            <v>82265</v>
          </cell>
          <cell r="C823">
            <v>39.99</v>
          </cell>
          <cell r="D823">
            <v>7.5</v>
          </cell>
          <cell r="E823">
            <v>20</v>
          </cell>
          <cell r="G823">
            <v>2200</v>
          </cell>
          <cell r="H823" t="str">
            <v>Champagne + Chocs</v>
          </cell>
        </row>
        <row r="824">
          <cell r="A824" t="str">
            <v>82265INSRIB</v>
          </cell>
          <cell r="B824">
            <v>82265</v>
          </cell>
          <cell r="C824">
            <v>39.99</v>
          </cell>
          <cell r="D824">
            <v>7.5</v>
          </cell>
          <cell r="E824">
            <v>20</v>
          </cell>
          <cell r="G824">
            <v>2200</v>
          </cell>
          <cell r="H824" t="str">
            <v>Champagne + Chocs</v>
          </cell>
        </row>
        <row r="825">
          <cell r="A825" t="str">
            <v>82265NV</v>
          </cell>
          <cell r="B825">
            <v>82265</v>
          </cell>
          <cell r="C825">
            <v>39.99</v>
          </cell>
          <cell r="D825">
            <v>7</v>
          </cell>
          <cell r="E825">
            <v>20</v>
          </cell>
          <cell r="G825">
            <v>2200</v>
          </cell>
          <cell r="H825" t="str">
            <v>Champagne + Chocs</v>
          </cell>
        </row>
        <row r="826">
          <cell r="A826" t="str">
            <v>82265NVINS</v>
          </cell>
          <cell r="B826">
            <v>82265</v>
          </cell>
          <cell r="C826">
            <v>39.99</v>
          </cell>
          <cell r="D826">
            <v>7</v>
          </cell>
          <cell r="E826">
            <v>20</v>
          </cell>
          <cell r="G826">
            <v>2200</v>
          </cell>
          <cell r="H826" t="str">
            <v>Champagne + Chocs</v>
          </cell>
        </row>
        <row r="827">
          <cell r="A827" t="str">
            <v>82265RIB</v>
          </cell>
          <cell r="B827">
            <v>82265</v>
          </cell>
          <cell r="C827">
            <v>39.99</v>
          </cell>
          <cell r="D827">
            <v>7.5</v>
          </cell>
          <cell r="E827">
            <v>20</v>
          </cell>
          <cell r="G827">
            <v>2200</v>
          </cell>
          <cell r="H827" t="str">
            <v>Champagne + Chocs</v>
          </cell>
        </row>
        <row r="828">
          <cell r="A828" t="str">
            <v>82265RIBBON</v>
          </cell>
          <cell r="B828">
            <v>82265</v>
          </cell>
          <cell r="C828">
            <v>39.99</v>
          </cell>
          <cell r="D828">
            <v>7.5</v>
          </cell>
          <cell r="E828">
            <v>20</v>
          </cell>
          <cell r="G828">
            <v>2200</v>
          </cell>
          <cell r="H828" t="str">
            <v>Champagne + Chocs</v>
          </cell>
        </row>
        <row r="829">
          <cell r="A829" t="str">
            <v>82265TAG</v>
          </cell>
          <cell r="B829">
            <v>82265</v>
          </cell>
          <cell r="C829">
            <v>39.99</v>
          </cell>
          <cell r="D829">
            <v>7.5</v>
          </cell>
          <cell r="E829">
            <v>20</v>
          </cell>
          <cell r="G829">
            <v>2200</v>
          </cell>
          <cell r="H829" t="str">
            <v>Champagne + Chocs</v>
          </cell>
        </row>
        <row r="830">
          <cell r="A830" t="str">
            <v>82265TAGINS</v>
          </cell>
          <cell r="B830">
            <v>82265</v>
          </cell>
          <cell r="C830">
            <v>39.99</v>
          </cell>
          <cell r="D830">
            <v>7.5</v>
          </cell>
          <cell r="E830">
            <v>20</v>
          </cell>
          <cell r="G830">
            <v>2200</v>
          </cell>
          <cell r="H830" t="str">
            <v>Champagne + Chocs</v>
          </cell>
        </row>
        <row r="831">
          <cell r="A831" t="str">
            <v>82265TAGINSRIB</v>
          </cell>
          <cell r="B831">
            <v>82265</v>
          </cell>
          <cell r="C831">
            <v>39.99</v>
          </cell>
          <cell r="D831">
            <v>7.5</v>
          </cell>
          <cell r="E831">
            <v>20</v>
          </cell>
          <cell r="G831">
            <v>2200</v>
          </cell>
          <cell r="H831" t="str">
            <v>Champagne + Chocs</v>
          </cell>
        </row>
        <row r="832">
          <cell r="A832" t="str">
            <v>82265TAGRIB</v>
          </cell>
          <cell r="B832">
            <v>82265</v>
          </cell>
          <cell r="C832">
            <v>39.99</v>
          </cell>
          <cell r="D832">
            <v>7.5</v>
          </cell>
          <cell r="E832">
            <v>20</v>
          </cell>
          <cell r="G832">
            <v>2200</v>
          </cell>
          <cell r="H832" t="str">
            <v>Champagne + Chocs</v>
          </cell>
        </row>
        <row r="833">
          <cell r="A833" t="str">
            <v>82266INS</v>
          </cell>
          <cell r="B833">
            <v>82266</v>
          </cell>
          <cell r="C833">
            <v>85</v>
          </cell>
          <cell r="D833">
            <v>8</v>
          </cell>
          <cell r="E833">
            <v>20</v>
          </cell>
          <cell r="G833">
            <v>2510</v>
          </cell>
          <cell r="H833" t="str">
            <v>Bollinger + Chocs</v>
          </cell>
        </row>
        <row r="834">
          <cell r="A834" t="str">
            <v>82266INSERT</v>
          </cell>
          <cell r="B834">
            <v>82266</v>
          </cell>
          <cell r="C834">
            <v>85</v>
          </cell>
          <cell r="D834">
            <v>8</v>
          </cell>
          <cell r="E834">
            <v>20</v>
          </cell>
          <cell r="G834">
            <v>2510</v>
          </cell>
          <cell r="H834" t="str">
            <v>Bollinger + Chocs</v>
          </cell>
        </row>
        <row r="835">
          <cell r="A835" t="str">
            <v>82266INSRIB</v>
          </cell>
          <cell r="B835">
            <v>82266</v>
          </cell>
          <cell r="C835">
            <v>85</v>
          </cell>
          <cell r="D835">
            <v>8</v>
          </cell>
          <cell r="E835">
            <v>20</v>
          </cell>
          <cell r="G835">
            <v>2510</v>
          </cell>
          <cell r="H835" t="str">
            <v>Bollinger + Chocs</v>
          </cell>
        </row>
        <row r="836">
          <cell r="A836" t="str">
            <v>82266RIB</v>
          </cell>
          <cell r="B836">
            <v>82266</v>
          </cell>
          <cell r="C836">
            <v>85</v>
          </cell>
          <cell r="D836">
            <v>8</v>
          </cell>
          <cell r="E836">
            <v>20</v>
          </cell>
          <cell r="G836">
            <v>2510</v>
          </cell>
          <cell r="H836" t="str">
            <v>Bollinger + Chocs</v>
          </cell>
        </row>
        <row r="837">
          <cell r="A837" t="str">
            <v>82266RIBBON</v>
          </cell>
          <cell r="B837">
            <v>82266</v>
          </cell>
          <cell r="C837">
            <v>85</v>
          </cell>
          <cell r="D837">
            <v>8</v>
          </cell>
          <cell r="E837">
            <v>20</v>
          </cell>
          <cell r="G837">
            <v>2510</v>
          </cell>
          <cell r="H837" t="str">
            <v>Bollinger + Chocs</v>
          </cell>
        </row>
        <row r="838">
          <cell r="A838" t="str">
            <v>82266TAG</v>
          </cell>
          <cell r="B838">
            <v>82266</v>
          </cell>
          <cell r="C838">
            <v>85</v>
          </cell>
          <cell r="D838">
            <v>8</v>
          </cell>
          <cell r="E838">
            <v>20</v>
          </cell>
          <cell r="G838">
            <v>2510</v>
          </cell>
          <cell r="H838" t="str">
            <v>Bollinger + Chocs</v>
          </cell>
        </row>
        <row r="839">
          <cell r="A839" t="str">
            <v>82266TAGINS</v>
          </cell>
          <cell r="B839">
            <v>82266</v>
          </cell>
          <cell r="C839">
            <v>85</v>
          </cell>
          <cell r="D839">
            <v>8</v>
          </cell>
          <cell r="E839">
            <v>20</v>
          </cell>
          <cell r="G839">
            <v>2510</v>
          </cell>
          <cell r="H839" t="str">
            <v>Bollinger + Chocs</v>
          </cell>
        </row>
        <row r="840">
          <cell r="A840" t="str">
            <v>82266TAGINSRIB</v>
          </cell>
          <cell r="B840">
            <v>82266</v>
          </cell>
          <cell r="C840">
            <v>85</v>
          </cell>
          <cell r="D840">
            <v>8</v>
          </cell>
          <cell r="E840">
            <v>20</v>
          </cell>
          <cell r="G840">
            <v>2510</v>
          </cell>
          <cell r="H840" t="str">
            <v>Bollinger + Chocs</v>
          </cell>
        </row>
        <row r="841">
          <cell r="A841" t="str">
            <v>82266TAGRIB</v>
          </cell>
          <cell r="B841">
            <v>82266</v>
          </cell>
          <cell r="C841">
            <v>85</v>
          </cell>
          <cell r="D841">
            <v>8</v>
          </cell>
          <cell r="E841">
            <v>20</v>
          </cell>
          <cell r="G841">
            <v>2510</v>
          </cell>
          <cell r="H841" t="str">
            <v>Bollinger + Chocs</v>
          </cell>
        </row>
        <row r="842">
          <cell r="A842" t="str">
            <v>82268INS</v>
          </cell>
          <cell r="B842">
            <v>82268</v>
          </cell>
          <cell r="C842">
            <v>65</v>
          </cell>
          <cell r="D842">
            <v>8</v>
          </cell>
          <cell r="E842">
            <v>20</v>
          </cell>
          <cell r="G842">
            <v>7710</v>
          </cell>
          <cell r="H842" t="str">
            <v>Six Wines in a Box</v>
          </cell>
        </row>
        <row r="843">
          <cell r="A843" t="str">
            <v>82268INSERT</v>
          </cell>
          <cell r="B843">
            <v>82268</v>
          </cell>
          <cell r="C843">
            <v>65</v>
          </cell>
          <cell r="D843">
            <v>8</v>
          </cell>
          <cell r="E843">
            <v>20</v>
          </cell>
          <cell r="G843">
            <v>7710</v>
          </cell>
          <cell r="H843" t="str">
            <v>Six Wines in a Box</v>
          </cell>
        </row>
        <row r="844">
          <cell r="A844" t="str">
            <v>82268INSRIB</v>
          </cell>
          <cell r="B844">
            <v>82268</v>
          </cell>
          <cell r="C844">
            <v>65</v>
          </cell>
          <cell r="D844">
            <v>8</v>
          </cell>
          <cell r="E844">
            <v>20</v>
          </cell>
          <cell r="G844">
            <v>7710</v>
          </cell>
          <cell r="H844" t="str">
            <v>Six Wines in a Box</v>
          </cell>
        </row>
        <row r="845">
          <cell r="A845" t="str">
            <v>82268RIB</v>
          </cell>
          <cell r="B845">
            <v>82268</v>
          </cell>
          <cell r="C845">
            <v>65</v>
          </cell>
          <cell r="D845">
            <v>8</v>
          </cell>
          <cell r="E845">
            <v>20</v>
          </cell>
          <cell r="G845">
            <v>7710</v>
          </cell>
          <cell r="H845" t="str">
            <v>Six Wines in a Box</v>
          </cell>
        </row>
        <row r="846">
          <cell r="A846" t="str">
            <v>82268RIBBON</v>
          </cell>
          <cell r="B846">
            <v>82268</v>
          </cell>
          <cell r="C846">
            <v>65</v>
          </cell>
          <cell r="D846">
            <v>8</v>
          </cell>
          <cell r="E846">
            <v>20</v>
          </cell>
          <cell r="G846">
            <v>7710</v>
          </cell>
          <cell r="H846" t="str">
            <v>Six Wines in a Box</v>
          </cell>
        </row>
        <row r="847">
          <cell r="A847" t="str">
            <v>82268TAG</v>
          </cell>
          <cell r="B847">
            <v>82268</v>
          </cell>
          <cell r="C847">
            <v>65</v>
          </cell>
          <cell r="D847">
            <v>8</v>
          </cell>
          <cell r="E847">
            <v>20</v>
          </cell>
          <cell r="G847">
            <v>7710</v>
          </cell>
          <cell r="H847" t="str">
            <v>Six Wines in a Box</v>
          </cell>
        </row>
        <row r="848">
          <cell r="A848" t="str">
            <v>82268TAGINS</v>
          </cell>
          <cell r="B848">
            <v>82268</v>
          </cell>
          <cell r="C848">
            <v>65</v>
          </cell>
          <cell r="D848">
            <v>8</v>
          </cell>
          <cell r="E848">
            <v>20</v>
          </cell>
          <cell r="G848">
            <v>7710</v>
          </cell>
          <cell r="H848" t="str">
            <v>Six Wines in a Box</v>
          </cell>
        </row>
        <row r="849">
          <cell r="A849" t="str">
            <v>82268TAGINSRIB</v>
          </cell>
          <cell r="B849">
            <v>82268</v>
          </cell>
          <cell r="C849">
            <v>65</v>
          </cell>
          <cell r="D849">
            <v>8</v>
          </cell>
          <cell r="E849">
            <v>20</v>
          </cell>
          <cell r="G849">
            <v>7710</v>
          </cell>
          <cell r="H849" t="str">
            <v>Six Wines in a Box</v>
          </cell>
        </row>
        <row r="850">
          <cell r="A850" t="str">
            <v>82268TAGRIB</v>
          </cell>
          <cell r="B850">
            <v>82268</v>
          </cell>
          <cell r="C850">
            <v>65</v>
          </cell>
          <cell r="D850">
            <v>8</v>
          </cell>
          <cell r="E850">
            <v>20</v>
          </cell>
          <cell r="G850">
            <v>7710</v>
          </cell>
          <cell r="H850" t="str">
            <v>Six Wines in a Box</v>
          </cell>
        </row>
        <row r="851">
          <cell r="A851" t="str">
            <v>82270INS</v>
          </cell>
          <cell r="B851">
            <v>82270</v>
          </cell>
          <cell r="C851">
            <v>100</v>
          </cell>
          <cell r="D851">
            <v>9</v>
          </cell>
          <cell r="E851">
            <v>20</v>
          </cell>
          <cell r="G851">
            <v>9830</v>
          </cell>
          <cell r="H851" t="str">
            <v>Six Wines for Xmas</v>
          </cell>
        </row>
        <row r="852">
          <cell r="A852" t="str">
            <v>82270INSERT</v>
          </cell>
          <cell r="B852">
            <v>82270</v>
          </cell>
          <cell r="C852">
            <v>100</v>
          </cell>
          <cell r="D852">
            <v>9</v>
          </cell>
          <cell r="E852">
            <v>20</v>
          </cell>
          <cell r="G852">
            <v>9830</v>
          </cell>
          <cell r="H852" t="str">
            <v>Six Wines for Xmas</v>
          </cell>
        </row>
        <row r="853">
          <cell r="A853" t="str">
            <v>82270INSRIB</v>
          </cell>
          <cell r="B853">
            <v>82270</v>
          </cell>
          <cell r="C853">
            <v>100</v>
          </cell>
          <cell r="D853">
            <v>9</v>
          </cell>
          <cell r="E853">
            <v>20</v>
          </cell>
          <cell r="G853">
            <v>9830</v>
          </cell>
          <cell r="H853" t="str">
            <v>Six Wines for Xmas</v>
          </cell>
        </row>
        <row r="854">
          <cell r="A854" t="str">
            <v>82270RIB</v>
          </cell>
          <cell r="B854">
            <v>82270</v>
          </cell>
          <cell r="C854">
            <v>100</v>
          </cell>
          <cell r="D854">
            <v>9</v>
          </cell>
          <cell r="E854">
            <v>20</v>
          </cell>
          <cell r="G854">
            <v>9830</v>
          </cell>
          <cell r="H854" t="str">
            <v>Six Wines for Xmas</v>
          </cell>
        </row>
        <row r="855">
          <cell r="A855" t="str">
            <v>82270RIBBON</v>
          </cell>
          <cell r="B855">
            <v>82270</v>
          </cell>
          <cell r="C855">
            <v>100</v>
          </cell>
          <cell r="D855">
            <v>9</v>
          </cell>
          <cell r="E855">
            <v>20</v>
          </cell>
          <cell r="G855">
            <v>9830</v>
          </cell>
          <cell r="H855" t="str">
            <v>Six Wines for Xmas</v>
          </cell>
        </row>
        <row r="856">
          <cell r="A856" t="str">
            <v>82270TAG</v>
          </cell>
          <cell r="B856">
            <v>82270</v>
          </cell>
          <cell r="C856">
            <v>100</v>
          </cell>
          <cell r="D856">
            <v>9</v>
          </cell>
          <cell r="E856">
            <v>20</v>
          </cell>
          <cell r="G856">
            <v>9830</v>
          </cell>
          <cell r="H856" t="str">
            <v>Six Wines for Xmas</v>
          </cell>
        </row>
        <row r="857">
          <cell r="A857" t="str">
            <v>82270TAGINS</v>
          </cell>
          <cell r="B857">
            <v>82270</v>
          </cell>
          <cell r="C857">
            <v>100</v>
          </cell>
          <cell r="D857">
            <v>9</v>
          </cell>
          <cell r="E857">
            <v>20</v>
          </cell>
          <cell r="G857">
            <v>9830</v>
          </cell>
          <cell r="H857" t="str">
            <v>Six Wines for Xmas</v>
          </cell>
        </row>
        <row r="858">
          <cell r="A858" t="str">
            <v>82270TAGINSRIB</v>
          </cell>
          <cell r="B858">
            <v>82270</v>
          </cell>
          <cell r="C858">
            <v>100</v>
          </cell>
          <cell r="D858">
            <v>9</v>
          </cell>
          <cell r="E858">
            <v>20</v>
          </cell>
          <cell r="G858">
            <v>9830</v>
          </cell>
          <cell r="H858" t="str">
            <v>Six Wines for Xmas</v>
          </cell>
        </row>
        <row r="859">
          <cell r="A859" t="str">
            <v>82270TAGRIB</v>
          </cell>
          <cell r="B859">
            <v>82270</v>
          </cell>
          <cell r="C859">
            <v>100</v>
          </cell>
          <cell r="D859">
            <v>9</v>
          </cell>
          <cell r="E859">
            <v>20</v>
          </cell>
          <cell r="G859">
            <v>9830</v>
          </cell>
          <cell r="H859" t="str">
            <v>Six Wines for Xmas</v>
          </cell>
        </row>
        <row r="860">
          <cell r="A860" t="str">
            <v>82271INS</v>
          </cell>
          <cell r="B860">
            <v>82271</v>
          </cell>
          <cell r="C860">
            <v>29.99</v>
          </cell>
          <cell r="D860">
            <v>7.5</v>
          </cell>
          <cell r="E860">
            <v>20</v>
          </cell>
          <cell r="G860">
            <v>2200</v>
          </cell>
          <cell r="H860" t="str">
            <v>Prosecco + Chocs</v>
          </cell>
        </row>
        <row r="861">
          <cell r="A861" t="str">
            <v>82271INSERT</v>
          </cell>
          <cell r="B861">
            <v>82271</v>
          </cell>
          <cell r="C861">
            <v>29.99</v>
          </cell>
          <cell r="D861">
            <v>7.5</v>
          </cell>
          <cell r="E861">
            <v>20</v>
          </cell>
          <cell r="G861">
            <v>2200</v>
          </cell>
          <cell r="H861" t="str">
            <v>Prosecco + Chocs</v>
          </cell>
        </row>
        <row r="862">
          <cell r="A862" t="str">
            <v>82271INSRIB</v>
          </cell>
          <cell r="B862">
            <v>82271</v>
          </cell>
          <cell r="C862">
            <v>29.99</v>
          </cell>
          <cell r="D862">
            <v>7.5</v>
          </cell>
          <cell r="E862">
            <v>20</v>
          </cell>
          <cell r="G862">
            <v>2200</v>
          </cell>
          <cell r="H862" t="str">
            <v>Prosecco + Chocs</v>
          </cell>
        </row>
        <row r="863">
          <cell r="A863" t="str">
            <v>82271RIB</v>
          </cell>
          <cell r="B863">
            <v>82271</v>
          </cell>
          <cell r="C863">
            <v>29.99</v>
          </cell>
          <cell r="D863">
            <v>7.5</v>
          </cell>
          <cell r="E863">
            <v>20</v>
          </cell>
          <cell r="G863">
            <v>2200</v>
          </cell>
          <cell r="H863" t="str">
            <v>Prosecco + Chocs</v>
          </cell>
        </row>
        <row r="864">
          <cell r="A864" t="str">
            <v>82271RIBBON</v>
          </cell>
          <cell r="B864">
            <v>82271</v>
          </cell>
          <cell r="C864">
            <v>29.99</v>
          </cell>
          <cell r="D864">
            <v>7.5</v>
          </cell>
          <cell r="E864">
            <v>20</v>
          </cell>
          <cell r="G864">
            <v>2200</v>
          </cell>
          <cell r="H864" t="str">
            <v>Prosecco + Chocs</v>
          </cell>
        </row>
        <row r="865">
          <cell r="A865" t="str">
            <v>82271TAG</v>
          </cell>
          <cell r="B865">
            <v>82271</v>
          </cell>
          <cell r="C865">
            <v>29.99</v>
          </cell>
          <cell r="D865">
            <v>7.5</v>
          </cell>
          <cell r="E865">
            <v>20</v>
          </cell>
          <cell r="G865">
            <v>2200</v>
          </cell>
          <cell r="H865" t="str">
            <v>Prosecco + Chocs</v>
          </cell>
        </row>
        <row r="866">
          <cell r="A866" t="str">
            <v>82271TAGINS</v>
          </cell>
          <cell r="B866">
            <v>82271</v>
          </cell>
          <cell r="C866">
            <v>29.99</v>
          </cell>
          <cell r="D866">
            <v>7.5</v>
          </cell>
          <cell r="E866">
            <v>20</v>
          </cell>
          <cell r="G866">
            <v>2200</v>
          </cell>
          <cell r="H866" t="str">
            <v>Prosecco + Chocs</v>
          </cell>
        </row>
        <row r="867">
          <cell r="A867" t="str">
            <v>82271TAGINSRIB</v>
          </cell>
          <cell r="B867">
            <v>82271</v>
          </cell>
          <cell r="C867">
            <v>29.99</v>
          </cell>
          <cell r="D867">
            <v>7.5</v>
          </cell>
          <cell r="E867">
            <v>20</v>
          </cell>
          <cell r="G867">
            <v>2200</v>
          </cell>
          <cell r="H867" t="str">
            <v>Prosecco + Chocs</v>
          </cell>
        </row>
        <row r="868">
          <cell r="A868" t="str">
            <v>82271TAGRIB</v>
          </cell>
          <cell r="B868">
            <v>82271</v>
          </cell>
          <cell r="C868">
            <v>29.99</v>
          </cell>
          <cell r="D868">
            <v>7.5</v>
          </cell>
          <cell r="E868">
            <v>20</v>
          </cell>
          <cell r="G868">
            <v>2200</v>
          </cell>
          <cell r="H868" t="str">
            <v>Prosecco + Chocs</v>
          </cell>
        </row>
        <row r="869">
          <cell r="A869" t="str">
            <v>82272INS</v>
          </cell>
          <cell r="B869">
            <v>82272</v>
          </cell>
          <cell r="C869">
            <v>39.99</v>
          </cell>
          <cell r="D869">
            <v>7.5</v>
          </cell>
          <cell r="E869">
            <v>20</v>
          </cell>
          <cell r="G869">
            <v>2100</v>
          </cell>
          <cell r="H869" t="str">
            <v>Champagne Choice</v>
          </cell>
        </row>
        <row r="870">
          <cell r="A870" t="str">
            <v>82272INSERT</v>
          </cell>
          <cell r="B870">
            <v>82272</v>
          </cell>
          <cell r="C870">
            <v>39.99</v>
          </cell>
          <cell r="D870">
            <v>7.5</v>
          </cell>
          <cell r="E870">
            <v>20</v>
          </cell>
          <cell r="G870">
            <v>2100</v>
          </cell>
          <cell r="H870" t="str">
            <v>Champagne Choice</v>
          </cell>
        </row>
        <row r="871">
          <cell r="A871" t="str">
            <v>82272INSRIB</v>
          </cell>
          <cell r="B871">
            <v>82272</v>
          </cell>
          <cell r="C871">
            <v>39.99</v>
          </cell>
          <cell r="D871">
            <v>7.5</v>
          </cell>
          <cell r="E871">
            <v>20</v>
          </cell>
          <cell r="G871">
            <v>2100</v>
          </cell>
          <cell r="H871" t="str">
            <v>Champagne Choice</v>
          </cell>
        </row>
        <row r="872">
          <cell r="A872" t="str">
            <v>82272NV</v>
          </cell>
          <cell r="B872">
            <v>82272</v>
          </cell>
          <cell r="C872">
            <v>39.99</v>
          </cell>
          <cell r="D872">
            <v>7.5</v>
          </cell>
          <cell r="E872">
            <v>20</v>
          </cell>
          <cell r="G872">
            <v>2100</v>
          </cell>
          <cell r="H872" t="str">
            <v>Champagne Choice</v>
          </cell>
        </row>
        <row r="873">
          <cell r="A873" t="str">
            <v>82272RIB</v>
          </cell>
          <cell r="B873">
            <v>82272</v>
          </cell>
          <cell r="C873">
            <v>39.99</v>
          </cell>
          <cell r="D873">
            <v>7.5</v>
          </cell>
          <cell r="E873">
            <v>20</v>
          </cell>
          <cell r="G873">
            <v>2100</v>
          </cell>
          <cell r="H873" t="str">
            <v>Champagne Choice</v>
          </cell>
        </row>
        <row r="874">
          <cell r="A874" t="str">
            <v>82272RIBBON</v>
          </cell>
          <cell r="B874">
            <v>82272</v>
          </cell>
          <cell r="C874">
            <v>39.99</v>
          </cell>
          <cell r="D874">
            <v>7.5</v>
          </cell>
          <cell r="E874">
            <v>20</v>
          </cell>
          <cell r="G874">
            <v>2100</v>
          </cell>
          <cell r="H874" t="str">
            <v>Champagne Choice</v>
          </cell>
        </row>
        <row r="875">
          <cell r="A875" t="str">
            <v>82272TAG</v>
          </cell>
          <cell r="B875">
            <v>82272</v>
          </cell>
          <cell r="C875">
            <v>39.99</v>
          </cell>
          <cell r="D875">
            <v>7.5</v>
          </cell>
          <cell r="E875">
            <v>20</v>
          </cell>
          <cell r="G875">
            <v>2100</v>
          </cell>
          <cell r="H875" t="str">
            <v>Champagne Choice</v>
          </cell>
        </row>
        <row r="876">
          <cell r="A876" t="str">
            <v>82272TAGINS</v>
          </cell>
          <cell r="B876">
            <v>82272</v>
          </cell>
          <cell r="C876">
            <v>39.99</v>
          </cell>
          <cell r="D876">
            <v>7.5</v>
          </cell>
          <cell r="E876">
            <v>20</v>
          </cell>
          <cell r="G876">
            <v>2100</v>
          </cell>
          <cell r="H876" t="str">
            <v>Champagne Choice</v>
          </cell>
        </row>
        <row r="877">
          <cell r="A877" t="str">
            <v>82272TAGINSRIB</v>
          </cell>
          <cell r="B877">
            <v>82272</v>
          </cell>
          <cell r="C877">
            <v>39.99</v>
          </cell>
          <cell r="D877">
            <v>7.5</v>
          </cell>
          <cell r="E877">
            <v>20</v>
          </cell>
          <cell r="G877">
            <v>2100</v>
          </cell>
          <cell r="H877" t="str">
            <v>Champagne Choice</v>
          </cell>
        </row>
        <row r="878">
          <cell r="A878" t="str">
            <v>82272TAGRIB</v>
          </cell>
          <cell r="B878">
            <v>82272</v>
          </cell>
          <cell r="C878">
            <v>39.99</v>
          </cell>
          <cell r="D878">
            <v>7.5</v>
          </cell>
          <cell r="E878">
            <v>20</v>
          </cell>
          <cell r="G878">
            <v>2100</v>
          </cell>
          <cell r="H878" t="str">
            <v>Champagne Choice</v>
          </cell>
        </row>
        <row r="879">
          <cell r="A879" t="str">
            <v>82273INS</v>
          </cell>
          <cell r="B879">
            <v>82273</v>
          </cell>
          <cell r="C879">
            <v>39.99</v>
          </cell>
          <cell r="D879">
            <v>7.5</v>
          </cell>
          <cell r="E879">
            <v>20</v>
          </cell>
          <cell r="G879">
            <v>4000</v>
          </cell>
          <cell r="H879" t="str">
            <v>Port + Claret</v>
          </cell>
        </row>
        <row r="880">
          <cell r="A880" t="str">
            <v>82273INSERT</v>
          </cell>
          <cell r="B880">
            <v>82273</v>
          </cell>
          <cell r="C880">
            <v>39.99</v>
          </cell>
          <cell r="D880">
            <v>7.5</v>
          </cell>
          <cell r="E880">
            <v>20</v>
          </cell>
          <cell r="G880">
            <v>4000</v>
          </cell>
          <cell r="H880" t="str">
            <v>Port + Claret</v>
          </cell>
        </row>
        <row r="881">
          <cell r="A881" t="str">
            <v>82273INSRIB</v>
          </cell>
          <cell r="B881">
            <v>82273</v>
          </cell>
          <cell r="C881">
            <v>39.99</v>
          </cell>
          <cell r="D881">
            <v>7.5</v>
          </cell>
          <cell r="E881">
            <v>20</v>
          </cell>
          <cell r="G881">
            <v>4000</v>
          </cell>
          <cell r="H881" t="str">
            <v>Port + Claret</v>
          </cell>
        </row>
        <row r="882">
          <cell r="A882" t="str">
            <v>82273NV</v>
          </cell>
          <cell r="B882">
            <v>82273</v>
          </cell>
          <cell r="C882">
            <v>39.99</v>
          </cell>
          <cell r="D882">
            <v>7</v>
          </cell>
          <cell r="E882">
            <v>20</v>
          </cell>
          <cell r="G882">
            <v>4000</v>
          </cell>
          <cell r="H882" t="str">
            <v>Port + Claret</v>
          </cell>
        </row>
        <row r="883">
          <cell r="A883" t="str">
            <v>82273RIB</v>
          </cell>
          <cell r="B883">
            <v>82273</v>
          </cell>
          <cell r="C883">
            <v>39.99</v>
          </cell>
          <cell r="D883">
            <v>7.5</v>
          </cell>
          <cell r="E883">
            <v>20</v>
          </cell>
          <cell r="G883">
            <v>4000</v>
          </cell>
          <cell r="H883" t="str">
            <v>Port + Claret</v>
          </cell>
        </row>
        <row r="884">
          <cell r="A884" t="str">
            <v>82273RIBBON</v>
          </cell>
          <cell r="B884">
            <v>82273</v>
          </cell>
          <cell r="C884">
            <v>39.99</v>
          </cell>
          <cell r="D884">
            <v>7.5</v>
          </cell>
          <cell r="E884">
            <v>20</v>
          </cell>
          <cell r="G884">
            <v>4000</v>
          </cell>
          <cell r="H884" t="str">
            <v>Port + Claret</v>
          </cell>
        </row>
        <row r="885">
          <cell r="A885" t="str">
            <v>82273TAG</v>
          </cell>
          <cell r="B885">
            <v>82273</v>
          </cell>
          <cell r="C885">
            <v>39.99</v>
          </cell>
          <cell r="D885">
            <v>7.5</v>
          </cell>
          <cell r="E885">
            <v>20</v>
          </cell>
          <cell r="G885">
            <v>4000</v>
          </cell>
          <cell r="H885" t="str">
            <v>Port + Claret</v>
          </cell>
        </row>
        <row r="886">
          <cell r="A886" t="str">
            <v>82273TAGINS</v>
          </cell>
          <cell r="B886">
            <v>82273</v>
          </cell>
          <cell r="C886">
            <v>39.99</v>
          </cell>
          <cell r="D886">
            <v>7.5</v>
          </cell>
          <cell r="E886">
            <v>20</v>
          </cell>
          <cell r="G886">
            <v>4000</v>
          </cell>
          <cell r="H886" t="str">
            <v>Port + Claret</v>
          </cell>
        </row>
        <row r="887">
          <cell r="A887" t="str">
            <v>82273TAGINSRIB</v>
          </cell>
          <cell r="B887">
            <v>82273</v>
          </cell>
          <cell r="C887">
            <v>39.99</v>
          </cell>
          <cell r="D887">
            <v>7.5</v>
          </cell>
          <cell r="E887">
            <v>20</v>
          </cell>
          <cell r="G887">
            <v>4000</v>
          </cell>
          <cell r="H887" t="str">
            <v>Port + Claret</v>
          </cell>
        </row>
        <row r="888">
          <cell r="A888" t="str">
            <v>82273TAGRIB</v>
          </cell>
          <cell r="B888">
            <v>82273</v>
          </cell>
          <cell r="C888">
            <v>39.99</v>
          </cell>
          <cell r="D888">
            <v>7.5</v>
          </cell>
          <cell r="E888">
            <v>20</v>
          </cell>
          <cell r="G888">
            <v>4000</v>
          </cell>
          <cell r="H888" t="str">
            <v>Port + Claret</v>
          </cell>
        </row>
        <row r="889">
          <cell r="A889" t="str">
            <v>82275INS</v>
          </cell>
          <cell r="B889">
            <v>82275</v>
          </cell>
          <cell r="C889">
            <v>39.99</v>
          </cell>
          <cell r="D889">
            <v>7.5</v>
          </cell>
          <cell r="E889">
            <v>15</v>
          </cell>
          <cell r="F889">
            <v>1E-4</v>
          </cell>
          <cell r="G889">
            <v>3640</v>
          </cell>
          <cell r="H889" t="str">
            <v>Classic Port Stilton</v>
          </cell>
        </row>
        <row r="890">
          <cell r="A890" t="str">
            <v>82275INSERT</v>
          </cell>
          <cell r="B890">
            <v>82275</v>
          </cell>
          <cell r="C890">
            <v>39.99</v>
          </cell>
          <cell r="D890">
            <v>7.5</v>
          </cell>
          <cell r="E890">
            <v>15</v>
          </cell>
          <cell r="F890">
            <v>1E-4</v>
          </cell>
          <cell r="G890">
            <v>3640</v>
          </cell>
          <cell r="H890" t="str">
            <v>Classic Port Stilton</v>
          </cell>
        </row>
        <row r="891">
          <cell r="A891" t="str">
            <v>82275INSRIB</v>
          </cell>
          <cell r="B891">
            <v>82275</v>
          </cell>
          <cell r="C891">
            <v>39.99</v>
          </cell>
          <cell r="D891">
            <v>7.5</v>
          </cell>
          <cell r="E891">
            <v>15</v>
          </cell>
          <cell r="F891">
            <v>1E-4</v>
          </cell>
          <cell r="G891">
            <v>3640</v>
          </cell>
          <cell r="H891" t="str">
            <v>Classic Port Stilton</v>
          </cell>
        </row>
        <row r="892">
          <cell r="A892" t="str">
            <v>82275RIB</v>
          </cell>
          <cell r="B892">
            <v>82275</v>
          </cell>
          <cell r="C892">
            <v>39.99</v>
          </cell>
          <cell r="D892">
            <v>7.5</v>
          </cell>
          <cell r="E892">
            <v>15</v>
          </cell>
          <cell r="F892">
            <v>1E-4</v>
          </cell>
          <cell r="G892">
            <v>3640</v>
          </cell>
          <cell r="H892" t="str">
            <v>Classic Port Stilton</v>
          </cell>
        </row>
        <row r="893">
          <cell r="A893" t="str">
            <v>82275RIBBON</v>
          </cell>
          <cell r="B893">
            <v>82275</v>
          </cell>
          <cell r="C893">
            <v>39.99</v>
          </cell>
          <cell r="D893">
            <v>7.5</v>
          </cell>
          <cell r="E893">
            <v>15</v>
          </cell>
          <cell r="F893">
            <v>1E-4</v>
          </cell>
          <cell r="G893">
            <v>3640</v>
          </cell>
          <cell r="H893" t="str">
            <v>Classic Port Stilton</v>
          </cell>
        </row>
        <row r="894">
          <cell r="A894" t="str">
            <v>82275TAG</v>
          </cell>
          <cell r="B894">
            <v>82275</v>
          </cell>
          <cell r="C894">
            <v>39.99</v>
          </cell>
          <cell r="D894">
            <v>7.5</v>
          </cell>
          <cell r="E894">
            <v>15</v>
          </cell>
          <cell r="F894">
            <v>1E-4</v>
          </cell>
          <cell r="G894">
            <v>3640</v>
          </cell>
          <cell r="H894" t="str">
            <v>Classic Port Stilton</v>
          </cell>
        </row>
        <row r="895">
          <cell r="A895" t="str">
            <v>82275TAGINS</v>
          </cell>
          <cell r="B895">
            <v>82275</v>
          </cell>
          <cell r="C895">
            <v>39.99</v>
          </cell>
          <cell r="D895">
            <v>7.5</v>
          </cell>
          <cell r="E895">
            <v>15</v>
          </cell>
          <cell r="F895">
            <v>1E-4</v>
          </cell>
          <cell r="G895">
            <v>3640</v>
          </cell>
          <cell r="H895" t="str">
            <v>Classic Port Stilton</v>
          </cell>
        </row>
        <row r="896">
          <cell r="A896" t="str">
            <v>82275TAGINSRIB</v>
          </cell>
          <cell r="B896">
            <v>82275</v>
          </cell>
          <cell r="C896">
            <v>39.99</v>
          </cell>
          <cell r="D896">
            <v>7.5</v>
          </cell>
          <cell r="E896">
            <v>15</v>
          </cell>
          <cell r="F896">
            <v>1E-4</v>
          </cell>
          <cell r="G896">
            <v>3640</v>
          </cell>
          <cell r="H896" t="str">
            <v>Classic Port Stilton</v>
          </cell>
        </row>
        <row r="897">
          <cell r="A897" t="str">
            <v>82275TAGRIB</v>
          </cell>
          <cell r="B897">
            <v>82275</v>
          </cell>
          <cell r="C897">
            <v>39.99</v>
          </cell>
          <cell r="D897">
            <v>7.5</v>
          </cell>
          <cell r="E897">
            <v>15</v>
          </cell>
          <cell r="F897">
            <v>1E-4</v>
          </cell>
          <cell r="G897">
            <v>3640</v>
          </cell>
          <cell r="H897" t="str">
            <v>Classic Port Stilton</v>
          </cell>
        </row>
        <row r="898">
          <cell r="A898" t="str">
            <v>82277INS</v>
          </cell>
          <cell r="B898">
            <v>82277</v>
          </cell>
          <cell r="C898">
            <v>125</v>
          </cell>
          <cell r="D898">
            <v>9</v>
          </cell>
          <cell r="E898">
            <v>20</v>
          </cell>
          <cell r="G898">
            <v>16000</v>
          </cell>
          <cell r="H898" t="str">
            <v>Twelve Wines in Box</v>
          </cell>
        </row>
        <row r="899">
          <cell r="A899" t="str">
            <v>82277INSERT</v>
          </cell>
          <cell r="B899">
            <v>82277</v>
          </cell>
          <cell r="C899">
            <v>125</v>
          </cell>
          <cell r="D899">
            <v>9</v>
          </cell>
          <cell r="E899">
            <v>20</v>
          </cell>
          <cell r="G899">
            <v>16000</v>
          </cell>
          <cell r="H899" t="str">
            <v>Twelve Wines in Box</v>
          </cell>
        </row>
        <row r="900">
          <cell r="A900" t="str">
            <v>82277INSRIB</v>
          </cell>
          <cell r="B900">
            <v>82277</v>
          </cell>
          <cell r="C900">
            <v>125</v>
          </cell>
          <cell r="D900">
            <v>9</v>
          </cell>
          <cell r="E900">
            <v>20</v>
          </cell>
          <cell r="G900">
            <v>16000</v>
          </cell>
          <cell r="H900" t="str">
            <v>Twelve Wines in Box</v>
          </cell>
        </row>
        <row r="901">
          <cell r="A901" t="str">
            <v>82277RIB</v>
          </cell>
          <cell r="B901">
            <v>82277</v>
          </cell>
          <cell r="C901">
            <v>125</v>
          </cell>
          <cell r="D901">
            <v>9</v>
          </cell>
          <cell r="E901">
            <v>20</v>
          </cell>
          <cell r="G901">
            <v>16000</v>
          </cell>
          <cell r="H901" t="str">
            <v>Twelve Wines in Box</v>
          </cell>
        </row>
        <row r="902">
          <cell r="A902" t="str">
            <v>82277RIBBON</v>
          </cell>
          <cell r="B902">
            <v>82277</v>
          </cell>
          <cell r="C902">
            <v>125</v>
          </cell>
          <cell r="D902">
            <v>9</v>
          </cell>
          <cell r="E902">
            <v>20</v>
          </cell>
          <cell r="G902">
            <v>16000</v>
          </cell>
          <cell r="H902" t="str">
            <v>Twelve Wines in Box</v>
          </cell>
        </row>
        <row r="903">
          <cell r="A903" t="str">
            <v>82277TAG</v>
          </cell>
          <cell r="B903">
            <v>82277</v>
          </cell>
          <cell r="C903">
            <v>125</v>
          </cell>
          <cell r="D903">
            <v>9</v>
          </cell>
          <cell r="E903">
            <v>20</v>
          </cell>
          <cell r="G903">
            <v>16000</v>
          </cell>
          <cell r="H903" t="str">
            <v>Twelve Wines in Box</v>
          </cell>
        </row>
        <row r="904">
          <cell r="A904" t="str">
            <v>82277TAGINS</v>
          </cell>
          <cell r="B904">
            <v>82277</v>
          </cell>
          <cell r="C904">
            <v>125</v>
          </cell>
          <cell r="D904">
            <v>9</v>
          </cell>
          <cell r="E904">
            <v>20</v>
          </cell>
          <cell r="G904">
            <v>16000</v>
          </cell>
          <cell r="H904" t="str">
            <v>Twelve Wines in Box</v>
          </cell>
        </row>
        <row r="905">
          <cell r="A905" t="str">
            <v>82277TAGINSRIB</v>
          </cell>
          <cell r="B905">
            <v>82277</v>
          </cell>
          <cell r="C905">
            <v>125</v>
          </cell>
          <cell r="D905">
            <v>9</v>
          </cell>
          <cell r="E905">
            <v>20</v>
          </cell>
          <cell r="G905">
            <v>16000</v>
          </cell>
          <cell r="H905" t="str">
            <v>Twelve Wines in Box</v>
          </cell>
        </row>
        <row r="906">
          <cell r="A906" t="str">
            <v>82277TAGRIB</v>
          </cell>
          <cell r="B906">
            <v>82277</v>
          </cell>
          <cell r="C906">
            <v>125</v>
          </cell>
          <cell r="D906">
            <v>9</v>
          </cell>
          <cell r="E906">
            <v>20</v>
          </cell>
          <cell r="G906">
            <v>16000</v>
          </cell>
          <cell r="H906" t="str">
            <v>Twelve Wines in Box</v>
          </cell>
        </row>
        <row r="907">
          <cell r="A907" t="str">
            <v>82280INS</v>
          </cell>
          <cell r="B907">
            <v>82280</v>
          </cell>
          <cell r="C907">
            <v>24.99</v>
          </cell>
          <cell r="D907">
            <v>7.5</v>
          </cell>
          <cell r="E907">
            <v>20</v>
          </cell>
          <cell r="G907">
            <v>2900</v>
          </cell>
          <cell r="H907" t="str">
            <v>Italian Wine Duo</v>
          </cell>
        </row>
        <row r="908">
          <cell r="A908" t="str">
            <v>82280INSERT</v>
          </cell>
          <cell r="B908">
            <v>82280</v>
          </cell>
          <cell r="C908">
            <v>24.99</v>
          </cell>
          <cell r="D908">
            <v>7.5</v>
          </cell>
          <cell r="E908">
            <v>20</v>
          </cell>
          <cell r="G908">
            <v>2900</v>
          </cell>
          <cell r="H908" t="str">
            <v>Italian Wine Duo</v>
          </cell>
        </row>
        <row r="909">
          <cell r="A909" t="str">
            <v>82280INSRIB</v>
          </cell>
          <cell r="B909">
            <v>82280</v>
          </cell>
          <cell r="C909">
            <v>24.99</v>
          </cell>
          <cell r="D909">
            <v>7.5</v>
          </cell>
          <cell r="E909">
            <v>20</v>
          </cell>
          <cell r="G909">
            <v>2900</v>
          </cell>
          <cell r="H909" t="str">
            <v>Italian Wine Duo</v>
          </cell>
        </row>
        <row r="910">
          <cell r="A910" t="str">
            <v>82280INSTAG</v>
          </cell>
          <cell r="B910">
            <v>82280</v>
          </cell>
          <cell r="C910">
            <v>24.99</v>
          </cell>
          <cell r="D910">
            <v>7.5</v>
          </cell>
          <cell r="E910">
            <v>20</v>
          </cell>
          <cell r="G910">
            <v>2900</v>
          </cell>
          <cell r="H910" t="str">
            <v>Italian Wine Duo</v>
          </cell>
        </row>
        <row r="911">
          <cell r="A911" t="str">
            <v>82280RIB</v>
          </cell>
          <cell r="B911">
            <v>82280</v>
          </cell>
          <cell r="C911">
            <v>24.99</v>
          </cell>
          <cell r="D911">
            <v>7.5</v>
          </cell>
          <cell r="E911">
            <v>20</v>
          </cell>
          <cell r="G911">
            <v>2900</v>
          </cell>
          <cell r="H911" t="str">
            <v>Italian Wine Duo</v>
          </cell>
        </row>
        <row r="912">
          <cell r="A912" t="str">
            <v>82280RIBBON</v>
          </cell>
          <cell r="B912">
            <v>82280</v>
          </cell>
          <cell r="C912">
            <v>24.99</v>
          </cell>
          <cell r="D912">
            <v>7.5</v>
          </cell>
          <cell r="E912">
            <v>20</v>
          </cell>
          <cell r="G912">
            <v>2900</v>
          </cell>
          <cell r="H912" t="str">
            <v>Italian Wine Duo</v>
          </cell>
        </row>
        <row r="913">
          <cell r="A913" t="str">
            <v>82280TAG</v>
          </cell>
          <cell r="B913">
            <v>82280</v>
          </cell>
          <cell r="C913">
            <v>24.99</v>
          </cell>
          <cell r="D913">
            <v>7.5</v>
          </cell>
          <cell r="E913">
            <v>20</v>
          </cell>
          <cell r="G913">
            <v>2900</v>
          </cell>
          <cell r="H913" t="str">
            <v>Italian Wine Duo</v>
          </cell>
        </row>
        <row r="914">
          <cell r="A914" t="str">
            <v>82280TAGINS</v>
          </cell>
          <cell r="B914">
            <v>82280</v>
          </cell>
          <cell r="C914">
            <v>24.99</v>
          </cell>
          <cell r="D914">
            <v>7.5</v>
          </cell>
          <cell r="E914">
            <v>20</v>
          </cell>
          <cell r="G914">
            <v>2900</v>
          </cell>
          <cell r="H914" t="str">
            <v>Italian Wine Duo</v>
          </cell>
        </row>
        <row r="915">
          <cell r="A915" t="str">
            <v>82280TAGINSRIB</v>
          </cell>
          <cell r="B915">
            <v>82280</v>
          </cell>
          <cell r="C915">
            <v>24.99</v>
          </cell>
          <cell r="D915">
            <v>7.5</v>
          </cell>
          <cell r="E915">
            <v>20</v>
          </cell>
          <cell r="G915">
            <v>2900</v>
          </cell>
          <cell r="H915" t="str">
            <v>Italian Wine Duo</v>
          </cell>
        </row>
        <row r="916">
          <cell r="A916" t="str">
            <v>82280TAGRIB</v>
          </cell>
          <cell r="B916">
            <v>82280</v>
          </cell>
          <cell r="C916">
            <v>24.99</v>
          </cell>
          <cell r="D916">
            <v>7.5</v>
          </cell>
          <cell r="E916">
            <v>20</v>
          </cell>
          <cell r="G916">
            <v>2900</v>
          </cell>
          <cell r="H916" t="str">
            <v>Italian Wine Duo</v>
          </cell>
        </row>
        <row r="917">
          <cell r="A917" t="str">
            <v>82281INS</v>
          </cell>
          <cell r="B917">
            <v>82281</v>
          </cell>
          <cell r="C917">
            <v>39.99</v>
          </cell>
          <cell r="D917">
            <v>7.5</v>
          </cell>
          <cell r="E917">
            <v>20</v>
          </cell>
          <cell r="G917">
            <v>3900</v>
          </cell>
          <cell r="H917" t="str">
            <v>Triple Tipple</v>
          </cell>
        </row>
        <row r="918">
          <cell r="A918" t="str">
            <v>82281INSERT</v>
          </cell>
          <cell r="B918">
            <v>82281</v>
          </cell>
          <cell r="C918">
            <v>29.99</v>
          </cell>
          <cell r="D918">
            <v>7.5</v>
          </cell>
          <cell r="E918">
            <v>20</v>
          </cell>
          <cell r="G918">
            <v>3900</v>
          </cell>
          <cell r="H918" t="str">
            <v>Triple Tipple</v>
          </cell>
        </row>
        <row r="919">
          <cell r="A919" t="str">
            <v>82281INSRIB</v>
          </cell>
          <cell r="B919">
            <v>82281</v>
          </cell>
          <cell r="C919">
            <v>39.99</v>
          </cell>
          <cell r="D919">
            <v>7.5</v>
          </cell>
          <cell r="E919">
            <v>20</v>
          </cell>
          <cell r="G919">
            <v>3900</v>
          </cell>
          <cell r="H919" t="str">
            <v>Triple Tipple</v>
          </cell>
        </row>
        <row r="920">
          <cell r="A920" t="str">
            <v>82281RIB</v>
          </cell>
          <cell r="B920">
            <v>82281</v>
          </cell>
          <cell r="C920">
            <v>39.99</v>
          </cell>
          <cell r="D920">
            <v>7.5</v>
          </cell>
          <cell r="E920">
            <v>20</v>
          </cell>
          <cell r="G920">
            <v>3900</v>
          </cell>
          <cell r="H920" t="str">
            <v>Triple Tipple</v>
          </cell>
        </row>
        <row r="921">
          <cell r="A921" t="str">
            <v>82281RIBBON</v>
          </cell>
          <cell r="B921">
            <v>82281</v>
          </cell>
          <cell r="C921">
            <v>29.99</v>
          </cell>
          <cell r="D921">
            <v>7.5</v>
          </cell>
          <cell r="E921">
            <v>20</v>
          </cell>
          <cell r="G921">
            <v>3900</v>
          </cell>
          <cell r="H921" t="str">
            <v>Triple Tipple</v>
          </cell>
        </row>
        <row r="922">
          <cell r="A922" t="str">
            <v>82281TAG</v>
          </cell>
          <cell r="B922">
            <v>82281</v>
          </cell>
          <cell r="C922">
            <v>39.99</v>
          </cell>
          <cell r="D922">
            <v>7.5</v>
          </cell>
          <cell r="E922">
            <v>20</v>
          </cell>
          <cell r="G922">
            <v>3900</v>
          </cell>
          <cell r="H922" t="str">
            <v>Triple Tipple</v>
          </cell>
        </row>
        <row r="923">
          <cell r="A923" t="str">
            <v>82281TAGINS</v>
          </cell>
          <cell r="B923">
            <v>82281</v>
          </cell>
          <cell r="C923">
            <v>29.99</v>
          </cell>
          <cell r="D923">
            <v>7.5</v>
          </cell>
          <cell r="E923">
            <v>20</v>
          </cell>
          <cell r="G923">
            <v>3900</v>
          </cell>
          <cell r="H923" t="str">
            <v>Triple Tipple</v>
          </cell>
        </row>
        <row r="924">
          <cell r="A924" t="str">
            <v>82281TAGINSRIB</v>
          </cell>
          <cell r="B924">
            <v>82281</v>
          </cell>
          <cell r="C924">
            <v>39.99</v>
          </cell>
          <cell r="D924">
            <v>7.5</v>
          </cell>
          <cell r="E924">
            <v>20</v>
          </cell>
          <cell r="G924">
            <v>3900</v>
          </cell>
          <cell r="H924" t="str">
            <v>Triple Tipple</v>
          </cell>
        </row>
        <row r="925">
          <cell r="A925" t="str">
            <v>82281TAGRIB</v>
          </cell>
          <cell r="B925">
            <v>82281</v>
          </cell>
          <cell r="C925">
            <v>39.99</v>
          </cell>
          <cell r="D925">
            <v>7.5</v>
          </cell>
          <cell r="E925">
            <v>20</v>
          </cell>
          <cell r="G925">
            <v>3900</v>
          </cell>
          <cell r="H925" t="str">
            <v>Triple Tipple</v>
          </cell>
        </row>
        <row r="926">
          <cell r="A926" t="str">
            <v>82287INS</v>
          </cell>
          <cell r="B926">
            <v>82287</v>
          </cell>
          <cell r="C926">
            <v>34.99</v>
          </cell>
          <cell r="D926">
            <v>7.5</v>
          </cell>
          <cell r="E926">
            <v>16</v>
          </cell>
          <cell r="G926">
            <v>2700</v>
          </cell>
          <cell r="H926" t="str">
            <v>CHOCOLATE INDULGENCE</v>
          </cell>
        </row>
        <row r="927">
          <cell r="A927" t="str">
            <v>82287RIB</v>
          </cell>
          <cell r="B927">
            <v>82287</v>
          </cell>
          <cell r="C927">
            <v>34.99</v>
          </cell>
          <cell r="D927">
            <v>7.5</v>
          </cell>
          <cell r="E927">
            <v>16</v>
          </cell>
          <cell r="G927">
            <v>2700</v>
          </cell>
          <cell r="H927" t="str">
            <v>CHOCOLATE INDULGENCE</v>
          </cell>
        </row>
        <row r="928">
          <cell r="A928" t="str">
            <v>82287RIBBON</v>
          </cell>
          <cell r="B928">
            <v>82287</v>
          </cell>
          <cell r="C928">
            <v>34.99</v>
          </cell>
          <cell r="D928">
            <v>7.5</v>
          </cell>
          <cell r="E928">
            <v>16</v>
          </cell>
          <cell r="G928">
            <v>2700</v>
          </cell>
          <cell r="H928" t="str">
            <v>CHOCOLATE INDULGENCE</v>
          </cell>
        </row>
        <row r="929">
          <cell r="A929" t="str">
            <v>82287TAGVHC</v>
          </cell>
          <cell r="B929">
            <v>82287</v>
          </cell>
          <cell r="C929">
            <v>34.99</v>
          </cell>
          <cell r="D929">
            <v>7.5</v>
          </cell>
          <cell r="E929">
            <v>16</v>
          </cell>
          <cell r="G929">
            <v>2700</v>
          </cell>
          <cell r="H929" t="str">
            <v>CHOCOLATE INDULGENCE</v>
          </cell>
        </row>
        <row r="930">
          <cell r="A930" t="str">
            <v>82287VTAG</v>
          </cell>
          <cell r="B930">
            <v>82287</v>
          </cell>
          <cell r="C930">
            <v>34.99</v>
          </cell>
          <cell r="D930">
            <v>7.5</v>
          </cell>
          <cell r="E930">
            <v>16</v>
          </cell>
          <cell r="G930">
            <v>2700</v>
          </cell>
          <cell r="H930" t="str">
            <v>CHOCOLATE INDULGENCE</v>
          </cell>
        </row>
        <row r="931">
          <cell r="A931" t="str">
            <v>82288INS</v>
          </cell>
          <cell r="B931">
            <v>82288</v>
          </cell>
          <cell r="C931">
            <v>60</v>
          </cell>
          <cell r="D931">
            <v>7.5</v>
          </cell>
          <cell r="E931">
            <v>8.5</v>
          </cell>
          <cell r="F931">
            <v>1E-4</v>
          </cell>
          <cell r="G931">
            <v>5500</v>
          </cell>
          <cell r="H931" t="str">
            <v>DELI DELIGHTS</v>
          </cell>
        </row>
        <row r="932">
          <cell r="A932" t="str">
            <v>82288INSERT</v>
          </cell>
          <cell r="B932">
            <v>82288</v>
          </cell>
          <cell r="C932">
            <v>60</v>
          </cell>
          <cell r="D932">
            <v>7.5</v>
          </cell>
          <cell r="E932">
            <v>8.5</v>
          </cell>
          <cell r="F932">
            <v>1E-4</v>
          </cell>
          <cell r="G932">
            <v>5500</v>
          </cell>
          <cell r="H932" t="str">
            <v>DELI DELIGHTS</v>
          </cell>
        </row>
        <row r="933">
          <cell r="A933" t="str">
            <v>82288INSRIB</v>
          </cell>
          <cell r="B933">
            <v>82288</v>
          </cell>
          <cell r="C933">
            <v>60</v>
          </cell>
          <cell r="D933">
            <v>7.5</v>
          </cell>
          <cell r="E933">
            <v>8.5</v>
          </cell>
          <cell r="F933">
            <v>1E-4</v>
          </cell>
          <cell r="G933">
            <v>5500</v>
          </cell>
          <cell r="H933" t="str">
            <v>DELI DELIGHTS</v>
          </cell>
        </row>
        <row r="934">
          <cell r="A934" t="str">
            <v>82290INS</v>
          </cell>
          <cell r="B934">
            <v>82290</v>
          </cell>
          <cell r="C934">
            <v>29.99</v>
          </cell>
          <cell r="D934">
            <v>8.25</v>
          </cell>
          <cell r="E934">
            <v>12</v>
          </cell>
          <cell r="G934">
            <v>1600</v>
          </cell>
          <cell r="H934" t="str">
            <v>EASTER GIFT</v>
          </cell>
        </row>
        <row r="935">
          <cell r="A935" t="str">
            <v>82290NVINS</v>
          </cell>
          <cell r="B935">
            <v>82290</v>
          </cell>
          <cell r="C935">
            <v>0</v>
          </cell>
          <cell r="D935">
            <v>0</v>
          </cell>
          <cell r="E935">
            <v>12</v>
          </cell>
          <cell r="G935">
            <v>1600</v>
          </cell>
          <cell r="H935" t="str">
            <v>EASTER GIFT</v>
          </cell>
        </row>
        <row r="936">
          <cell r="A936" t="str">
            <v>82290RIB</v>
          </cell>
          <cell r="B936">
            <v>82290</v>
          </cell>
          <cell r="C936">
            <v>29.99</v>
          </cell>
          <cell r="D936">
            <v>8.25</v>
          </cell>
          <cell r="E936">
            <v>12</v>
          </cell>
          <cell r="G936">
            <v>1600</v>
          </cell>
          <cell r="H936" t="str">
            <v>EASTER GIFT</v>
          </cell>
        </row>
        <row r="937">
          <cell r="A937" t="str">
            <v>82291INS</v>
          </cell>
          <cell r="B937">
            <v>82291</v>
          </cell>
          <cell r="C937">
            <v>22</v>
          </cell>
          <cell r="D937">
            <v>7</v>
          </cell>
          <cell r="E937">
            <v>17.5</v>
          </cell>
          <cell r="G937">
            <v>1201</v>
          </cell>
          <cell r="H937" t="str">
            <v>FATHER'S DAY GIFT</v>
          </cell>
        </row>
        <row r="938">
          <cell r="A938" t="str">
            <v>82295INS</v>
          </cell>
          <cell r="B938">
            <v>82295</v>
          </cell>
          <cell r="C938">
            <v>19.989999999999998</v>
          </cell>
          <cell r="D938">
            <v>6.5</v>
          </cell>
          <cell r="E938">
            <v>16</v>
          </cell>
          <cell r="G938">
            <v>1200</v>
          </cell>
          <cell r="H938" t="str">
            <v>LOVE CHOCOLATE</v>
          </cell>
        </row>
        <row r="939">
          <cell r="A939" t="str">
            <v>82295INSERT</v>
          </cell>
          <cell r="B939">
            <v>82295</v>
          </cell>
          <cell r="C939">
            <v>19.989999999999998</v>
          </cell>
          <cell r="D939">
            <v>6.5</v>
          </cell>
          <cell r="E939">
            <v>16</v>
          </cell>
          <cell r="G939">
            <v>1200</v>
          </cell>
          <cell r="H939" t="str">
            <v>LOVE CHOCOLATE</v>
          </cell>
        </row>
        <row r="940">
          <cell r="A940" t="str">
            <v>82295NVINS</v>
          </cell>
          <cell r="B940">
            <v>82296</v>
          </cell>
          <cell r="C940">
            <v>0</v>
          </cell>
          <cell r="D940">
            <v>0</v>
          </cell>
          <cell r="E940">
            <v>17</v>
          </cell>
          <cell r="G940">
            <v>2300</v>
          </cell>
          <cell r="H940" t="str">
            <v>Love You Gift</v>
          </cell>
        </row>
        <row r="941">
          <cell r="A941" t="str">
            <v>82296NVINS</v>
          </cell>
          <cell r="B941">
            <v>82296</v>
          </cell>
          <cell r="C941">
            <v>0</v>
          </cell>
          <cell r="D941">
            <v>0</v>
          </cell>
          <cell r="E941">
            <v>17</v>
          </cell>
          <cell r="G941">
            <v>2300</v>
          </cell>
          <cell r="H941" t="str">
            <v>Love You Gift</v>
          </cell>
        </row>
        <row r="942">
          <cell r="A942" t="str">
            <v>82299INS</v>
          </cell>
          <cell r="B942">
            <v>82299</v>
          </cell>
          <cell r="C942">
            <v>39.99</v>
          </cell>
          <cell r="D942">
            <v>8</v>
          </cell>
          <cell r="E942">
            <v>14</v>
          </cell>
          <cell r="G942">
            <v>3300</v>
          </cell>
          <cell r="H942" t="str">
            <v>ALCOHOL FREE TREATS</v>
          </cell>
        </row>
        <row r="943">
          <cell r="A943" t="str">
            <v>82299NVINS</v>
          </cell>
          <cell r="B943">
            <v>82299</v>
          </cell>
          <cell r="C943">
            <v>21.97</v>
          </cell>
          <cell r="D943">
            <v>0</v>
          </cell>
          <cell r="E943">
            <v>14</v>
          </cell>
          <cell r="G943">
            <v>3300</v>
          </cell>
          <cell r="H943" t="str">
            <v>ALCOHOL FREE TREATS</v>
          </cell>
        </row>
        <row r="944">
          <cell r="A944" t="str">
            <v>82299RIB</v>
          </cell>
          <cell r="B944">
            <v>82299</v>
          </cell>
          <cell r="C944">
            <v>39.99</v>
          </cell>
          <cell r="D944">
            <v>7.5</v>
          </cell>
          <cell r="E944">
            <v>14</v>
          </cell>
          <cell r="G944">
            <v>3300</v>
          </cell>
          <cell r="H944" t="str">
            <v>ALCOHOL FREE TREATS</v>
          </cell>
        </row>
        <row r="945">
          <cell r="A945" t="str">
            <v>82299TAG</v>
          </cell>
          <cell r="B945">
            <v>82299</v>
          </cell>
          <cell r="C945">
            <v>39.99</v>
          </cell>
          <cell r="D945">
            <v>7.5</v>
          </cell>
          <cell r="E945">
            <v>14</v>
          </cell>
          <cell r="G945">
            <v>3300</v>
          </cell>
          <cell r="H945" t="str">
            <v>ALCOHOL FREE TREATS</v>
          </cell>
        </row>
        <row r="946">
          <cell r="A946" t="str">
            <v>82299TAGVHC</v>
          </cell>
          <cell r="B946">
            <v>82299</v>
          </cell>
          <cell r="C946">
            <v>39.24</v>
          </cell>
          <cell r="D946">
            <v>0</v>
          </cell>
          <cell r="E946">
            <v>14</v>
          </cell>
          <cell r="G946">
            <v>3300</v>
          </cell>
          <cell r="H946" t="str">
            <v>ALCOHOL FREE TREATS</v>
          </cell>
        </row>
        <row r="947">
          <cell r="A947" t="str">
            <v>82299VTAG</v>
          </cell>
          <cell r="B947">
            <v>82299</v>
          </cell>
          <cell r="C947">
            <v>39.24</v>
          </cell>
          <cell r="D947">
            <v>0</v>
          </cell>
          <cell r="E947">
            <v>14</v>
          </cell>
          <cell r="G947">
            <v>3300</v>
          </cell>
          <cell r="H947" t="str">
            <v>ALCOHOL FREE TREATS</v>
          </cell>
        </row>
        <row r="948">
          <cell r="A948" t="str">
            <v>82300INS</v>
          </cell>
          <cell r="B948">
            <v>82300</v>
          </cell>
          <cell r="C948">
            <v>29.99</v>
          </cell>
          <cell r="D948">
            <v>7.5</v>
          </cell>
          <cell r="E948">
            <v>10.5</v>
          </cell>
          <cell r="G948">
            <v>1800</v>
          </cell>
          <cell r="H948" t="str">
            <v>TEA &amp; BUBBLES</v>
          </cell>
        </row>
        <row r="949">
          <cell r="A949" t="str">
            <v>82300MP</v>
          </cell>
          <cell r="B949" t="str">
            <v>82300MP</v>
          </cell>
          <cell r="C949">
            <v>24.49</v>
          </cell>
          <cell r="D949">
            <v>0</v>
          </cell>
          <cell r="E949">
            <v>9</v>
          </cell>
          <cell r="G949">
            <v>1950</v>
          </cell>
          <cell r="H949" t="str">
            <v>TEA AND BUBBLES</v>
          </cell>
        </row>
        <row r="950">
          <cell r="A950" t="str">
            <v>82301INS</v>
          </cell>
          <cell r="B950">
            <v>82301</v>
          </cell>
          <cell r="C950">
            <v>150</v>
          </cell>
          <cell r="D950">
            <v>9</v>
          </cell>
          <cell r="E950">
            <v>14</v>
          </cell>
          <cell r="G950">
            <v>11880</v>
          </cell>
          <cell r="H950" t="str">
            <v>THE BANQUET</v>
          </cell>
        </row>
        <row r="951">
          <cell r="A951" t="str">
            <v>82301INSERT</v>
          </cell>
          <cell r="B951">
            <v>82301</v>
          </cell>
          <cell r="C951">
            <v>150</v>
          </cell>
          <cell r="D951">
            <v>9</v>
          </cell>
          <cell r="E951">
            <v>14</v>
          </cell>
          <cell r="G951">
            <v>11880</v>
          </cell>
          <cell r="H951" t="str">
            <v>THE BANQUET</v>
          </cell>
        </row>
        <row r="952">
          <cell r="A952" t="str">
            <v>82301TAG</v>
          </cell>
          <cell r="B952">
            <v>82301</v>
          </cell>
          <cell r="C952">
            <v>150</v>
          </cell>
          <cell r="D952">
            <v>9</v>
          </cell>
          <cell r="E952">
            <v>14</v>
          </cell>
          <cell r="G952">
            <v>11880</v>
          </cell>
          <cell r="H952" t="str">
            <v>THE BANQUET</v>
          </cell>
        </row>
        <row r="953">
          <cell r="A953" t="str">
            <v>82301TAGRIB</v>
          </cell>
          <cell r="B953">
            <v>82301</v>
          </cell>
          <cell r="C953">
            <v>150</v>
          </cell>
          <cell r="D953">
            <v>9</v>
          </cell>
          <cell r="E953">
            <v>14</v>
          </cell>
          <cell r="G953">
            <v>11880</v>
          </cell>
          <cell r="H953" t="str">
            <v>THE BANQUET</v>
          </cell>
        </row>
        <row r="954">
          <cell r="A954" t="str">
            <v>82302INS</v>
          </cell>
          <cell r="B954">
            <v>82302</v>
          </cell>
          <cell r="C954">
            <v>29.99</v>
          </cell>
          <cell r="D954">
            <v>7.5</v>
          </cell>
          <cell r="E954">
            <v>11.5</v>
          </cell>
          <cell r="G954">
            <v>1906</v>
          </cell>
          <cell r="H954" t="str">
            <v>BOYS NIGHT IN</v>
          </cell>
        </row>
        <row r="955">
          <cell r="A955" t="str">
            <v>82302INSERT</v>
          </cell>
          <cell r="B955">
            <v>82302</v>
          </cell>
          <cell r="C955">
            <v>29.99</v>
          </cell>
          <cell r="D955">
            <v>7.5</v>
          </cell>
          <cell r="E955">
            <v>11.5</v>
          </cell>
          <cell r="G955">
            <v>1906</v>
          </cell>
          <cell r="H955" t="str">
            <v>BOYS NIGHT IN</v>
          </cell>
        </row>
        <row r="956">
          <cell r="A956" t="str">
            <v>82304INS</v>
          </cell>
          <cell r="B956">
            <v>82304</v>
          </cell>
          <cell r="C956">
            <v>34.99</v>
          </cell>
          <cell r="D956">
            <v>7.5</v>
          </cell>
          <cell r="E956">
            <v>6.5</v>
          </cell>
          <cell r="F956">
            <v>1E-4</v>
          </cell>
          <cell r="G956">
            <v>4100</v>
          </cell>
          <cell r="H956" t="str">
            <v>WINE &amp; CHEESE SLATE</v>
          </cell>
        </row>
        <row r="957">
          <cell r="A957" t="str">
            <v>82307INS</v>
          </cell>
          <cell r="B957">
            <v>82307</v>
          </cell>
          <cell r="C957">
            <v>100</v>
          </cell>
          <cell r="D957">
            <v>9</v>
          </cell>
          <cell r="E957">
            <v>13.5</v>
          </cell>
          <cell r="G957">
            <v>10000</v>
          </cell>
          <cell r="H957" t="str">
            <v>THE EXTRAVAGANCE</v>
          </cell>
        </row>
        <row r="958">
          <cell r="A958" t="str">
            <v>82307INSERT</v>
          </cell>
          <cell r="B958">
            <v>82307</v>
          </cell>
          <cell r="C958">
            <v>100</v>
          </cell>
          <cell r="D958">
            <v>9</v>
          </cell>
          <cell r="E958">
            <v>13.5</v>
          </cell>
          <cell r="G958">
            <v>10000</v>
          </cell>
          <cell r="H958" t="str">
            <v>THE EXTRAVAGANCE</v>
          </cell>
        </row>
        <row r="959">
          <cell r="A959" t="str">
            <v>82307INSRIB</v>
          </cell>
          <cell r="B959">
            <v>82307</v>
          </cell>
          <cell r="C959">
            <v>100</v>
          </cell>
          <cell r="D959">
            <v>9</v>
          </cell>
          <cell r="E959">
            <v>13.5</v>
          </cell>
          <cell r="G959">
            <v>10000</v>
          </cell>
          <cell r="H959" t="str">
            <v>THE EXTRAVAGANCE</v>
          </cell>
        </row>
        <row r="960">
          <cell r="A960" t="str">
            <v>82307RIB</v>
          </cell>
          <cell r="B960">
            <v>82307</v>
          </cell>
          <cell r="C960">
            <v>100</v>
          </cell>
          <cell r="D960">
            <v>9</v>
          </cell>
          <cell r="E960">
            <v>13.5</v>
          </cell>
          <cell r="G960">
            <v>10000</v>
          </cell>
          <cell r="H960" t="str">
            <v>THE EXTRAVAGANCE</v>
          </cell>
        </row>
        <row r="961">
          <cell r="A961" t="str">
            <v>82308INS</v>
          </cell>
          <cell r="B961">
            <v>82308</v>
          </cell>
          <cell r="C961">
            <v>75</v>
          </cell>
          <cell r="D961">
            <v>8</v>
          </cell>
          <cell r="E961">
            <v>14</v>
          </cell>
          <cell r="G961">
            <v>6940</v>
          </cell>
          <cell r="H961" t="str">
            <v>THE INDULGENCE</v>
          </cell>
        </row>
        <row r="962">
          <cell r="A962" t="str">
            <v>82308INSERT</v>
          </cell>
          <cell r="B962">
            <v>82308</v>
          </cell>
          <cell r="C962">
            <v>75</v>
          </cell>
          <cell r="D962">
            <v>8</v>
          </cell>
          <cell r="E962">
            <v>14</v>
          </cell>
          <cell r="G962">
            <v>6940</v>
          </cell>
          <cell r="H962" t="str">
            <v>THE INDULGENCE</v>
          </cell>
        </row>
        <row r="963">
          <cell r="A963" t="str">
            <v>82308RIB</v>
          </cell>
          <cell r="B963">
            <v>82308</v>
          </cell>
          <cell r="C963">
            <v>75</v>
          </cell>
          <cell r="D963">
            <v>8</v>
          </cell>
          <cell r="E963">
            <v>14</v>
          </cell>
          <cell r="G963">
            <v>6940</v>
          </cell>
          <cell r="H963" t="str">
            <v>THE INDULGENCE</v>
          </cell>
        </row>
        <row r="964">
          <cell r="A964" t="str">
            <v>82308TAG</v>
          </cell>
          <cell r="B964">
            <v>82308</v>
          </cell>
          <cell r="C964">
            <v>75</v>
          </cell>
          <cell r="D964">
            <v>8</v>
          </cell>
          <cell r="E964">
            <v>14</v>
          </cell>
          <cell r="G964">
            <v>6940</v>
          </cell>
          <cell r="H964" t="str">
            <v>THE INDULGENCE</v>
          </cell>
        </row>
        <row r="965">
          <cell r="A965" t="str">
            <v>82308TAGVHC</v>
          </cell>
          <cell r="B965">
            <v>82308</v>
          </cell>
          <cell r="C965">
            <v>75</v>
          </cell>
          <cell r="D965">
            <v>8</v>
          </cell>
          <cell r="E965">
            <v>14</v>
          </cell>
          <cell r="G965">
            <v>6940</v>
          </cell>
          <cell r="H965" t="str">
            <v>THE INDULGENCE</v>
          </cell>
        </row>
        <row r="966">
          <cell r="A966" t="str">
            <v>82308VTAG</v>
          </cell>
          <cell r="B966">
            <v>82308</v>
          </cell>
          <cell r="C966">
            <v>75</v>
          </cell>
          <cell r="D966">
            <v>8</v>
          </cell>
          <cell r="E966">
            <v>14</v>
          </cell>
          <cell r="G966">
            <v>6940</v>
          </cell>
          <cell r="H966" t="str">
            <v>THE INDULGENCE</v>
          </cell>
        </row>
        <row r="967">
          <cell r="A967" t="str">
            <v>82309INS</v>
          </cell>
          <cell r="B967">
            <v>82309</v>
          </cell>
          <cell r="C967">
            <v>50</v>
          </cell>
          <cell r="D967">
            <v>6.5</v>
          </cell>
          <cell r="E967">
            <v>14</v>
          </cell>
          <cell r="G967">
            <v>5040</v>
          </cell>
          <cell r="H967" t="str">
            <v>THE LUXURY</v>
          </cell>
        </row>
        <row r="968">
          <cell r="A968" t="str">
            <v>82309INSERT</v>
          </cell>
          <cell r="B968">
            <v>82309</v>
          </cell>
          <cell r="C968">
            <v>50</v>
          </cell>
          <cell r="D968">
            <v>6.5</v>
          </cell>
          <cell r="E968">
            <v>14</v>
          </cell>
          <cell r="G968">
            <v>5040</v>
          </cell>
          <cell r="H968" t="str">
            <v>THE LUXURY</v>
          </cell>
        </row>
        <row r="969">
          <cell r="A969" t="str">
            <v>82309RIB</v>
          </cell>
          <cell r="B969">
            <v>82309</v>
          </cell>
          <cell r="C969">
            <v>50</v>
          </cell>
          <cell r="D969">
            <v>7</v>
          </cell>
          <cell r="E969">
            <v>14</v>
          </cell>
          <cell r="G969">
            <v>5040</v>
          </cell>
          <cell r="H969" t="str">
            <v>THE LUXURY</v>
          </cell>
        </row>
        <row r="970">
          <cell r="A970" t="str">
            <v>82309TAG</v>
          </cell>
          <cell r="B970">
            <v>82309</v>
          </cell>
          <cell r="C970">
            <v>52</v>
          </cell>
          <cell r="D970">
            <v>0</v>
          </cell>
          <cell r="E970">
            <v>14</v>
          </cell>
          <cell r="G970">
            <v>5040</v>
          </cell>
          <cell r="H970" t="str">
            <v>THE LUXURY</v>
          </cell>
        </row>
        <row r="971">
          <cell r="A971" t="str">
            <v>82309TAGRIB</v>
          </cell>
          <cell r="B971">
            <v>82309</v>
          </cell>
          <cell r="C971">
            <v>50</v>
          </cell>
          <cell r="D971">
            <v>7</v>
          </cell>
          <cell r="E971">
            <v>14</v>
          </cell>
          <cell r="G971">
            <v>5040</v>
          </cell>
          <cell r="H971" t="str">
            <v>THE LUXURY</v>
          </cell>
        </row>
        <row r="972">
          <cell r="A972" t="str">
            <v>82309TAGVHC</v>
          </cell>
          <cell r="B972">
            <v>82309</v>
          </cell>
          <cell r="C972">
            <v>52</v>
          </cell>
          <cell r="D972">
            <v>0</v>
          </cell>
          <cell r="E972">
            <v>14</v>
          </cell>
          <cell r="G972">
            <v>5040</v>
          </cell>
          <cell r="H972" t="str">
            <v>THE LUXURY</v>
          </cell>
        </row>
        <row r="973">
          <cell r="A973" t="str">
            <v>82309VTAG</v>
          </cell>
          <cell r="B973">
            <v>82309</v>
          </cell>
          <cell r="C973">
            <v>52</v>
          </cell>
          <cell r="D973">
            <v>0</v>
          </cell>
          <cell r="E973">
            <v>14</v>
          </cell>
          <cell r="G973">
            <v>5040</v>
          </cell>
          <cell r="H973" t="str">
            <v>THE LUXURY</v>
          </cell>
        </row>
        <row r="974">
          <cell r="A974" t="str">
            <v>82312INS</v>
          </cell>
          <cell r="B974">
            <v>82312</v>
          </cell>
          <cell r="C974">
            <v>34.99</v>
          </cell>
          <cell r="D974">
            <v>7.5</v>
          </cell>
          <cell r="E974">
            <v>20</v>
          </cell>
          <cell r="G974">
            <v>2720</v>
          </cell>
          <cell r="H974" t="str">
            <v>TRAY OF DELIGHTS</v>
          </cell>
        </row>
        <row r="975">
          <cell r="A975" t="str">
            <v>82312INSERT</v>
          </cell>
          <cell r="B975">
            <v>82312</v>
          </cell>
          <cell r="C975">
            <v>34.99</v>
          </cell>
          <cell r="D975">
            <v>7.5</v>
          </cell>
          <cell r="E975">
            <v>20</v>
          </cell>
          <cell r="G975">
            <v>2720</v>
          </cell>
          <cell r="H975" t="str">
            <v>TRAY OF DELIGHTS</v>
          </cell>
        </row>
        <row r="976">
          <cell r="A976" t="str">
            <v>82312NVINS</v>
          </cell>
          <cell r="B976">
            <v>82312</v>
          </cell>
          <cell r="C976">
            <v>0</v>
          </cell>
          <cell r="D976">
            <v>0</v>
          </cell>
          <cell r="E976">
            <v>20</v>
          </cell>
          <cell r="G976">
            <v>2720</v>
          </cell>
          <cell r="H976" t="str">
            <v>TRAY OF DELIGHTS</v>
          </cell>
        </row>
        <row r="977">
          <cell r="A977" t="str">
            <v>82312RIB</v>
          </cell>
          <cell r="B977">
            <v>82312</v>
          </cell>
          <cell r="C977">
            <v>34.99</v>
          </cell>
          <cell r="D977">
            <v>7.5</v>
          </cell>
          <cell r="E977">
            <v>20</v>
          </cell>
          <cell r="G977">
            <v>2720</v>
          </cell>
          <cell r="H977" t="str">
            <v>TRAY OF DELIGHTS</v>
          </cell>
        </row>
        <row r="978">
          <cell r="A978" t="str">
            <v>82312RIBBON</v>
          </cell>
          <cell r="B978">
            <v>82312</v>
          </cell>
          <cell r="C978">
            <v>34.99</v>
          </cell>
          <cell r="D978">
            <v>7.5</v>
          </cell>
          <cell r="E978">
            <v>20</v>
          </cell>
          <cell r="G978">
            <v>2720</v>
          </cell>
          <cell r="H978" t="str">
            <v>TRAY OF DELIGHTS</v>
          </cell>
        </row>
        <row r="979">
          <cell r="A979" t="str">
            <v>82312TAG</v>
          </cell>
          <cell r="B979">
            <v>82312</v>
          </cell>
          <cell r="C979">
            <v>34.99</v>
          </cell>
          <cell r="D979">
            <v>7.5</v>
          </cell>
          <cell r="E979">
            <v>20</v>
          </cell>
          <cell r="G979">
            <v>2720</v>
          </cell>
          <cell r="H979" t="str">
            <v>TRAY OF DELIGHTS</v>
          </cell>
        </row>
        <row r="980">
          <cell r="A980" t="str">
            <v>82312TAGVHC</v>
          </cell>
          <cell r="B980">
            <v>82312</v>
          </cell>
          <cell r="C980">
            <v>34.99</v>
          </cell>
          <cell r="D980">
            <v>7.5</v>
          </cell>
          <cell r="E980">
            <v>20</v>
          </cell>
          <cell r="G980">
            <v>2720</v>
          </cell>
          <cell r="H980" t="str">
            <v>TRAY OF DELIGHTS</v>
          </cell>
        </row>
        <row r="981">
          <cell r="A981" t="str">
            <v>82312VTAG</v>
          </cell>
          <cell r="B981">
            <v>82312</v>
          </cell>
          <cell r="C981">
            <v>34.99</v>
          </cell>
          <cell r="D981">
            <v>7.5</v>
          </cell>
          <cell r="E981">
            <v>20</v>
          </cell>
          <cell r="G981">
            <v>2720</v>
          </cell>
          <cell r="H981" t="str">
            <v>TRAY OF DELIGHTS</v>
          </cell>
        </row>
        <row r="982">
          <cell r="A982" t="str">
            <v>82313INS</v>
          </cell>
          <cell r="B982">
            <v>82313</v>
          </cell>
          <cell r="C982">
            <v>39.99</v>
          </cell>
          <cell r="D982">
            <v>6.5</v>
          </cell>
          <cell r="E982">
            <v>15.5</v>
          </cell>
          <cell r="G982">
            <v>2300</v>
          </cell>
          <cell r="H982" t="str">
            <v>WHISKY LOVER'S GIFT</v>
          </cell>
        </row>
        <row r="983">
          <cell r="A983" t="str">
            <v>82600INS</v>
          </cell>
          <cell r="B983">
            <v>82600</v>
          </cell>
          <cell r="C983">
            <v>22.5</v>
          </cell>
          <cell r="D983">
            <v>6.5</v>
          </cell>
          <cell r="E983">
            <v>20</v>
          </cell>
          <cell r="G983">
            <v>2800</v>
          </cell>
          <cell r="H983" t="str">
            <v>FRENCH WINE DUO</v>
          </cell>
        </row>
        <row r="984">
          <cell r="A984" t="str">
            <v>82600INSERT</v>
          </cell>
          <cell r="B984">
            <v>82600</v>
          </cell>
          <cell r="C984">
            <v>22.5</v>
          </cell>
          <cell r="D984">
            <v>6.5</v>
          </cell>
          <cell r="E984">
            <v>20</v>
          </cell>
          <cell r="G984">
            <v>2800</v>
          </cell>
          <cell r="H984" t="str">
            <v>FRENCH WINE DUO</v>
          </cell>
        </row>
        <row r="985">
          <cell r="A985" t="str">
            <v>82600INSRIB</v>
          </cell>
          <cell r="B985">
            <v>82600</v>
          </cell>
          <cell r="C985">
            <v>22.5</v>
          </cell>
          <cell r="D985">
            <v>6.5</v>
          </cell>
          <cell r="E985">
            <v>20</v>
          </cell>
          <cell r="G985">
            <v>2800</v>
          </cell>
          <cell r="H985" t="str">
            <v>FRENCH WINE DUO</v>
          </cell>
        </row>
        <row r="986">
          <cell r="A986" t="str">
            <v>82600RIB</v>
          </cell>
          <cell r="B986">
            <v>82600</v>
          </cell>
          <cell r="C986">
            <v>22.5</v>
          </cell>
          <cell r="D986">
            <v>6.5</v>
          </cell>
          <cell r="E986">
            <v>20</v>
          </cell>
          <cell r="G986">
            <v>2800</v>
          </cell>
          <cell r="H986" t="str">
            <v>FRENCH WINE DUO</v>
          </cell>
        </row>
        <row r="987">
          <cell r="A987" t="str">
            <v>82600RIBBON</v>
          </cell>
          <cell r="B987">
            <v>82600</v>
          </cell>
          <cell r="C987">
            <v>22.5</v>
          </cell>
          <cell r="D987">
            <v>6.5</v>
          </cell>
          <cell r="E987">
            <v>20</v>
          </cell>
          <cell r="G987">
            <v>2800</v>
          </cell>
          <cell r="H987" t="str">
            <v>FRENCH WINE DUO</v>
          </cell>
        </row>
        <row r="988">
          <cell r="A988" t="str">
            <v>82600TAG</v>
          </cell>
          <cell r="B988">
            <v>82600</v>
          </cell>
          <cell r="C988">
            <v>22.5</v>
          </cell>
          <cell r="D988">
            <v>6.5</v>
          </cell>
          <cell r="E988">
            <v>20</v>
          </cell>
          <cell r="G988">
            <v>2800</v>
          </cell>
          <cell r="H988" t="str">
            <v>FRENCH WINE DUO</v>
          </cell>
        </row>
        <row r="989">
          <cell r="A989" t="str">
            <v>82600TAGINS</v>
          </cell>
          <cell r="B989">
            <v>82600</v>
          </cell>
          <cell r="C989">
            <v>22.5</v>
          </cell>
          <cell r="D989">
            <v>6.5</v>
          </cell>
          <cell r="E989">
            <v>20</v>
          </cell>
          <cell r="G989">
            <v>2800</v>
          </cell>
          <cell r="H989" t="str">
            <v>FRENCH WINE DUO</v>
          </cell>
        </row>
        <row r="990">
          <cell r="A990" t="str">
            <v>82600TAGINSRIB</v>
          </cell>
          <cell r="B990">
            <v>82600</v>
          </cell>
          <cell r="C990">
            <v>22.5</v>
          </cell>
          <cell r="D990">
            <v>6.5</v>
          </cell>
          <cell r="E990">
            <v>20</v>
          </cell>
          <cell r="G990">
            <v>2800</v>
          </cell>
          <cell r="H990" t="str">
            <v>FRENCH WINE DUO</v>
          </cell>
        </row>
        <row r="991">
          <cell r="A991" t="str">
            <v>82600TAGRIB</v>
          </cell>
          <cell r="B991">
            <v>82600</v>
          </cell>
          <cell r="C991">
            <v>22.5</v>
          </cell>
          <cell r="D991">
            <v>6.5</v>
          </cell>
          <cell r="E991">
            <v>20</v>
          </cell>
          <cell r="G991">
            <v>2800</v>
          </cell>
          <cell r="H991" t="str">
            <v>FRENCH WINE DUO</v>
          </cell>
        </row>
        <row r="992">
          <cell r="A992" t="str">
            <v>82621DG</v>
          </cell>
          <cell r="B992">
            <v>82621</v>
          </cell>
          <cell r="C992">
            <v>22.32</v>
          </cell>
          <cell r="D992">
            <v>0</v>
          </cell>
          <cell r="E992">
            <v>7.5</v>
          </cell>
          <cell r="G992">
            <v>3050</v>
          </cell>
          <cell r="H992" t="str">
            <v>BOYS NIGHT IN</v>
          </cell>
        </row>
        <row r="993">
          <cell r="A993" t="str">
            <v xml:space="preserve">82621DG </v>
          </cell>
          <cell r="B993">
            <v>82621</v>
          </cell>
          <cell r="C993">
            <v>22.32</v>
          </cell>
          <cell r="D993">
            <v>0</v>
          </cell>
          <cell r="E993">
            <v>7.5</v>
          </cell>
          <cell r="G993">
            <v>3050</v>
          </cell>
          <cell r="H993" t="str">
            <v>BOYS NIGHT IN</v>
          </cell>
        </row>
        <row r="994">
          <cell r="A994" t="str">
            <v>82621INS</v>
          </cell>
          <cell r="B994">
            <v>82621</v>
          </cell>
          <cell r="C994">
            <v>20.99</v>
          </cell>
          <cell r="D994">
            <v>7.5</v>
          </cell>
          <cell r="E994">
            <v>7.5</v>
          </cell>
          <cell r="G994">
            <v>3050</v>
          </cell>
          <cell r="H994" t="str">
            <v>BOYS NIGHT IN</v>
          </cell>
        </row>
        <row r="995">
          <cell r="A995" t="str">
            <v>82621INSERT</v>
          </cell>
          <cell r="B995">
            <v>82621</v>
          </cell>
          <cell r="C995">
            <v>20.99</v>
          </cell>
          <cell r="D995">
            <v>7.5</v>
          </cell>
          <cell r="E995">
            <v>7.5</v>
          </cell>
          <cell r="G995">
            <v>3050</v>
          </cell>
          <cell r="H995" t="str">
            <v>BOYS NIGHT IN</v>
          </cell>
        </row>
        <row r="996">
          <cell r="A996" t="str">
            <v>82621INSRIB</v>
          </cell>
          <cell r="B996">
            <v>82621</v>
          </cell>
          <cell r="C996">
            <v>20.99</v>
          </cell>
          <cell r="D996">
            <v>7.5</v>
          </cell>
          <cell r="E996">
            <v>7.5</v>
          </cell>
          <cell r="G996">
            <v>3050</v>
          </cell>
          <cell r="H996" t="str">
            <v>BOYS NIGHT IN</v>
          </cell>
        </row>
        <row r="997">
          <cell r="A997" t="str">
            <v>82621RIB</v>
          </cell>
          <cell r="B997">
            <v>82621</v>
          </cell>
          <cell r="C997">
            <v>20.99</v>
          </cell>
          <cell r="D997">
            <v>7.5</v>
          </cell>
          <cell r="E997">
            <v>7.5</v>
          </cell>
          <cell r="G997">
            <v>3050</v>
          </cell>
          <cell r="H997" t="str">
            <v>BOYS NIGHT IN</v>
          </cell>
        </row>
        <row r="998">
          <cell r="A998" t="str">
            <v>82621RIBBON</v>
          </cell>
          <cell r="B998">
            <v>82621</v>
          </cell>
          <cell r="C998">
            <v>20.99</v>
          </cell>
          <cell r="D998">
            <v>7.5</v>
          </cell>
          <cell r="E998">
            <v>7.5</v>
          </cell>
          <cell r="G998">
            <v>3050</v>
          </cell>
          <cell r="H998" t="str">
            <v>BOYS NIGHT IN</v>
          </cell>
        </row>
        <row r="999">
          <cell r="A999" t="str">
            <v>82621TAG</v>
          </cell>
          <cell r="B999">
            <v>82621</v>
          </cell>
          <cell r="C999">
            <v>20.99</v>
          </cell>
          <cell r="D999">
            <v>7.5</v>
          </cell>
          <cell r="E999">
            <v>7.5</v>
          </cell>
          <cell r="G999">
            <v>3050</v>
          </cell>
          <cell r="H999" t="str">
            <v>BOYS NIGHT IN</v>
          </cell>
        </row>
        <row r="1000">
          <cell r="A1000" t="str">
            <v>82621TAGINS</v>
          </cell>
          <cell r="B1000">
            <v>82621</v>
          </cell>
          <cell r="C1000">
            <v>20.99</v>
          </cell>
          <cell r="D1000">
            <v>7.5</v>
          </cell>
          <cell r="E1000">
            <v>7.5</v>
          </cell>
          <cell r="G1000">
            <v>3050</v>
          </cell>
          <cell r="H1000" t="str">
            <v>BOYS NIGHT IN</v>
          </cell>
        </row>
        <row r="1001">
          <cell r="A1001" t="str">
            <v>82621TAGINSRIB</v>
          </cell>
          <cell r="B1001">
            <v>82621</v>
          </cell>
          <cell r="C1001">
            <v>20.99</v>
          </cell>
          <cell r="D1001">
            <v>7.5</v>
          </cell>
          <cell r="E1001">
            <v>7.5</v>
          </cell>
          <cell r="G1001">
            <v>3050</v>
          </cell>
          <cell r="H1001" t="str">
            <v>BOYS NIGHT IN</v>
          </cell>
        </row>
        <row r="1002">
          <cell r="A1002" t="str">
            <v>82621TAGRIB</v>
          </cell>
          <cell r="B1002">
            <v>82621</v>
          </cell>
          <cell r="C1002">
            <v>20.99</v>
          </cell>
          <cell r="D1002">
            <v>7.5</v>
          </cell>
          <cell r="E1002">
            <v>7.5</v>
          </cell>
          <cell r="G1002">
            <v>3050</v>
          </cell>
          <cell r="H1002" t="str">
            <v>BOYS NIGHT IN</v>
          </cell>
        </row>
        <row r="1003">
          <cell r="A1003" t="str">
            <v>82624INS</v>
          </cell>
          <cell r="B1003">
            <v>82624</v>
          </cell>
          <cell r="C1003">
            <v>14.99</v>
          </cell>
          <cell r="D1003">
            <v>7.5</v>
          </cell>
          <cell r="E1003">
            <v>20</v>
          </cell>
          <cell r="G1003">
            <v>1600</v>
          </cell>
          <cell r="H1003" t="str">
            <v>MULLED WINE + CHOCS</v>
          </cell>
        </row>
        <row r="1004">
          <cell r="A1004" t="str">
            <v>82624INSERT</v>
          </cell>
          <cell r="B1004">
            <v>82624</v>
          </cell>
          <cell r="C1004">
            <v>14.99</v>
          </cell>
          <cell r="D1004">
            <v>7.5</v>
          </cell>
          <cell r="E1004">
            <v>20</v>
          </cell>
          <cell r="G1004">
            <v>1600</v>
          </cell>
          <cell r="H1004" t="str">
            <v>MULLED WINE + CHOCS</v>
          </cell>
        </row>
        <row r="1005">
          <cell r="A1005" t="str">
            <v>82624INSRIB</v>
          </cell>
          <cell r="B1005">
            <v>82624</v>
          </cell>
          <cell r="C1005">
            <v>14.99</v>
          </cell>
          <cell r="D1005">
            <v>7.5</v>
          </cell>
          <cell r="E1005">
            <v>20</v>
          </cell>
          <cell r="G1005">
            <v>1600</v>
          </cell>
          <cell r="H1005" t="str">
            <v>MULLED WINE + CHOCS</v>
          </cell>
        </row>
        <row r="1006">
          <cell r="A1006" t="str">
            <v>82624INSTAGRIB</v>
          </cell>
          <cell r="B1006">
            <v>82624</v>
          </cell>
          <cell r="C1006">
            <v>14.99</v>
          </cell>
          <cell r="D1006">
            <v>7.5</v>
          </cell>
          <cell r="E1006">
            <v>20</v>
          </cell>
          <cell r="G1006">
            <v>1600</v>
          </cell>
          <cell r="H1006" t="str">
            <v>MULLED WINE + CHOCS</v>
          </cell>
        </row>
        <row r="1007">
          <cell r="A1007" t="str">
            <v>82624RIB</v>
          </cell>
          <cell r="B1007">
            <v>82624</v>
          </cell>
          <cell r="C1007">
            <v>14.99</v>
          </cell>
          <cell r="D1007">
            <v>7.5</v>
          </cell>
          <cell r="E1007">
            <v>20</v>
          </cell>
          <cell r="G1007">
            <v>1600</v>
          </cell>
          <cell r="H1007" t="str">
            <v>MULLED WINE + CHOCS</v>
          </cell>
        </row>
        <row r="1008">
          <cell r="A1008" t="str">
            <v>82624RIBBON</v>
          </cell>
          <cell r="B1008">
            <v>82624</v>
          </cell>
          <cell r="C1008">
            <v>14.99</v>
          </cell>
          <cell r="D1008">
            <v>7.5</v>
          </cell>
          <cell r="E1008">
            <v>20</v>
          </cell>
          <cell r="G1008">
            <v>1600</v>
          </cell>
          <cell r="H1008" t="str">
            <v>MULLED WINE + CHOCS</v>
          </cell>
        </row>
        <row r="1009">
          <cell r="A1009" t="str">
            <v>82624TAG</v>
          </cell>
          <cell r="B1009">
            <v>82624</v>
          </cell>
          <cell r="C1009">
            <v>14.99</v>
          </cell>
          <cell r="D1009">
            <v>7.5</v>
          </cell>
          <cell r="E1009">
            <v>20</v>
          </cell>
          <cell r="G1009">
            <v>1600</v>
          </cell>
          <cell r="H1009" t="str">
            <v>MULLED WINE + CHOCS</v>
          </cell>
        </row>
        <row r="1010">
          <cell r="A1010" t="str">
            <v>82624TAGINS</v>
          </cell>
          <cell r="B1010">
            <v>82624</v>
          </cell>
          <cell r="C1010">
            <v>14.99</v>
          </cell>
          <cell r="D1010">
            <v>7.5</v>
          </cell>
          <cell r="E1010">
            <v>20</v>
          </cell>
          <cell r="G1010">
            <v>1600</v>
          </cell>
          <cell r="H1010" t="str">
            <v>MULLED WINE + CHOCS</v>
          </cell>
        </row>
        <row r="1011">
          <cell r="A1011" t="str">
            <v>82624TAGINSRIB</v>
          </cell>
          <cell r="B1011">
            <v>82624</v>
          </cell>
          <cell r="C1011">
            <v>14.99</v>
          </cell>
          <cell r="D1011">
            <v>7.5</v>
          </cell>
          <cell r="E1011">
            <v>20</v>
          </cell>
          <cell r="G1011">
            <v>1600</v>
          </cell>
          <cell r="H1011" t="str">
            <v>MULLED WINE + CHOCS</v>
          </cell>
        </row>
        <row r="1012">
          <cell r="A1012" t="str">
            <v>82624TAGRIB</v>
          </cell>
          <cell r="B1012">
            <v>82624</v>
          </cell>
          <cell r="C1012">
            <v>14.99</v>
          </cell>
          <cell r="D1012">
            <v>7.5</v>
          </cell>
          <cell r="E1012">
            <v>20</v>
          </cell>
          <cell r="G1012">
            <v>1600</v>
          </cell>
          <cell r="H1012" t="str">
            <v>MULLED WINE + CHOCS</v>
          </cell>
        </row>
        <row r="1013">
          <cell r="A1013" t="str">
            <v>82628INS</v>
          </cell>
          <cell r="B1013">
            <v>82628</v>
          </cell>
          <cell r="C1013">
            <v>1000</v>
          </cell>
          <cell r="D1013">
            <v>55</v>
          </cell>
          <cell r="E1013">
            <v>11.5</v>
          </cell>
          <cell r="F1013">
            <v>1E-4</v>
          </cell>
          <cell r="G1013">
            <v>41500</v>
          </cell>
          <cell r="H1013" t="str">
            <v>THE EPICUREAN</v>
          </cell>
        </row>
        <row r="1014">
          <cell r="A1014" t="str">
            <v>82628INSERT</v>
          </cell>
          <cell r="B1014">
            <v>82628</v>
          </cell>
          <cell r="C1014">
            <v>1000</v>
          </cell>
          <cell r="D1014">
            <v>55</v>
          </cell>
          <cell r="E1014">
            <v>11.5</v>
          </cell>
          <cell r="F1014">
            <v>1E-4</v>
          </cell>
          <cell r="G1014">
            <v>41500</v>
          </cell>
          <cell r="H1014" t="str">
            <v>THE EPICUREAN</v>
          </cell>
        </row>
        <row r="1015">
          <cell r="A1015" t="str">
            <v>82628INSNC</v>
          </cell>
          <cell r="B1015">
            <v>82628</v>
          </cell>
          <cell r="C1015">
            <v>1000</v>
          </cell>
          <cell r="D1015">
            <v>55</v>
          </cell>
          <cell r="E1015">
            <v>11.5</v>
          </cell>
          <cell r="F1015">
            <v>1E-4</v>
          </cell>
          <cell r="G1015">
            <v>41500</v>
          </cell>
          <cell r="H1015" t="str">
            <v>THE EPICUREAN</v>
          </cell>
        </row>
        <row r="1016">
          <cell r="A1016" t="str">
            <v>82628INSRIB</v>
          </cell>
          <cell r="B1016">
            <v>82628</v>
          </cell>
          <cell r="C1016">
            <v>1000</v>
          </cell>
          <cell r="D1016">
            <v>55</v>
          </cell>
          <cell r="E1016">
            <v>11.5</v>
          </cell>
          <cell r="F1016">
            <v>1E-4</v>
          </cell>
          <cell r="G1016">
            <v>41500</v>
          </cell>
          <cell r="H1016" t="str">
            <v>THE EPICUREAN</v>
          </cell>
        </row>
        <row r="1017">
          <cell r="A1017" t="str">
            <v>82628INSRIBNC</v>
          </cell>
          <cell r="B1017">
            <v>82628</v>
          </cell>
          <cell r="C1017">
            <v>1000</v>
          </cell>
          <cell r="D1017">
            <v>55</v>
          </cell>
          <cell r="E1017">
            <v>11.5</v>
          </cell>
          <cell r="F1017">
            <v>1E-4</v>
          </cell>
          <cell r="G1017">
            <v>41500</v>
          </cell>
          <cell r="H1017" t="str">
            <v>THE EPICUREAN</v>
          </cell>
        </row>
        <row r="1018">
          <cell r="A1018" t="str">
            <v>82628NC</v>
          </cell>
          <cell r="B1018">
            <v>82628</v>
          </cell>
          <cell r="C1018">
            <v>1000</v>
          </cell>
          <cell r="D1018">
            <v>55</v>
          </cell>
          <cell r="E1018">
            <v>11.5</v>
          </cell>
          <cell r="F1018">
            <v>1E-4</v>
          </cell>
          <cell r="G1018">
            <v>41500</v>
          </cell>
          <cell r="H1018" t="str">
            <v>THE EPICUREAN</v>
          </cell>
        </row>
        <row r="1019">
          <cell r="A1019" t="str">
            <v>82628RIB</v>
          </cell>
          <cell r="B1019">
            <v>82628</v>
          </cell>
          <cell r="C1019">
            <v>1000</v>
          </cell>
          <cell r="D1019">
            <v>55</v>
          </cell>
          <cell r="E1019">
            <v>11.5</v>
          </cell>
          <cell r="F1019">
            <v>1E-4</v>
          </cell>
          <cell r="G1019">
            <v>41500</v>
          </cell>
          <cell r="H1019" t="str">
            <v>THE EPICUREAN</v>
          </cell>
        </row>
        <row r="1020">
          <cell r="A1020" t="str">
            <v>82628RIBBON</v>
          </cell>
          <cell r="B1020">
            <v>82628</v>
          </cell>
          <cell r="C1020">
            <v>1000</v>
          </cell>
          <cell r="D1020">
            <v>55</v>
          </cell>
          <cell r="E1020">
            <v>11.5</v>
          </cell>
          <cell r="F1020">
            <v>1E-4</v>
          </cell>
          <cell r="G1020">
            <v>41500</v>
          </cell>
          <cell r="H1020" t="str">
            <v>THE EPICUREAN</v>
          </cell>
        </row>
        <row r="1021">
          <cell r="A1021" t="str">
            <v>82628RIBNC</v>
          </cell>
          <cell r="B1021">
            <v>82628</v>
          </cell>
          <cell r="C1021">
            <v>1000</v>
          </cell>
          <cell r="D1021">
            <v>55</v>
          </cell>
          <cell r="E1021">
            <v>11.5</v>
          </cell>
          <cell r="F1021">
            <v>1E-4</v>
          </cell>
          <cell r="G1021">
            <v>41500</v>
          </cell>
          <cell r="H1021" t="str">
            <v>THE EPICUREAN</v>
          </cell>
        </row>
        <row r="1022">
          <cell r="A1022" t="str">
            <v>82628TAG</v>
          </cell>
          <cell r="B1022">
            <v>82628</v>
          </cell>
          <cell r="C1022">
            <v>1000</v>
          </cell>
          <cell r="D1022">
            <v>55</v>
          </cell>
          <cell r="E1022">
            <v>11.5</v>
          </cell>
          <cell r="F1022">
            <v>1E-4</v>
          </cell>
          <cell r="G1022">
            <v>41500</v>
          </cell>
          <cell r="H1022" t="str">
            <v>THE EPICUREAN</v>
          </cell>
        </row>
        <row r="1023">
          <cell r="A1023" t="str">
            <v>82628TAGINS</v>
          </cell>
          <cell r="B1023">
            <v>82628</v>
          </cell>
          <cell r="C1023">
            <v>1000</v>
          </cell>
          <cell r="D1023">
            <v>55</v>
          </cell>
          <cell r="E1023">
            <v>11.5</v>
          </cell>
          <cell r="F1023">
            <v>1E-4</v>
          </cell>
          <cell r="G1023">
            <v>41500</v>
          </cell>
          <cell r="H1023" t="str">
            <v>THE EPICUREAN</v>
          </cell>
        </row>
        <row r="1024">
          <cell r="A1024" t="str">
            <v>82628TAGINSNC</v>
          </cell>
          <cell r="B1024">
            <v>82628</v>
          </cell>
          <cell r="C1024">
            <v>1000</v>
          </cell>
          <cell r="D1024">
            <v>55</v>
          </cell>
          <cell r="E1024">
            <v>11.5</v>
          </cell>
          <cell r="F1024">
            <v>1E-4</v>
          </cell>
          <cell r="G1024">
            <v>41500</v>
          </cell>
          <cell r="H1024" t="str">
            <v>THE EPICUREAN</v>
          </cell>
        </row>
        <row r="1025">
          <cell r="A1025" t="str">
            <v>82628TAGINSRIB</v>
          </cell>
          <cell r="B1025">
            <v>82628</v>
          </cell>
          <cell r="C1025">
            <v>1000</v>
          </cell>
          <cell r="D1025">
            <v>55</v>
          </cell>
          <cell r="E1025">
            <v>11.5</v>
          </cell>
          <cell r="F1025">
            <v>1E-4</v>
          </cell>
          <cell r="G1025">
            <v>41500</v>
          </cell>
          <cell r="H1025" t="str">
            <v>THE EPICUREAN</v>
          </cell>
        </row>
        <row r="1026">
          <cell r="A1026" t="str">
            <v>82628TAGINSRIBNC</v>
          </cell>
          <cell r="B1026">
            <v>82628</v>
          </cell>
          <cell r="C1026">
            <v>1000</v>
          </cell>
          <cell r="D1026">
            <v>55</v>
          </cell>
          <cell r="E1026">
            <v>11.5</v>
          </cell>
          <cell r="F1026">
            <v>1E-4</v>
          </cell>
          <cell r="G1026">
            <v>41500</v>
          </cell>
          <cell r="H1026" t="str">
            <v>THE EPICUREAN</v>
          </cell>
        </row>
        <row r="1027">
          <cell r="A1027" t="str">
            <v>82628TAGNC</v>
          </cell>
          <cell r="B1027">
            <v>82628</v>
          </cell>
          <cell r="C1027">
            <v>1000</v>
          </cell>
          <cell r="D1027">
            <v>55</v>
          </cell>
          <cell r="E1027">
            <v>11.5</v>
          </cell>
          <cell r="F1027">
            <v>1E-4</v>
          </cell>
          <cell r="G1027">
            <v>41500</v>
          </cell>
          <cell r="H1027" t="str">
            <v>THE EPICUREAN</v>
          </cell>
        </row>
        <row r="1028">
          <cell r="A1028" t="str">
            <v>82628TAGRIB</v>
          </cell>
          <cell r="B1028">
            <v>82628</v>
          </cell>
          <cell r="C1028">
            <v>1000</v>
          </cell>
          <cell r="D1028">
            <v>55</v>
          </cell>
          <cell r="E1028">
            <v>11.5</v>
          </cell>
          <cell r="F1028">
            <v>1E-4</v>
          </cell>
          <cell r="G1028">
            <v>41500</v>
          </cell>
          <cell r="H1028" t="str">
            <v>THE EPICUREAN</v>
          </cell>
        </row>
        <row r="1029">
          <cell r="A1029" t="str">
            <v>82628TAGRIBNC</v>
          </cell>
          <cell r="B1029">
            <v>82628</v>
          </cell>
          <cell r="C1029">
            <v>1000</v>
          </cell>
          <cell r="D1029">
            <v>55</v>
          </cell>
          <cell r="E1029">
            <v>11.5</v>
          </cell>
          <cell r="F1029">
            <v>1E-4</v>
          </cell>
          <cell r="G1029">
            <v>41500</v>
          </cell>
          <cell r="H1029" t="str">
            <v>THE EPICUREAN</v>
          </cell>
        </row>
        <row r="1030">
          <cell r="A1030" t="str">
            <v>82629DG</v>
          </cell>
          <cell r="B1030">
            <v>82629</v>
          </cell>
          <cell r="C1030">
            <v>24.13</v>
          </cell>
          <cell r="D1030">
            <v>0</v>
          </cell>
          <cell r="E1030">
            <v>18.5</v>
          </cell>
          <cell r="G1030">
            <v>1700</v>
          </cell>
          <cell r="H1030" t="str">
            <v>GIN + TREATS</v>
          </cell>
        </row>
        <row r="1031">
          <cell r="A1031" t="str">
            <v>82629INS</v>
          </cell>
          <cell r="B1031">
            <v>82629</v>
          </cell>
          <cell r="C1031">
            <v>34.99</v>
          </cell>
          <cell r="D1031">
            <v>6.5</v>
          </cell>
          <cell r="E1031">
            <v>18.5</v>
          </cell>
          <cell r="G1031">
            <v>1700</v>
          </cell>
          <cell r="H1031" t="str">
            <v>GIN + TREATS</v>
          </cell>
        </row>
        <row r="1032">
          <cell r="A1032" t="str">
            <v>82629INSERT</v>
          </cell>
          <cell r="B1032">
            <v>82629</v>
          </cell>
          <cell r="C1032">
            <v>34.99</v>
          </cell>
          <cell r="D1032">
            <v>6.5</v>
          </cell>
          <cell r="E1032">
            <v>18.5</v>
          </cell>
          <cell r="G1032">
            <v>1700</v>
          </cell>
          <cell r="H1032" t="str">
            <v>GIN + TREATS</v>
          </cell>
        </row>
        <row r="1033">
          <cell r="A1033" t="str">
            <v>82629INSRIB</v>
          </cell>
          <cell r="B1033">
            <v>82629</v>
          </cell>
          <cell r="C1033">
            <v>34.99</v>
          </cell>
          <cell r="D1033">
            <v>6.5</v>
          </cell>
          <cell r="E1033">
            <v>18.5</v>
          </cell>
          <cell r="G1033">
            <v>1700</v>
          </cell>
          <cell r="H1033" t="str">
            <v>GIN + TREATS</v>
          </cell>
        </row>
        <row r="1034">
          <cell r="A1034" t="str">
            <v>82629RIB</v>
          </cell>
          <cell r="B1034">
            <v>82629</v>
          </cell>
          <cell r="C1034">
            <v>34.99</v>
          </cell>
          <cell r="D1034">
            <v>6.5</v>
          </cell>
          <cell r="E1034">
            <v>18.5</v>
          </cell>
          <cell r="G1034">
            <v>1700</v>
          </cell>
          <cell r="H1034" t="str">
            <v>GIN + TREATS</v>
          </cell>
        </row>
        <row r="1035">
          <cell r="A1035" t="str">
            <v>82629RIBBON</v>
          </cell>
          <cell r="B1035">
            <v>82629</v>
          </cell>
          <cell r="C1035">
            <v>34.99</v>
          </cell>
          <cell r="D1035">
            <v>6.5</v>
          </cell>
          <cell r="E1035">
            <v>18.5</v>
          </cell>
          <cell r="G1035">
            <v>1700</v>
          </cell>
          <cell r="H1035" t="str">
            <v>GIN + TREATS</v>
          </cell>
        </row>
        <row r="1036">
          <cell r="A1036" t="str">
            <v>82629TAG</v>
          </cell>
          <cell r="B1036">
            <v>82629</v>
          </cell>
          <cell r="C1036">
            <v>34.99</v>
          </cell>
          <cell r="D1036">
            <v>6.5</v>
          </cell>
          <cell r="E1036">
            <v>18.5</v>
          </cell>
          <cell r="G1036">
            <v>1700</v>
          </cell>
          <cell r="H1036" t="str">
            <v>GIN + TREATS</v>
          </cell>
        </row>
        <row r="1037">
          <cell r="A1037" t="str">
            <v>82629TAGINS</v>
          </cell>
          <cell r="B1037">
            <v>82629</v>
          </cell>
          <cell r="C1037">
            <v>34.99</v>
          </cell>
          <cell r="D1037">
            <v>6.5</v>
          </cell>
          <cell r="E1037">
            <v>18.5</v>
          </cell>
          <cell r="G1037">
            <v>1700</v>
          </cell>
          <cell r="H1037" t="str">
            <v>GIN + TREATS</v>
          </cell>
        </row>
        <row r="1038">
          <cell r="A1038" t="str">
            <v>82629TAGINSRIB</v>
          </cell>
          <cell r="B1038">
            <v>82629</v>
          </cell>
          <cell r="C1038">
            <v>34.99</v>
          </cell>
          <cell r="D1038">
            <v>6.5</v>
          </cell>
          <cell r="E1038">
            <v>18.5</v>
          </cell>
          <cell r="G1038">
            <v>1700</v>
          </cell>
          <cell r="H1038" t="str">
            <v>GIN + TREATS</v>
          </cell>
        </row>
        <row r="1039">
          <cell r="A1039" t="str">
            <v>82629TAGRIB</v>
          </cell>
          <cell r="B1039">
            <v>82629</v>
          </cell>
          <cell r="C1039">
            <v>34.99</v>
          </cell>
          <cell r="D1039">
            <v>6.5</v>
          </cell>
          <cell r="E1039">
            <v>18.5</v>
          </cell>
          <cell r="G1039">
            <v>1700</v>
          </cell>
          <cell r="H1039" t="str">
            <v>GIN + TREATS</v>
          </cell>
        </row>
        <row r="1040">
          <cell r="A1040" t="str">
            <v>82629VHCTAG</v>
          </cell>
          <cell r="B1040">
            <v>82629</v>
          </cell>
          <cell r="C1040">
            <v>34.99</v>
          </cell>
          <cell r="D1040">
            <v>6.5</v>
          </cell>
          <cell r="E1040">
            <v>18.5</v>
          </cell>
          <cell r="G1040">
            <v>1700</v>
          </cell>
          <cell r="H1040" t="str">
            <v>GIN + TREATS</v>
          </cell>
        </row>
        <row r="1041">
          <cell r="A1041" t="str">
            <v>82629VTAG</v>
          </cell>
          <cell r="B1041">
            <v>82629</v>
          </cell>
          <cell r="C1041">
            <v>34.99</v>
          </cell>
          <cell r="D1041">
            <v>6.5</v>
          </cell>
          <cell r="E1041">
            <v>18.5</v>
          </cell>
          <cell r="G1041">
            <v>1700</v>
          </cell>
          <cell r="H1041" t="str">
            <v>GIN + TREATS</v>
          </cell>
        </row>
        <row r="1042">
          <cell r="A1042" t="str">
            <v>82630INS</v>
          </cell>
          <cell r="B1042">
            <v>82630</v>
          </cell>
          <cell r="C1042">
            <v>175</v>
          </cell>
          <cell r="D1042">
            <v>10</v>
          </cell>
          <cell r="E1042">
            <v>13</v>
          </cell>
          <cell r="G1042">
            <v>16170</v>
          </cell>
          <cell r="H1042" t="str">
            <v>TWELFTH NIGHT CARTON</v>
          </cell>
        </row>
        <row r="1043">
          <cell r="A1043" t="str">
            <v>82630INSERT</v>
          </cell>
          <cell r="B1043">
            <v>82630</v>
          </cell>
          <cell r="C1043">
            <v>175</v>
          </cell>
          <cell r="D1043">
            <v>10</v>
          </cell>
          <cell r="E1043">
            <v>13</v>
          </cell>
          <cell r="G1043">
            <v>16170</v>
          </cell>
          <cell r="H1043" t="str">
            <v>TWELFTH NIGHT CARTON</v>
          </cell>
        </row>
        <row r="1044">
          <cell r="A1044" t="str">
            <v>82630INSNC</v>
          </cell>
          <cell r="B1044">
            <v>82630</v>
          </cell>
          <cell r="C1044">
            <v>175</v>
          </cell>
          <cell r="D1044">
            <v>9</v>
          </cell>
          <cell r="E1044">
            <v>13</v>
          </cell>
          <cell r="G1044">
            <v>16170</v>
          </cell>
          <cell r="H1044" t="str">
            <v>TWELFTH NIGHT CARTON</v>
          </cell>
        </row>
        <row r="1045">
          <cell r="A1045" t="str">
            <v>82630INSRIB</v>
          </cell>
          <cell r="B1045">
            <v>82630</v>
          </cell>
          <cell r="C1045">
            <v>175</v>
          </cell>
          <cell r="D1045">
            <v>10</v>
          </cell>
          <cell r="E1045">
            <v>13</v>
          </cell>
          <cell r="G1045">
            <v>16170</v>
          </cell>
          <cell r="H1045" t="str">
            <v>TWELFTH NIGHT CARTON</v>
          </cell>
        </row>
        <row r="1046">
          <cell r="A1046" t="str">
            <v>82630INSRIBNC</v>
          </cell>
          <cell r="B1046">
            <v>82630</v>
          </cell>
          <cell r="C1046">
            <v>175</v>
          </cell>
          <cell r="D1046">
            <v>9</v>
          </cell>
          <cell r="E1046">
            <v>13</v>
          </cell>
          <cell r="G1046">
            <v>16170</v>
          </cell>
          <cell r="H1046" t="str">
            <v>TWELFTH NIGHT CARTON</v>
          </cell>
        </row>
        <row r="1047">
          <cell r="A1047" t="str">
            <v>82630NC</v>
          </cell>
          <cell r="B1047">
            <v>82630</v>
          </cell>
          <cell r="C1047">
            <v>175</v>
          </cell>
          <cell r="D1047">
            <v>9</v>
          </cell>
          <cell r="E1047">
            <v>13</v>
          </cell>
          <cell r="G1047">
            <v>16170</v>
          </cell>
          <cell r="H1047" t="str">
            <v>TWELFTH NIGHT CARTON</v>
          </cell>
        </row>
        <row r="1048">
          <cell r="A1048" t="str">
            <v>82630RIB</v>
          </cell>
          <cell r="B1048">
            <v>82630</v>
          </cell>
          <cell r="C1048">
            <v>175</v>
          </cell>
          <cell r="D1048">
            <v>10</v>
          </cell>
          <cell r="E1048">
            <v>13</v>
          </cell>
          <cell r="G1048">
            <v>16170</v>
          </cell>
          <cell r="H1048" t="str">
            <v>TWELFTH NIGHT CARTON</v>
          </cell>
        </row>
        <row r="1049">
          <cell r="A1049" t="str">
            <v>82630RIBBON</v>
          </cell>
          <cell r="B1049">
            <v>82630</v>
          </cell>
          <cell r="C1049">
            <v>175</v>
          </cell>
          <cell r="D1049">
            <v>10</v>
          </cell>
          <cell r="E1049">
            <v>13</v>
          </cell>
          <cell r="G1049">
            <v>16170</v>
          </cell>
          <cell r="H1049" t="str">
            <v>TWELFTH NIGHT CARTON</v>
          </cell>
        </row>
        <row r="1050">
          <cell r="A1050" t="str">
            <v>82630RIBNC</v>
          </cell>
          <cell r="B1050">
            <v>82630</v>
          </cell>
          <cell r="C1050">
            <v>175</v>
          </cell>
          <cell r="D1050">
            <v>9</v>
          </cell>
          <cell r="E1050">
            <v>13</v>
          </cell>
          <cell r="G1050">
            <v>16170</v>
          </cell>
          <cell r="H1050" t="str">
            <v>TWELFTH NIGHT CARTON</v>
          </cell>
        </row>
        <row r="1051">
          <cell r="A1051" t="str">
            <v>82630TAG</v>
          </cell>
          <cell r="B1051">
            <v>82630</v>
          </cell>
          <cell r="C1051">
            <v>175</v>
          </cell>
          <cell r="D1051">
            <v>10</v>
          </cell>
          <cell r="E1051">
            <v>13</v>
          </cell>
          <cell r="G1051">
            <v>16170</v>
          </cell>
          <cell r="H1051" t="str">
            <v>TWELFTH NIGHT CARTON</v>
          </cell>
        </row>
        <row r="1052">
          <cell r="A1052" t="str">
            <v>82630TAGINS</v>
          </cell>
          <cell r="B1052">
            <v>82630</v>
          </cell>
          <cell r="C1052">
            <v>175</v>
          </cell>
          <cell r="D1052">
            <v>10</v>
          </cell>
          <cell r="E1052">
            <v>13</v>
          </cell>
          <cell r="G1052">
            <v>16170</v>
          </cell>
          <cell r="H1052" t="str">
            <v>TWELFTH NIGHT CARTON</v>
          </cell>
        </row>
        <row r="1053">
          <cell r="A1053" t="str">
            <v>82630TAGINSNC</v>
          </cell>
          <cell r="B1053">
            <v>82630</v>
          </cell>
          <cell r="C1053">
            <v>175</v>
          </cell>
          <cell r="D1053">
            <v>9</v>
          </cell>
          <cell r="E1053">
            <v>13</v>
          </cell>
          <cell r="G1053">
            <v>16170</v>
          </cell>
          <cell r="H1053" t="str">
            <v>TWELFTH NIGHT CARTON</v>
          </cell>
        </row>
        <row r="1054">
          <cell r="A1054" t="str">
            <v>82630TAGINSRIB</v>
          </cell>
          <cell r="B1054">
            <v>82630</v>
          </cell>
          <cell r="C1054">
            <v>175</v>
          </cell>
          <cell r="D1054">
            <v>10</v>
          </cell>
          <cell r="E1054">
            <v>13</v>
          </cell>
          <cell r="G1054">
            <v>16170</v>
          </cell>
          <cell r="H1054" t="str">
            <v>TWELFTH NIGHT CARTON</v>
          </cell>
        </row>
        <row r="1055">
          <cell r="A1055" t="str">
            <v>82630TAGINSRIBNC</v>
          </cell>
          <cell r="B1055">
            <v>82630</v>
          </cell>
          <cell r="C1055">
            <v>175</v>
          </cell>
          <cell r="D1055">
            <v>9</v>
          </cell>
          <cell r="E1055">
            <v>13</v>
          </cell>
          <cell r="G1055">
            <v>16170</v>
          </cell>
          <cell r="H1055" t="str">
            <v>TWELFTH NIGHT CARTON</v>
          </cell>
        </row>
        <row r="1056">
          <cell r="A1056" t="str">
            <v>82630TAGNC</v>
          </cell>
          <cell r="B1056">
            <v>82630</v>
          </cell>
          <cell r="C1056">
            <v>175</v>
          </cell>
          <cell r="D1056">
            <v>9</v>
          </cell>
          <cell r="E1056">
            <v>13</v>
          </cell>
          <cell r="G1056">
            <v>16170</v>
          </cell>
          <cell r="H1056" t="str">
            <v>TWELFTH NIGHT CARTON</v>
          </cell>
        </row>
        <row r="1057">
          <cell r="A1057" t="str">
            <v>82630TAGRIB</v>
          </cell>
          <cell r="B1057">
            <v>82630</v>
          </cell>
          <cell r="C1057">
            <v>175</v>
          </cell>
          <cell r="D1057">
            <v>10</v>
          </cell>
          <cell r="E1057">
            <v>13</v>
          </cell>
          <cell r="G1057">
            <v>16170</v>
          </cell>
          <cell r="H1057" t="str">
            <v>TWELFTH NIGHT CARTON</v>
          </cell>
        </row>
        <row r="1058">
          <cell r="A1058" t="str">
            <v>82630TAGRIBNC</v>
          </cell>
          <cell r="B1058">
            <v>82630</v>
          </cell>
          <cell r="C1058">
            <v>175</v>
          </cell>
          <cell r="D1058">
            <v>9</v>
          </cell>
          <cell r="E1058">
            <v>13</v>
          </cell>
          <cell r="G1058">
            <v>16170</v>
          </cell>
          <cell r="H1058" t="str">
            <v>TWELFTH NIGHT CARTON</v>
          </cell>
        </row>
        <row r="1059">
          <cell r="A1059" t="str">
            <v>82631INS</v>
          </cell>
          <cell r="B1059">
            <v>82631</v>
          </cell>
          <cell r="C1059">
            <v>17.5</v>
          </cell>
          <cell r="D1059">
            <v>7.5</v>
          </cell>
          <cell r="E1059">
            <v>0</v>
          </cell>
          <cell r="G1059">
            <v>1850</v>
          </cell>
          <cell r="H1059" t="str">
            <v>XMAS BISCUIT TIN</v>
          </cell>
        </row>
        <row r="1060">
          <cell r="A1060" t="str">
            <v>82631INSERT</v>
          </cell>
          <cell r="B1060">
            <v>82631</v>
          </cell>
          <cell r="C1060">
            <v>14.99</v>
          </cell>
          <cell r="D1060">
            <v>7.5</v>
          </cell>
          <cell r="E1060">
            <v>0</v>
          </cell>
          <cell r="G1060">
            <v>1850</v>
          </cell>
          <cell r="H1060" t="str">
            <v>XMAS BISCUIT TIN</v>
          </cell>
        </row>
        <row r="1061">
          <cell r="A1061" t="str">
            <v>82631INSRIB</v>
          </cell>
          <cell r="B1061">
            <v>82631</v>
          </cell>
          <cell r="C1061">
            <v>17.5</v>
          </cell>
          <cell r="D1061">
            <v>7.5</v>
          </cell>
          <cell r="E1061">
            <v>0</v>
          </cell>
          <cell r="G1061">
            <v>1850</v>
          </cell>
          <cell r="H1061" t="str">
            <v>XMAS BISCUIT TIN</v>
          </cell>
        </row>
        <row r="1062">
          <cell r="A1062" t="str">
            <v>82631RIB</v>
          </cell>
          <cell r="B1062">
            <v>82631</v>
          </cell>
          <cell r="C1062">
            <v>17.5</v>
          </cell>
          <cell r="D1062">
            <v>7.5</v>
          </cell>
          <cell r="E1062">
            <v>0</v>
          </cell>
          <cell r="G1062">
            <v>1850</v>
          </cell>
          <cell r="H1062" t="str">
            <v>XMAS BISCUIT TIN</v>
          </cell>
        </row>
        <row r="1063">
          <cell r="A1063" t="str">
            <v>82631RIBBON</v>
          </cell>
          <cell r="B1063">
            <v>82631</v>
          </cell>
          <cell r="C1063">
            <v>14.99</v>
          </cell>
          <cell r="D1063">
            <v>7.5</v>
          </cell>
          <cell r="E1063">
            <v>0</v>
          </cell>
          <cell r="G1063">
            <v>1850</v>
          </cell>
          <cell r="H1063" t="str">
            <v>XMAS BISCUIT TIN</v>
          </cell>
        </row>
        <row r="1064">
          <cell r="A1064" t="str">
            <v>82631TAG</v>
          </cell>
          <cell r="B1064">
            <v>82631</v>
          </cell>
          <cell r="C1064">
            <v>17.5</v>
          </cell>
          <cell r="D1064">
            <v>7.5</v>
          </cell>
          <cell r="E1064">
            <v>0</v>
          </cell>
          <cell r="G1064">
            <v>1850</v>
          </cell>
          <cell r="H1064" t="str">
            <v>XMAS BISCUIT TIN</v>
          </cell>
        </row>
        <row r="1065">
          <cell r="A1065" t="str">
            <v>82631TAGINS</v>
          </cell>
          <cell r="B1065">
            <v>82631</v>
          </cell>
          <cell r="C1065">
            <v>17.5</v>
          </cell>
          <cell r="D1065">
            <v>7.5</v>
          </cell>
          <cell r="E1065">
            <v>0</v>
          </cell>
          <cell r="G1065">
            <v>1850</v>
          </cell>
          <cell r="H1065" t="str">
            <v>XMAS BISCUIT TIN</v>
          </cell>
        </row>
        <row r="1066">
          <cell r="A1066" t="str">
            <v>82631TAGINSRIB</v>
          </cell>
          <cell r="B1066">
            <v>82631</v>
          </cell>
          <cell r="C1066">
            <v>17.5</v>
          </cell>
          <cell r="D1066">
            <v>7.5</v>
          </cell>
          <cell r="E1066">
            <v>0</v>
          </cell>
          <cell r="G1066">
            <v>1850</v>
          </cell>
          <cell r="H1066" t="str">
            <v>XMAS BISCUIT TIN</v>
          </cell>
        </row>
        <row r="1067">
          <cell r="A1067" t="str">
            <v>82631TAGRIB</v>
          </cell>
          <cell r="B1067">
            <v>82631</v>
          </cell>
          <cell r="C1067">
            <v>14.99</v>
          </cell>
          <cell r="D1067">
            <v>7.5</v>
          </cell>
          <cell r="E1067">
            <v>0</v>
          </cell>
          <cell r="G1067">
            <v>1850</v>
          </cell>
          <cell r="H1067" t="str">
            <v>XMAS BISCUIT TIN</v>
          </cell>
        </row>
        <row r="1068">
          <cell r="A1068" t="str">
            <v>82639INS</v>
          </cell>
          <cell r="B1068">
            <v>82639</v>
          </cell>
          <cell r="C1068">
            <v>45</v>
          </cell>
          <cell r="D1068">
            <v>7.5</v>
          </cell>
          <cell r="E1068">
            <v>0.5</v>
          </cell>
          <cell r="F1068">
            <v>1E-4</v>
          </cell>
          <cell r="G1068">
            <v>2000</v>
          </cell>
          <cell r="H1068" t="str">
            <v>SIDE SMOKED SALMON</v>
          </cell>
        </row>
        <row r="1069">
          <cell r="A1069" t="str">
            <v>82639INSERT</v>
          </cell>
          <cell r="B1069">
            <v>82639</v>
          </cell>
          <cell r="C1069">
            <v>45</v>
          </cell>
          <cell r="D1069">
            <v>7.5</v>
          </cell>
          <cell r="E1069">
            <v>0.5</v>
          </cell>
          <cell r="F1069">
            <v>1E-4</v>
          </cell>
          <cell r="G1069">
            <v>2000</v>
          </cell>
          <cell r="H1069" t="str">
            <v>SIDE SMOKED SALMON</v>
          </cell>
        </row>
        <row r="1070">
          <cell r="A1070" t="str">
            <v>82639INSRIB</v>
          </cell>
          <cell r="B1070">
            <v>82639</v>
          </cell>
          <cell r="C1070">
            <v>45</v>
          </cell>
          <cell r="D1070">
            <v>7.5</v>
          </cell>
          <cell r="E1070">
            <v>0.5</v>
          </cell>
          <cell r="F1070">
            <v>1E-4</v>
          </cell>
          <cell r="G1070">
            <v>2000</v>
          </cell>
          <cell r="H1070" t="str">
            <v>SIDE SMOKED SALMON</v>
          </cell>
        </row>
        <row r="1071">
          <cell r="A1071" t="str">
            <v>82639RIB</v>
          </cell>
          <cell r="B1071">
            <v>82639</v>
          </cell>
          <cell r="C1071">
            <v>45</v>
          </cell>
          <cell r="D1071">
            <v>7.5</v>
          </cell>
          <cell r="E1071">
            <v>0.5</v>
          </cell>
          <cell r="F1071">
            <v>1E-4</v>
          </cell>
          <cell r="G1071">
            <v>2000</v>
          </cell>
          <cell r="H1071" t="str">
            <v>SIDE SMOKED SALMON</v>
          </cell>
        </row>
        <row r="1072">
          <cell r="A1072" t="str">
            <v>82639RIBBON</v>
          </cell>
          <cell r="B1072">
            <v>82639</v>
          </cell>
          <cell r="C1072">
            <v>45</v>
          </cell>
          <cell r="D1072">
            <v>7.5</v>
          </cell>
          <cell r="E1072">
            <v>0.5</v>
          </cell>
          <cell r="F1072">
            <v>1E-4</v>
          </cell>
          <cell r="G1072">
            <v>2000</v>
          </cell>
          <cell r="H1072" t="str">
            <v>SIDE SMOKED SALMON</v>
          </cell>
        </row>
        <row r="1073">
          <cell r="A1073" t="str">
            <v>82639TAG</v>
          </cell>
          <cell r="B1073">
            <v>82639</v>
          </cell>
          <cell r="C1073">
            <v>45</v>
          </cell>
          <cell r="D1073">
            <v>7.5</v>
          </cell>
          <cell r="E1073">
            <v>0.5</v>
          </cell>
          <cell r="F1073">
            <v>1E-4</v>
          </cell>
          <cell r="G1073">
            <v>2000</v>
          </cell>
          <cell r="H1073" t="str">
            <v>SIDE SMOKED SALMON</v>
          </cell>
        </row>
        <row r="1074">
          <cell r="A1074" t="str">
            <v>82639TAGINS</v>
          </cell>
          <cell r="B1074">
            <v>82639</v>
          </cell>
          <cell r="C1074">
            <v>45</v>
          </cell>
          <cell r="D1074">
            <v>7.5</v>
          </cell>
          <cell r="E1074">
            <v>0.5</v>
          </cell>
          <cell r="F1074">
            <v>1E-4</v>
          </cell>
          <cell r="G1074">
            <v>2000</v>
          </cell>
          <cell r="H1074" t="str">
            <v>SIDE SMOKED SALMON</v>
          </cell>
        </row>
        <row r="1075">
          <cell r="A1075" t="str">
            <v>82639TAGINSRIB</v>
          </cell>
          <cell r="B1075">
            <v>82639</v>
          </cell>
          <cell r="C1075">
            <v>45</v>
          </cell>
          <cell r="D1075">
            <v>7.5</v>
          </cell>
          <cell r="E1075">
            <v>0.5</v>
          </cell>
          <cell r="F1075">
            <v>1E-4</v>
          </cell>
          <cell r="G1075">
            <v>2000</v>
          </cell>
          <cell r="H1075" t="str">
            <v>SIDE SMOKED SALMON</v>
          </cell>
        </row>
        <row r="1076">
          <cell r="A1076" t="str">
            <v>82639TAGRIB</v>
          </cell>
          <cell r="B1076">
            <v>82639</v>
          </cell>
          <cell r="C1076">
            <v>45</v>
          </cell>
          <cell r="D1076">
            <v>7.5</v>
          </cell>
          <cell r="E1076">
            <v>0.5</v>
          </cell>
          <cell r="F1076">
            <v>1E-4</v>
          </cell>
          <cell r="G1076">
            <v>2000</v>
          </cell>
          <cell r="H1076" t="str">
            <v>SIDE SMOKED SALMON</v>
          </cell>
        </row>
        <row r="1077">
          <cell r="A1077" t="str">
            <v>82665INS</v>
          </cell>
          <cell r="B1077">
            <v>82665</v>
          </cell>
          <cell r="C1077">
            <v>16.5</v>
          </cell>
          <cell r="D1077">
            <v>6.5</v>
          </cell>
          <cell r="E1077">
            <v>6</v>
          </cell>
          <cell r="G1077">
            <v>1390</v>
          </cell>
          <cell r="H1077" t="str">
            <v>BOX OF TREATS</v>
          </cell>
        </row>
        <row r="1078">
          <cell r="A1078" t="str">
            <v>82666INS</v>
          </cell>
          <cell r="B1078">
            <v>82666</v>
          </cell>
          <cell r="C1078">
            <v>29.99</v>
          </cell>
          <cell r="D1078">
            <v>7.5</v>
          </cell>
          <cell r="E1078">
            <v>16.5</v>
          </cell>
          <cell r="G1078">
            <v>2307</v>
          </cell>
          <cell r="H1078" t="str">
            <v>BOX OF INDULGENCE</v>
          </cell>
        </row>
        <row r="1079">
          <cell r="A1079" t="str">
            <v>82666INSERT</v>
          </cell>
          <cell r="B1079">
            <v>82666</v>
          </cell>
          <cell r="C1079">
            <v>29.99</v>
          </cell>
          <cell r="D1079">
            <v>7.5</v>
          </cell>
          <cell r="E1079">
            <v>16.5</v>
          </cell>
          <cell r="G1079">
            <v>2307</v>
          </cell>
          <cell r="H1079" t="str">
            <v>BOX OF INDULGENCE</v>
          </cell>
        </row>
        <row r="1080">
          <cell r="A1080" t="str">
            <v>82667INS</v>
          </cell>
          <cell r="B1080">
            <v>82667</v>
          </cell>
          <cell r="C1080">
            <v>44.99</v>
          </cell>
          <cell r="D1080">
            <v>7.5</v>
          </cell>
          <cell r="E1080">
            <v>20</v>
          </cell>
          <cell r="G1080">
            <v>2840</v>
          </cell>
          <cell r="H1080" t="str">
            <v>Champagne + Chocs</v>
          </cell>
        </row>
        <row r="1081">
          <cell r="A1081" t="str">
            <v>82672INS</v>
          </cell>
          <cell r="B1081">
            <v>82672</v>
          </cell>
          <cell r="C1081">
            <v>29.99</v>
          </cell>
          <cell r="D1081">
            <v>7.5</v>
          </cell>
          <cell r="E1081">
            <v>11.5</v>
          </cell>
          <cell r="G1081">
            <v>1094</v>
          </cell>
          <cell r="H1081" t="str">
            <v>G&amp;W Free Goodies</v>
          </cell>
        </row>
        <row r="1082">
          <cell r="A1082" t="str">
            <v>82673INS</v>
          </cell>
          <cell r="B1082">
            <v>82673</v>
          </cell>
          <cell r="C1082">
            <v>24.99</v>
          </cell>
          <cell r="D1082">
            <v>7.5</v>
          </cell>
          <cell r="E1082">
            <v>3</v>
          </cell>
          <cell r="F1082">
            <v>1E-4</v>
          </cell>
          <cell r="G1082">
            <v>2600</v>
          </cell>
          <cell r="H1082" t="str">
            <v>THE CHEESE BOX</v>
          </cell>
        </row>
        <row r="1083">
          <cell r="A1083" t="str">
            <v>82673RIBBONVHC</v>
          </cell>
          <cell r="B1083">
            <v>82673</v>
          </cell>
          <cell r="C1083">
            <v>26.49</v>
          </cell>
          <cell r="D1083">
            <v>0</v>
          </cell>
          <cell r="E1083">
            <v>3</v>
          </cell>
          <cell r="F1083">
            <v>1E-4</v>
          </cell>
          <cell r="G1083">
            <v>2600</v>
          </cell>
          <cell r="H1083" t="str">
            <v>THE CHEESE BOX</v>
          </cell>
        </row>
        <row r="1084">
          <cell r="A1084" t="str">
            <v>82673VRIBBON</v>
          </cell>
          <cell r="B1084">
            <v>82673</v>
          </cell>
          <cell r="C1084">
            <v>26.49</v>
          </cell>
          <cell r="D1084">
            <v>0</v>
          </cell>
          <cell r="E1084">
            <v>3</v>
          </cell>
          <cell r="F1084">
            <v>1E-4</v>
          </cell>
          <cell r="G1084">
            <v>2600</v>
          </cell>
          <cell r="H1084" t="str">
            <v>THE CHEESE BOX</v>
          </cell>
        </row>
        <row r="1085">
          <cell r="A1085" t="str">
            <v>82676INS</v>
          </cell>
          <cell r="B1085">
            <v>82676</v>
          </cell>
          <cell r="C1085">
            <v>29.99</v>
          </cell>
          <cell r="D1085">
            <v>7.5</v>
          </cell>
          <cell r="E1085">
            <v>7.5</v>
          </cell>
          <cell r="G1085">
            <v>1410</v>
          </cell>
          <cell r="H1085" t="str">
            <v>VERITABLY VEGAN</v>
          </cell>
        </row>
        <row r="1086">
          <cell r="A1086" t="str">
            <v>82678INS</v>
          </cell>
          <cell r="B1086">
            <v>82678</v>
          </cell>
          <cell r="C1086">
            <v>50</v>
          </cell>
          <cell r="D1086">
            <v>7</v>
          </cell>
          <cell r="E1086">
            <v>13</v>
          </cell>
          <cell r="G1086">
            <v>3890</v>
          </cell>
          <cell r="H1086" t="str">
            <v>SWEET TREATS BASKET</v>
          </cell>
        </row>
        <row r="1087">
          <cell r="A1087" t="str">
            <v>82678RIB</v>
          </cell>
          <cell r="B1087">
            <v>82678</v>
          </cell>
          <cell r="C1087">
            <v>50</v>
          </cell>
          <cell r="D1087">
            <v>6.5</v>
          </cell>
          <cell r="E1087">
            <v>13</v>
          </cell>
          <cell r="G1087">
            <v>3890</v>
          </cell>
          <cell r="H1087" t="str">
            <v>SWEET TREATS BASKET</v>
          </cell>
        </row>
        <row r="1088">
          <cell r="A1088" t="str">
            <v>82680INS</v>
          </cell>
          <cell r="B1088">
            <v>82680</v>
          </cell>
          <cell r="C1088">
            <v>39.99</v>
          </cell>
          <cell r="D1088">
            <v>7.5</v>
          </cell>
          <cell r="E1088">
            <v>7</v>
          </cell>
          <cell r="F1088">
            <v>1E-4</v>
          </cell>
          <cell r="G1088">
            <v>4520</v>
          </cell>
          <cell r="H1088" t="str">
            <v>CIDER &amp; CHEESE GIFT</v>
          </cell>
        </row>
        <row r="1089">
          <cell r="A1089" t="str">
            <v>82684INS</v>
          </cell>
          <cell r="B1089">
            <v>82684</v>
          </cell>
          <cell r="C1089">
            <v>24.99</v>
          </cell>
          <cell r="D1089">
            <v>7.5</v>
          </cell>
          <cell r="E1089">
            <v>15.5</v>
          </cell>
          <cell r="G1089">
            <v>1780</v>
          </cell>
          <cell r="H1089" t="str">
            <v>DESERT ISLAND GIFT</v>
          </cell>
        </row>
        <row r="1090">
          <cell r="A1090" t="str">
            <v>82684RIB</v>
          </cell>
          <cell r="B1090">
            <v>82684</v>
          </cell>
          <cell r="C1090">
            <v>24.99</v>
          </cell>
          <cell r="D1090">
            <v>7.5</v>
          </cell>
          <cell r="E1090">
            <v>15.5</v>
          </cell>
          <cell r="G1090">
            <v>1780</v>
          </cell>
          <cell r="H1090" t="str">
            <v>DESERT ISLAND GIFT</v>
          </cell>
        </row>
        <row r="1091">
          <cell r="A1091" t="str">
            <v>82684TAG</v>
          </cell>
          <cell r="B1091">
            <v>82684</v>
          </cell>
          <cell r="C1091">
            <v>24.99</v>
          </cell>
          <cell r="D1091">
            <v>7.5</v>
          </cell>
          <cell r="E1091">
            <v>15.5</v>
          </cell>
          <cell r="G1091">
            <v>1780</v>
          </cell>
          <cell r="H1091" t="str">
            <v>DESERT ISLAND GIFT</v>
          </cell>
        </row>
        <row r="1092">
          <cell r="A1092" t="str">
            <v>82684TAGVHC</v>
          </cell>
          <cell r="B1092">
            <v>82684</v>
          </cell>
          <cell r="C1092">
            <v>28.63</v>
          </cell>
          <cell r="D1092">
            <v>0</v>
          </cell>
          <cell r="E1092">
            <v>15.5</v>
          </cell>
          <cell r="G1092">
            <v>1780</v>
          </cell>
          <cell r="H1092" t="str">
            <v>DESERT ISLAND GIFT</v>
          </cell>
        </row>
        <row r="1093">
          <cell r="A1093" t="str">
            <v>82684VTAG</v>
          </cell>
          <cell r="B1093">
            <v>82684</v>
          </cell>
          <cell r="C1093">
            <v>28.63</v>
          </cell>
          <cell r="D1093">
            <v>0</v>
          </cell>
          <cell r="E1093">
            <v>15.5</v>
          </cell>
          <cell r="G1093">
            <v>1780</v>
          </cell>
          <cell r="H1093" t="str">
            <v>DESERT ISLAND GIFT</v>
          </cell>
        </row>
        <row r="1094">
          <cell r="A1094" t="str">
            <v>82692INS</v>
          </cell>
          <cell r="B1094">
            <v>82692</v>
          </cell>
          <cell r="C1094">
            <v>24.99</v>
          </cell>
          <cell r="D1094">
            <v>6.5</v>
          </cell>
          <cell r="E1094">
            <v>20</v>
          </cell>
          <cell r="G1094">
            <v>1000</v>
          </cell>
          <cell r="H1094" t="str">
            <v>Procecco + Chocs</v>
          </cell>
        </row>
        <row r="1095">
          <cell r="A1095" t="str">
            <v>82692INSRIB</v>
          </cell>
          <cell r="B1095">
            <v>82692</v>
          </cell>
          <cell r="C1095">
            <v>24.99</v>
          </cell>
          <cell r="D1095">
            <v>6.5</v>
          </cell>
          <cell r="E1095">
            <v>20</v>
          </cell>
          <cell r="G1095">
            <v>1000</v>
          </cell>
          <cell r="H1095" t="str">
            <v>Procecco + Chocs</v>
          </cell>
        </row>
        <row r="1096">
          <cell r="A1096" t="str">
            <v>82694INS</v>
          </cell>
          <cell r="B1096">
            <v>82694</v>
          </cell>
          <cell r="C1096">
            <v>29.99</v>
          </cell>
          <cell r="D1096">
            <v>6.5</v>
          </cell>
          <cell r="E1096">
            <v>12.5</v>
          </cell>
          <cell r="G1096">
            <v>2430</v>
          </cell>
          <cell r="H1096" t="str">
            <v>TEA TRAY GIFT</v>
          </cell>
        </row>
        <row r="1097">
          <cell r="A1097" t="str">
            <v>82695INS</v>
          </cell>
          <cell r="B1097">
            <v>82695</v>
          </cell>
          <cell r="C1097">
            <v>45</v>
          </cell>
          <cell r="D1097">
            <v>7.5</v>
          </cell>
          <cell r="E1097">
            <v>20</v>
          </cell>
          <cell r="G1097">
            <v>1290</v>
          </cell>
          <cell r="H1097" t="str">
            <v>CHASE VODKA IN TIN</v>
          </cell>
        </row>
        <row r="1098">
          <cell r="A1098" t="str">
            <v>82695INSRIB</v>
          </cell>
          <cell r="B1098">
            <v>82695</v>
          </cell>
          <cell r="C1098">
            <v>45</v>
          </cell>
          <cell r="D1098">
            <v>7.5</v>
          </cell>
          <cell r="E1098">
            <v>20</v>
          </cell>
          <cell r="G1098">
            <v>1290</v>
          </cell>
          <cell r="H1098" t="str">
            <v>CHASE VODKA IN TIN</v>
          </cell>
        </row>
        <row r="1099">
          <cell r="A1099" t="str">
            <v>82695RIB</v>
          </cell>
          <cell r="B1099">
            <v>82695</v>
          </cell>
          <cell r="C1099">
            <v>45</v>
          </cell>
          <cell r="D1099">
            <v>7.5</v>
          </cell>
          <cell r="E1099">
            <v>20</v>
          </cell>
          <cell r="G1099">
            <v>1290</v>
          </cell>
          <cell r="H1099" t="str">
            <v>CHASE VODKA IN TIN</v>
          </cell>
        </row>
        <row r="1100">
          <cell r="A1100" t="str">
            <v>82695TAG</v>
          </cell>
          <cell r="B1100">
            <v>82695</v>
          </cell>
          <cell r="C1100">
            <v>45</v>
          </cell>
          <cell r="D1100">
            <v>7.5</v>
          </cell>
          <cell r="E1100">
            <v>20</v>
          </cell>
          <cell r="G1100">
            <v>1290</v>
          </cell>
          <cell r="H1100" t="str">
            <v>CHASE VODKA IN TIN</v>
          </cell>
        </row>
        <row r="1101">
          <cell r="A1101" t="str">
            <v>82695TAGINS</v>
          </cell>
          <cell r="B1101">
            <v>82695</v>
          </cell>
          <cell r="C1101">
            <v>45</v>
          </cell>
          <cell r="D1101">
            <v>7.5</v>
          </cell>
          <cell r="E1101">
            <v>20</v>
          </cell>
          <cell r="G1101">
            <v>1290</v>
          </cell>
          <cell r="H1101" t="str">
            <v>CHASE VODKA IN TIN</v>
          </cell>
        </row>
        <row r="1102">
          <cell r="A1102" t="str">
            <v>82695TAGINSRIB</v>
          </cell>
          <cell r="B1102">
            <v>82695</v>
          </cell>
          <cell r="C1102">
            <v>45</v>
          </cell>
          <cell r="D1102">
            <v>7.5</v>
          </cell>
          <cell r="E1102">
            <v>20</v>
          </cell>
          <cell r="G1102">
            <v>1290</v>
          </cell>
          <cell r="H1102" t="str">
            <v>CHASE VODKA IN TIN</v>
          </cell>
        </row>
        <row r="1103">
          <cell r="A1103" t="str">
            <v>82695TAGRIB</v>
          </cell>
          <cell r="B1103">
            <v>82695</v>
          </cell>
          <cell r="C1103">
            <v>45</v>
          </cell>
          <cell r="D1103">
            <v>7.5</v>
          </cell>
          <cell r="E1103">
            <v>20</v>
          </cell>
          <cell r="G1103">
            <v>1290</v>
          </cell>
          <cell r="H1103" t="str">
            <v>CHASE VODKA IN TIN</v>
          </cell>
        </row>
        <row r="1104">
          <cell r="A1104" t="str">
            <v>82847INS</v>
          </cell>
          <cell r="B1104">
            <v>82847</v>
          </cell>
          <cell r="C1104">
            <v>17.5</v>
          </cell>
          <cell r="D1104">
            <v>5</v>
          </cell>
          <cell r="E1104">
            <v>15</v>
          </cell>
          <cell r="G1104">
            <v>500</v>
          </cell>
          <cell r="H1104" t="str">
            <v>DEL DELIGHTS LB GIFT</v>
          </cell>
        </row>
        <row r="1105">
          <cell r="A1105" t="str">
            <v>82847INSERT</v>
          </cell>
          <cell r="B1105">
            <v>82847</v>
          </cell>
          <cell r="C1105">
            <v>17.5</v>
          </cell>
          <cell r="D1105">
            <v>5</v>
          </cell>
          <cell r="E1105">
            <v>15</v>
          </cell>
          <cell r="G1105">
            <v>500</v>
          </cell>
          <cell r="H1105" t="str">
            <v>DEL DELIGHTS LB GIFT</v>
          </cell>
        </row>
        <row r="1106">
          <cell r="A1106" t="str">
            <v>82847INSRIB</v>
          </cell>
          <cell r="B1106">
            <v>82847</v>
          </cell>
          <cell r="C1106">
            <v>17.5</v>
          </cell>
          <cell r="D1106">
            <v>5</v>
          </cell>
          <cell r="E1106">
            <v>15</v>
          </cell>
          <cell r="G1106">
            <v>500</v>
          </cell>
          <cell r="H1106" t="str">
            <v>DEL DELIGHTS LB GIFT</v>
          </cell>
        </row>
        <row r="1107">
          <cell r="A1107" t="str">
            <v>82847RIB</v>
          </cell>
          <cell r="B1107">
            <v>82847</v>
          </cell>
          <cell r="C1107">
            <v>17.5</v>
          </cell>
          <cell r="D1107">
            <v>5</v>
          </cell>
          <cell r="E1107">
            <v>15</v>
          </cell>
          <cell r="G1107">
            <v>500</v>
          </cell>
          <cell r="H1107" t="str">
            <v>DEL DELIGHTS LB GIFT</v>
          </cell>
        </row>
        <row r="1108">
          <cell r="A1108" t="str">
            <v>82847RIBBON</v>
          </cell>
          <cell r="B1108">
            <v>82847</v>
          </cell>
          <cell r="C1108">
            <v>17.5</v>
          </cell>
          <cell r="D1108">
            <v>5</v>
          </cell>
          <cell r="E1108">
            <v>15</v>
          </cell>
          <cell r="G1108">
            <v>500</v>
          </cell>
          <cell r="H1108" t="str">
            <v>DEL DELIGHTS LB GIFT</v>
          </cell>
        </row>
        <row r="1109">
          <cell r="A1109" t="str">
            <v>82847TAG</v>
          </cell>
          <cell r="B1109">
            <v>82847</v>
          </cell>
          <cell r="C1109">
            <v>17.5</v>
          </cell>
          <cell r="D1109">
            <v>5</v>
          </cell>
          <cell r="E1109">
            <v>15</v>
          </cell>
          <cell r="G1109">
            <v>500</v>
          </cell>
          <cell r="H1109" t="str">
            <v>DEL DELIGHTS LB GIFT</v>
          </cell>
        </row>
        <row r="1110">
          <cell r="A1110" t="str">
            <v>82847TAGINS</v>
          </cell>
          <cell r="B1110">
            <v>82847</v>
          </cell>
          <cell r="C1110">
            <v>17.5</v>
          </cell>
          <cell r="D1110">
            <v>5</v>
          </cell>
          <cell r="E1110">
            <v>15</v>
          </cell>
          <cell r="G1110">
            <v>500</v>
          </cell>
          <cell r="H1110" t="str">
            <v>DEL DELIGHTS LB GIFT</v>
          </cell>
        </row>
        <row r="1111">
          <cell r="A1111" t="str">
            <v>82847TAGINSRIB</v>
          </cell>
          <cell r="B1111">
            <v>82847</v>
          </cell>
          <cell r="C1111">
            <v>17.5</v>
          </cell>
          <cell r="D1111">
            <v>5</v>
          </cell>
          <cell r="E1111">
            <v>15</v>
          </cell>
          <cell r="G1111">
            <v>500</v>
          </cell>
          <cell r="H1111" t="str">
            <v>DEL DELIGHTS LB GIFT</v>
          </cell>
        </row>
        <row r="1112">
          <cell r="A1112" t="str">
            <v>82847TAGRIB</v>
          </cell>
          <cell r="B1112">
            <v>82847</v>
          </cell>
          <cell r="C1112">
            <v>17.5</v>
          </cell>
          <cell r="D1112">
            <v>5</v>
          </cell>
          <cell r="E1112">
            <v>15</v>
          </cell>
          <cell r="G1112">
            <v>500</v>
          </cell>
          <cell r="H1112" t="str">
            <v>DEL DELIGHTS LB GIFT</v>
          </cell>
        </row>
        <row r="1113">
          <cell r="A1113" t="str">
            <v>82849INS</v>
          </cell>
          <cell r="B1113">
            <v>82849</v>
          </cell>
          <cell r="C1113">
            <v>17.5</v>
          </cell>
          <cell r="D1113">
            <v>5</v>
          </cell>
          <cell r="E1113">
            <v>11</v>
          </cell>
          <cell r="G1113">
            <v>500</v>
          </cell>
          <cell r="H1113" t="str">
            <v>THE CHOC LB GIFT</v>
          </cell>
        </row>
        <row r="1114">
          <cell r="A1114" t="str">
            <v>82849INSERT</v>
          </cell>
          <cell r="B1114">
            <v>82849</v>
          </cell>
          <cell r="C1114">
            <v>17.5</v>
          </cell>
          <cell r="D1114">
            <v>5</v>
          </cell>
          <cell r="E1114">
            <v>11</v>
          </cell>
          <cell r="G1114">
            <v>500</v>
          </cell>
          <cell r="H1114" t="str">
            <v>THE CHOC LB GIFT</v>
          </cell>
        </row>
        <row r="1115">
          <cell r="A1115" t="str">
            <v>82849INSRIB</v>
          </cell>
          <cell r="B1115">
            <v>82849</v>
          </cell>
          <cell r="C1115">
            <v>17.5</v>
          </cell>
          <cell r="D1115">
            <v>5</v>
          </cell>
          <cell r="E1115">
            <v>11</v>
          </cell>
          <cell r="G1115">
            <v>500</v>
          </cell>
          <cell r="H1115" t="str">
            <v>THE CHOC LB GIFT</v>
          </cell>
        </row>
        <row r="1116">
          <cell r="A1116" t="str">
            <v>82849RIB</v>
          </cell>
          <cell r="B1116">
            <v>82849</v>
          </cell>
          <cell r="C1116">
            <v>17.5</v>
          </cell>
          <cell r="D1116">
            <v>5</v>
          </cell>
          <cell r="E1116">
            <v>11</v>
          </cell>
          <cell r="G1116">
            <v>500</v>
          </cell>
          <cell r="H1116" t="str">
            <v>THE CHOC LB GIFT</v>
          </cell>
        </row>
        <row r="1117">
          <cell r="A1117" t="str">
            <v>82849RIBBON</v>
          </cell>
          <cell r="B1117">
            <v>82849</v>
          </cell>
          <cell r="C1117">
            <v>17.5</v>
          </cell>
          <cell r="D1117">
            <v>5</v>
          </cell>
          <cell r="E1117">
            <v>11</v>
          </cell>
          <cell r="G1117">
            <v>500</v>
          </cell>
          <cell r="H1117" t="str">
            <v>THE CHOC LB GIFT</v>
          </cell>
        </row>
        <row r="1118">
          <cell r="A1118" t="str">
            <v>82849TAG</v>
          </cell>
          <cell r="B1118">
            <v>82849</v>
          </cell>
          <cell r="C1118">
            <v>17.5</v>
          </cell>
          <cell r="D1118">
            <v>5</v>
          </cell>
          <cell r="E1118">
            <v>11</v>
          </cell>
          <cell r="G1118">
            <v>500</v>
          </cell>
          <cell r="H1118" t="str">
            <v>THE CHOC LB GIFT</v>
          </cell>
        </row>
        <row r="1119">
          <cell r="A1119" t="str">
            <v>82849TAGINS</v>
          </cell>
          <cell r="B1119">
            <v>82849</v>
          </cell>
          <cell r="C1119">
            <v>17.5</v>
          </cell>
          <cell r="D1119">
            <v>5</v>
          </cell>
          <cell r="E1119">
            <v>11</v>
          </cell>
          <cell r="G1119">
            <v>500</v>
          </cell>
          <cell r="H1119" t="str">
            <v>THE CHOC LB GIFT</v>
          </cell>
        </row>
        <row r="1120">
          <cell r="A1120" t="str">
            <v>82849TAGINSRIB</v>
          </cell>
          <cell r="B1120">
            <v>82849</v>
          </cell>
          <cell r="C1120">
            <v>17.5</v>
          </cell>
          <cell r="D1120">
            <v>5</v>
          </cell>
          <cell r="E1120">
            <v>11</v>
          </cell>
          <cell r="G1120">
            <v>500</v>
          </cell>
          <cell r="H1120" t="str">
            <v>THE CHOC LB GIFT</v>
          </cell>
        </row>
        <row r="1121">
          <cell r="A1121" t="str">
            <v>82849TAGRIB</v>
          </cell>
          <cell r="B1121">
            <v>82849</v>
          </cell>
          <cell r="C1121">
            <v>17.5</v>
          </cell>
          <cell r="D1121">
            <v>5</v>
          </cell>
          <cell r="E1121">
            <v>11</v>
          </cell>
          <cell r="G1121">
            <v>500</v>
          </cell>
          <cell r="H1121" t="str">
            <v>THE CHOC LB GIFT</v>
          </cell>
        </row>
        <row r="1122">
          <cell r="A1122" t="str">
            <v>82853INS</v>
          </cell>
          <cell r="B1122">
            <v>82853</v>
          </cell>
          <cell r="C1122">
            <v>120</v>
          </cell>
          <cell r="D1122">
            <v>9</v>
          </cell>
          <cell r="E1122">
            <v>20</v>
          </cell>
          <cell r="G1122">
            <v>14730</v>
          </cell>
          <cell r="H1122" t="str">
            <v>12 WINES IN A BOX</v>
          </cell>
        </row>
        <row r="1123">
          <cell r="A1123" t="str">
            <v>82854INS</v>
          </cell>
          <cell r="B1123">
            <v>82854</v>
          </cell>
          <cell r="C1123">
            <v>150</v>
          </cell>
          <cell r="D1123">
            <v>9</v>
          </cell>
          <cell r="E1123">
            <v>20</v>
          </cell>
          <cell r="G1123">
            <v>15900</v>
          </cell>
          <cell r="H1123" t="str">
            <v>12 WINES IN WICKER</v>
          </cell>
        </row>
        <row r="1124">
          <cell r="A1124" t="str">
            <v>82J586</v>
          </cell>
          <cell r="B1124">
            <v>82299</v>
          </cell>
          <cell r="C1124">
            <v>0</v>
          </cell>
          <cell r="D1124">
            <v>0</v>
          </cell>
          <cell r="E1124">
            <v>14</v>
          </cell>
          <cell r="G1124">
            <v>3300</v>
          </cell>
          <cell r="H1124" t="str">
            <v>ALCOHOL FREE TREATS</v>
          </cell>
        </row>
        <row r="1125">
          <cell r="A1125" t="str">
            <v>83020INS</v>
          </cell>
          <cell r="B1125">
            <v>83020</v>
          </cell>
          <cell r="C1125">
            <v>39.99</v>
          </cell>
          <cell r="D1125">
            <v>6.5</v>
          </cell>
          <cell r="E1125">
            <v>20</v>
          </cell>
          <cell r="G1125">
            <v>4800</v>
          </cell>
          <cell r="H1125" t="str">
            <v>VEGAN WINE TRIO</v>
          </cell>
        </row>
        <row r="1126">
          <cell r="A1126" t="str">
            <v>83020INSRIB</v>
          </cell>
          <cell r="B1126">
            <v>83020</v>
          </cell>
          <cell r="C1126">
            <v>39.99</v>
          </cell>
          <cell r="D1126">
            <v>6.5</v>
          </cell>
          <cell r="E1126">
            <v>20</v>
          </cell>
          <cell r="G1126">
            <v>4800</v>
          </cell>
          <cell r="H1126" t="str">
            <v>VEGAN WINE TRIO</v>
          </cell>
        </row>
        <row r="1127">
          <cell r="A1127" t="str">
            <v>83020RIB</v>
          </cell>
          <cell r="B1127">
            <v>83020</v>
          </cell>
          <cell r="C1127">
            <v>39.99</v>
          </cell>
          <cell r="D1127">
            <v>6.5</v>
          </cell>
          <cell r="E1127">
            <v>20</v>
          </cell>
          <cell r="G1127">
            <v>4800</v>
          </cell>
          <cell r="H1127" t="str">
            <v>VEGAN WINE TRIO</v>
          </cell>
        </row>
        <row r="1128">
          <cell r="A1128" t="str">
            <v>83020TAG</v>
          </cell>
          <cell r="B1128">
            <v>83020</v>
          </cell>
          <cell r="C1128">
            <v>39.99</v>
          </cell>
          <cell r="D1128">
            <v>6.5</v>
          </cell>
          <cell r="E1128">
            <v>20</v>
          </cell>
          <cell r="G1128">
            <v>4800</v>
          </cell>
          <cell r="H1128" t="str">
            <v>VEGAN WINE TRIO</v>
          </cell>
        </row>
        <row r="1129">
          <cell r="A1129" t="str">
            <v>83020TAGINS</v>
          </cell>
          <cell r="B1129">
            <v>83020</v>
          </cell>
          <cell r="C1129">
            <v>39.99</v>
          </cell>
          <cell r="D1129">
            <v>6.5</v>
          </cell>
          <cell r="E1129">
            <v>20</v>
          </cell>
          <cell r="G1129">
            <v>4800</v>
          </cell>
          <cell r="H1129" t="str">
            <v>VEGAN WINE TRIO</v>
          </cell>
        </row>
        <row r="1130">
          <cell r="A1130" t="str">
            <v>83020TAGINSRIB</v>
          </cell>
          <cell r="B1130">
            <v>83020</v>
          </cell>
          <cell r="C1130">
            <v>39.99</v>
          </cell>
          <cell r="D1130">
            <v>6.5</v>
          </cell>
          <cell r="E1130">
            <v>20</v>
          </cell>
          <cell r="G1130">
            <v>4800</v>
          </cell>
          <cell r="H1130" t="str">
            <v>VEGAN WINE TRIO</v>
          </cell>
        </row>
        <row r="1131">
          <cell r="A1131" t="str">
            <v>83020TAGRIB</v>
          </cell>
          <cell r="B1131">
            <v>83020</v>
          </cell>
          <cell r="C1131">
            <v>39.99</v>
          </cell>
          <cell r="D1131">
            <v>6.5</v>
          </cell>
          <cell r="E1131">
            <v>20</v>
          </cell>
          <cell r="G1131">
            <v>4800</v>
          </cell>
          <cell r="H1131" t="str">
            <v>VEGAN WINE TRIO</v>
          </cell>
        </row>
        <row r="1132">
          <cell r="A1132" t="str">
            <v>83029INS</v>
          </cell>
          <cell r="B1132">
            <v>83029</v>
          </cell>
          <cell r="C1132">
            <v>60</v>
          </cell>
          <cell r="D1132">
            <v>8</v>
          </cell>
          <cell r="E1132">
            <v>13</v>
          </cell>
          <cell r="G1132">
            <v>4750</v>
          </cell>
          <cell r="H1132" t="str">
            <v>SILENT NIGHT CTN</v>
          </cell>
        </row>
        <row r="1133">
          <cell r="A1133" t="str">
            <v>83029INSERT</v>
          </cell>
          <cell r="B1133">
            <v>83029</v>
          </cell>
          <cell r="C1133">
            <v>60</v>
          </cell>
          <cell r="D1133">
            <v>8</v>
          </cell>
          <cell r="E1133">
            <v>13</v>
          </cell>
          <cell r="G1133">
            <v>4750</v>
          </cell>
          <cell r="H1133" t="str">
            <v>SILENT NIGHT CTN</v>
          </cell>
        </row>
        <row r="1134">
          <cell r="A1134" t="str">
            <v>83029INSRIB</v>
          </cell>
          <cell r="B1134">
            <v>83029</v>
          </cell>
          <cell r="C1134">
            <v>60</v>
          </cell>
          <cell r="D1134">
            <v>8</v>
          </cell>
          <cell r="E1134">
            <v>13</v>
          </cell>
          <cell r="G1134">
            <v>4750</v>
          </cell>
          <cell r="H1134" t="str">
            <v>SILENT NIGHT CTN</v>
          </cell>
        </row>
        <row r="1135">
          <cell r="A1135" t="str">
            <v>83029RIB</v>
          </cell>
          <cell r="B1135">
            <v>83029</v>
          </cell>
          <cell r="C1135">
            <v>60</v>
          </cell>
          <cell r="D1135">
            <v>8</v>
          </cell>
          <cell r="E1135">
            <v>13</v>
          </cell>
          <cell r="G1135">
            <v>4750</v>
          </cell>
          <cell r="H1135" t="str">
            <v>SILENT NIGHT CTN</v>
          </cell>
        </row>
        <row r="1136">
          <cell r="A1136" t="str">
            <v>83029RIBBON</v>
          </cell>
          <cell r="B1136">
            <v>83029</v>
          </cell>
          <cell r="C1136">
            <v>60</v>
          </cell>
          <cell r="D1136">
            <v>8</v>
          </cell>
          <cell r="E1136">
            <v>13</v>
          </cell>
          <cell r="G1136">
            <v>4750</v>
          </cell>
          <cell r="H1136" t="str">
            <v>SILENT NIGHT CTN</v>
          </cell>
        </row>
        <row r="1137">
          <cell r="A1137" t="str">
            <v>83029TAG</v>
          </cell>
          <cell r="B1137">
            <v>83029</v>
          </cell>
          <cell r="C1137">
            <v>60</v>
          </cell>
          <cell r="D1137">
            <v>8</v>
          </cell>
          <cell r="E1137">
            <v>13</v>
          </cell>
          <cell r="G1137">
            <v>4750</v>
          </cell>
          <cell r="H1137" t="str">
            <v>SILENT NIGHT CTN</v>
          </cell>
        </row>
        <row r="1138">
          <cell r="A1138" t="str">
            <v>83029TAGINS</v>
          </cell>
          <cell r="B1138">
            <v>83029</v>
          </cell>
          <cell r="C1138">
            <v>60</v>
          </cell>
          <cell r="D1138">
            <v>8</v>
          </cell>
          <cell r="E1138">
            <v>13</v>
          </cell>
          <cell r="G1138">
            <v>4750</v>
          </cell>
          <cell r="H1138" t="str">
            <v>SILENT NIGHT CTN</v>
          </cell>
        </row>
        <row r="1139">
          <cell r="A1139" t="str">
            <v>83029TAGINSRIB</v>
          </cell>
          <cell r="B1139">
            <v>83029</v>
          </cell>
          <cell r="C1139">
            <v>60</v>
          </cell>
          <cell r="D1139">
            <v>8</v>
          </cell>
          <cell r="E1139">
            <v>13</v>
          </cell>
          <cell r="G1139">
            <v>4750</v>
          </cell>
          <cell r="H1139" t="str">
            <v>SILENT NIGHT CTN</v>
          </cell>
        </row>
        <row r="1140">
          <cell r="A1140" t="str">
            <v>83029TAGRIB</v>
          </cell>
          <cell r="B1140">
            <v>83029</v>
          </cell>
          <cell r="C1140">
            <v>60</v>
          </cell>
          <cell r="D1140">
            <v>8</v>
          </cell>
          <cell r="E1140">
            <v>13</v>
          </cell>
          <cell r="G1140">
            <v>4750</v>
          </cell>
          <cell r="H1140" t="str">
            <v>SILENT NIGHT CTN</v>
          </cell>
        </row>
        <row r="1141">
          <cell r="A1141" t="str">
            <v>83030INS</v>
          </cell>
          <cell r="B1141">
            <v>83030</v>
          </cell>
          <cell r="C1141">
            <v>14.99</v>
          </cell>
          <cell r="D1141">
            <v>3.95</v>
          </cell>
          <cell r="E1141">
            <v>15.5</v>
          </cell>
          <cell r="G1141">
            <v>400</v>
          </cell>
          <cell r="H1141" t="str">
            <v>CHOCOHOLIC LBOX GIFT</v>
          </cell>
        </row>
        <row r="1142">
          <cell r="A1142" t="str">
            <v>83030INSRIB</v>
          </cell>
          <cell r="B1142">
            <v>83030</v>
          </cell>
          <cell r="C1142">
            <v>14.99</v>
          </cell>
          <cell r="D1142">
            <v>3.95</v>
          </cell>
          <cell r="E1142">
            <v>15.5</v>
          </cell>
          <cell r="G1142">
            <v>400</v>
          </cell>
          <cell r="H1142" t="str">
            <v>CHOCOHOLIC LBOX GIFT</v>
          </cell>
        </row>
        <row r="1143">
          <cell r="A1143" t="str">
            <v>83030RIB</v>
          </cell>
          <cell r="B1143">
            <v>83030</v>
          </cell>
          <cell r="C1143">
            <v>14.99</v>
          </cell>
          <cell r="D1143">
            <v>3.95</v>
          </cell>
          <cell r="E1143">
            <v>15.5</v>
          </cell>
          <cell r="G1143">
            <v>400</v>
          </cell>
          <cell r="H1143" t="str">
            <v>CHOCOHOLIC LBOX GIFT</v>
          </cell>
        </row>
        <row r="1144">
          <cell r="A1144" t="str">
            <v>83030TAG</v>
          </cell>
          <cell r="B1144">
            <v>83030</v>
          </cell>
          <cell r="C1144">
            <v>14.99</v>
          </cell>
          <cell r="D1144">
            <v>3.95</v>
          </cell>
          <cell r="E1144">
            <v>15.5</v>
          </cell>
          <cell r="G1144">
            <v>400</v>
          </cell>
          <cell r="H1144" t="str">
            <v>CHOCOHOLIC LBOX GIFT</v>
          </cell>
        </row>
        <row r="1145">
          <cell r="A1145" t="str">
            <v>83030TAGINS</v>
          </cell>
          <cell r="B1145">
            <v>83030</v>
          </cell>
          <cell r="C1145">
            <v>14.99</v>
          </cell>
          <cell r="D1145">
            <v>3.95</v>
          </cell>
          <cell r="E1145">
            <v>15.5</v>
          </cell>
          <cell r="G1145">
            <v>400</v>
          </cell>
          <cell r="H1145" t="str">
            <v>CHOCOHOLIC LBOX GIFT</v>
          </cell>
        </row>
        <row r="1146">
          <cell r="A1146" t="str">
            <v>83030TAGINSRIB</v>
          </cell>
          <cell r="B1146">
            <v>83030</v>
          </cell>
          <cell r="C1146">
            <v>14.99</v>
          </cell>
          <cell r="D1146">
            <v>3.95</v>
          </cell>
          <cell r="E1146">
            <v>15.5</v>
          </cell>
          <cell r="G1146">
            <v>400</v>
          </cell>
          <cell r="H1146" t="str">
            <v>CHOCOHOLIC LBOX GIFT</v>
          </cell>
        </row>
        <row r="1147">
          <cell r="A1147" t="str">
            <v>83030TAGRIB</v>
          </cell>
          <cell r="B1147">
            <v>83030</v>
          </cell>
          <cell r="C1147">
            <v>14.99</v>
          </cell>
          <cell r="D1147">
            <v>3.95</v>
          </cell>
          <cell r="E1147">
            <v>15.5</v>
          </cell>
          <cell r="G1147">
            <v>400</v>
          </cell>
          <cell r="H1147" t="str">
            <v>CHOCOHOLIC LBOX GIFT</v>
          </cell>
        </row>
        <row r="1148">
          <cell r="A1148" t="str">
            <v>83032INS</v>
          </cell>
          <cell r="B1148">
            <v>83032</v>
          </cell>
          <cell r="C1148">
            <v>24.99</v>
          </cell>
          <cell r="D1148">
            <v>7.5</v>
          </cell>
          <cell r="E1148">
            <v>10</v>
          </cell>
          <cell r="G1148">
            <v>2140</v>
          </cell>
          <cell r="H1148" t="str">
            <v>LOVINGLY LOW SUGAR</v>
          </cell>
        </row>
        <row r="1149">
          <cell r="A1149" t="str">
            <v>83032INSERT</v>
          </cell>
          <cell r="B1149">
            <v>83032</v>
          </cell>
          <cell r="C1149">
            <v>24.99</v>
          </cell>
          <cell r="D1149">
            <v>7.5</v>
          </cell>
          <cell r="E1149">
            <v>10</v>
          </cell>
          <cell r="G1149">
            <v>2140</v>
          </cell>
          <cell r="H1149" t="str">
            <v>LOVINGLY LOW SUGAR</v>
          </cell>
        </row>
        <row r="1150">
          <cell r="A1150" t="str">
            <v>83032INSRIB</v>
          </cell>
          <cell r="B1150">
            <v>83032</v>
          </cell>
          <cell r="C1150">
            <v>24.99</v>
          </cell>
          <cell r="D1150">
            <v>7.5</v>
          </cell>
          <cell r="E1150">
            <v>10</v>
          </cell>
          <cell r="G1150">
            <v>2140</v>
          </cell>
          <cell r="H1150" t="str">
            <v>LOVINGLY LOW SUGAR</v>
          </cell>
        </row>
        <row r="1151">
          <cell r="A1151" t="str">
            <v>83032INSTAG</v>
          </cell>
          <cell r="B1151">
            <v>83032</v>
          </cell>
          <cell r="C1151">
            <v>24.99</v>
          </cell>
          <cell r="D1151">
            <v>7.5</v>
          </cell>
          <cell r="E1151">
            <v>10</v>
          </cell>
          <cell r="G1151">
            <v>2140</v>
          </cell>
          <cell r="H1151" t="str">
            <v>LOVINGLY LOW SUGAR</v>
          </cell>
        </row>
        <row r="1152">
          <cell r="A1152" t="str">
            <v>83032RIB</v>
          </cell>
          <cell r="B1152">
            <v>83032</v>
          </cell>
          <cell r="C1152">
            <v>24.99</v>
          </cell>
          <cell r="D1152">
            <v>7.5</v>
          </cell>
          <cell r="E1152">
            <v>10</v>
          </cell>
          <cell r="G1152">
            <v>2140</v>
          </cell>
          <cell r="H1152" t="str">
            <v>LOVINGLY LOW SUGAR</v>
          </cell>
        </row>
        <row r="1153">
          <cell r="A1153" t="str">
            <v>83032RIBBON</v>
          </cell>
          <cell r="B1153">
            <v>83032</v>
          </cell>
          <cell r="C1153">
            <v>24.99</v>
          </cell>
          <cell r="D1153">
            <v>7.5</v>
          </cell>
          <cell r="E1153">
            <v>10</v>
          </cell>
          <cell r="G1153">
            <v>2140</v>
          </cell>
          <cell r="H1153" t="str">
            <v>LOVINGLY LOW SUGAR</v>
          </cell>
        </row>
        <row r="1154">
          <cell r="A1154" t="str">
            <v>83032TAG</v>
          </cell>
          <cell r="B1154">
            <v>83032</v>
          </cell>
          <cell r="C1154">
            <v>24.99</v>
          </cell>
          <cell r="D1154">
            <v>7.5</v>
          </cell>
          <cell r="E1154">
            <v>10</v>
          </cell>
          <cell r="G1154">
            <v>2140</v>
          </cell>
          <cell r="H1154" t="str">
            <v>LOVINGLY LOW SUGAR</v>
          </cell>
        </row>
        <row r="1155">
          <cell r="A1155" t="str">
            <v>83032TAGINS</v>
          </cell>
          <cell r="B1155">
            <v>83032</v>
          </cell>
          <cell r="C1155">
            <v>24.99</v>
          </cell>
          <cell r="D1155">
            <v>7.5</v>
          </cell>
          <cell r="E1155">
            <v>10</v>
          </cell>
          <cell r="G1155">
            <v>2140</v>
          </cell>
          <cell r="H1155" t="str">
            <v>LOVINGLY LOW SUGAR</v>
          </cell>
        </row>
        <row r="1156">
          <cell r="A1156" t="str">
            <v>83032TAGINSRIB</v>
          </cell>
          <cell r="B1156">
            <v>83032</v>
          </cell>
          <cell r="C1156">
            <v>24.99</v>
          </cell>
          <cell r="D1156">
            <v>7.5</v>
          </cell>
          <cell r="E1156">
            <v>10</v>
          </cell>
          <cell r="G1156">
            <v>2140</v>
          </cell>
          <cell r="H1156" t="str">
            <v>LOVINGLY LOW SUGAR</v>
          </cell>
        </row>
        <row r="1157">
          <cell r="A1157" t="str">
            <v>83032TAGRIB</v>
          </cell>
          <cell r="B1157">
            <v>83032</v>
          </cell>
          <cell r="C1157">
            <v>24.99</v>
          </cell>
          <cell r="D1157">
            <v>7.5</v>
          </cell>
          <cell r="E1157">
            <v>10</v>
          </cell>
          <cell r="G1157">
            <v>2140</v>
          </cell>
          <cell r="H1157" t="str">
            <v>LOVINGLY LOW SUGAR</v>
          </cell>
        </row>
        <row r="1158">
          <cell r="A1158" t="str">
            <v>83034INS</v>
          </cell>
          <cell r="B1158">
            <v>83034</v>
          </cell>
          <cell r="C1158">
            <v>24.99</v>
          </cell>
          <cell r="D1158">
            <v>7.5</v>
          </cell>
          <cell r="E1158">
            <v>20</v>
          </cell>
          <cell r="G1158">
            <v>5500</v>
          </cell>
          <cell r="H1158" t="str">
            <v>BEER LOVERS CASE</v>
          </cell>
        </row>
        <row r="1159">
          <cell r="A1159" t="str">
            <v>83034INSERT</v>
          </cell>
          <cell r="B1159">
            <v>83034</v>
          </cell>
          <cell r="C1159">
            <v>24.99</v>
          </cell>
          <cell r="D1159">
            <v>7.5</v>
          </cell>
          <cell r="E1159">
            <v>20</v>
          </cell>
          <cell r="G1159">
            <v>5500</v>
          </cell>
          <cell r="H1159" t="str">
            <v>BEER LOVERS CASE</v>
          </cell>
        </row>
        <row r="1160">
          <cell r="A1160" t="str">
            <v>83034INSRIB</v>
          </cell>
          <cell r="B1160">
            <v>83034</v>
          </cell>
          <cell r="C1160">
            <v>24.99</v>
          </cell>
          <cell r="D1160">
            <v>7.5</v>
          </cell>
          <cell r="E1160">
            <v>20</v>
          </cell>
          <cell r="G1160">
            <v>5500</v>
          </cell>
          <cell r="H1160" t="str">
            <v>BEER LOVERS CASE</v>
          </cell>
        </row>
        <row r="1161">
          <cell r="A1161" t="str">
            <v>83034RIB</v>
          </cell>
          <cell r="B1161">
            <v>83034</v>
          </cell>
          <cell r="C1161">
            <v>24.99</v>
          </cell>
          <cell r="D1161">
            <v>7.5</v>
          </cell>
          <cell r="E1161">
            <v>20</v>
          </cell>
          <cell r="G1161">
            <v>5500</v>
          </cell>
          <cell r="H1161" t="str">
            <v>BEER LOVERS CASE</v>
          </cell>
        </row>
        <row r="1162">
          <cell r="A1162" t="str">
            <v>83034RIBBON</v>
          </cell>
          <cell r="B1162">
            <v>83034</v>
          </cell>
          <cell r="C1162">
            <v>24.99</v>
          </cell>
          <cell r="D1162">
            <v>7.5</v>
          </cell>
          <cell r="E1162">
            <v>20</v>
          </cell>
          <cell r="G1162">
            <v>5500</v>
          </cell>
          <cell r="H1162" t="str">
            <v>BEER LOVERS CASE</v>
          </cell>
        </row>
        <row r="1163">
          <cell r="A1163" t="str">
            <v>83034TAG</v>
          </cell>
          <cell r="B1163">
            <v>83034</v>
          </cell>
          <cell r="C1163">
            <v>24.99</v>
          </cell>
          <cell r="D1163">
            <v>7.5</v>
          </cell>
          <cell r="E1163">
            <v>20</v>
          </cell>
          <cell r="G1163">
            <v>5500</v>
          </cell>
          <cell r="H1163" t="str">
            <v>BEER LOVERS CASE</v>
          </cell>
        </row>
        <row r="1164">
          <cell r="A1164" t="str">
            <v>83034TAGINS</v>
          </cell>
          <cell r="B1164">
            <v>83034</v>
          </cell>
          <cell r="C1164">
            <v>24.99</v>
          </cell>
          <cell r="D1164">
            <v>7.5</v>
          </cell>
          <cell r="E1164">
            <v>20</v>
          </cell>
          <cell r="G1164">
            <v>5500</v>
          </cell>
          <cell r="H1164" t="str">
            <v>BEER LOVERS CASE</v>
          </cell>
        </row>
        <row r="1165">
          <cell r="A1165" t="str">
            <v>83034TAGINSRIB</v>
          </cell>
          <cell r="B1165">
            <v>83034</v>
          </cell>
          <cell r="C1165">
            <v>24.99</v>
          </cell>
          <cell r="D1165">
            <v>7.5</v>
          </cell>
          <cell r="E1165">
            <v>20</v>
          </cell>
          <cell r="G1165">
            <v>5500</v>
          </cell>
          <cell r="H1165" t="str">
            <v>BEER LOVERS CASE</v>
          </cell>
        </row>
        <row r="1166">
          <cell r="A1166" t="str">
            <v>83034TAGRIB</v>
          </cell>
          <cell r="B1166">
            <v>83034</v>
          </cell>
          <cell r="C1166">
            <v>24.99</v>
          </cell>
          <cell r="D1166">
            <v>7.5</v>
          </cell>
          <cell r="E1166">
            <v>20</v>
          </cell>
          <cell r="G1166">
            <v>5500</v>
          </cell>
          <cell r="H1166" t="str">
            <v>BEER LOVERS CASE</v>
          </cell>
        </row>
        <row r="1167">
          <cell r="A1167" t="str">
            <v>83035INS</v>
          </cell>
          <cell r="B1167">
            <v>83035</v>
          </cell>
          <cell r="C1167">
            <v>34.99</v>
          </cell>
          <cell r="D1167">
            <v>7.5</v>
          </cell>
          <cell r="E1167">
            <v>15</v>
          </cell>
          <cell r="G1167">
            <v>2940</v>
          </cell>
          <cell r="H1167" t="str">
            <v>LAVISHLY LOW SUGAR</v>
          </cell>
        </row>
        <row r="1168">
          <cell r="A1168" t="str">
            <v>83035INSERT</v>
          </cell>
          <cell r="B1168">
            <v>83035</v>
          </cell>
          <cell r="C1168">
            <v>34.99</v>
          </cell>
          <cell r="D1168">
            <v>7.5</v>
          </cell>
          <cell r="E1168">
            <v>15</v>
          </cell>
          <cell r="G1168">
            <v>2940</v>
          </cell>
          <cell r="H1168" t="str">
            <v>LAVISHLY LOW SUGAR</v>
          </cell>
        </row>
        <row r="1169">
          <cell r="A1169" t="str">
            <v>83035INSRIB</v>
          </cell>
          <cell r="B1169">
            <v>83035</v>
          </cell>
          <cell r="C1169">
            <v>34.99</v>
          </cell>
          <cell r="D1169">
            <v>7.5</v>
          </cell>
          <cell r="E1169">
            <v>15</v>
          </cell>
          <cell r="G1169">
            <v>2940</v>
          </cell>
          <cell r="H1169" t="str">
            <v>LAVISHLY LOW SUGAR</v>
          </cell>
        </row>
        <row r="1170">
          <cell r="A1170" t="str">
            <v>83035RIB</v>
          </cell>
          <cell r="B1170">
            <v>83035</v>
          </cell>
          <cell r="C1170">
            <v>34.99</v>
          </cell>
          <cell r="D1170">
            <v>7.5</v>
          </cell>
          <cell r="E1170">
            <v>15</v>
          </cell>
          <cell r="G1170">
            <v>2940</v>
          </cell>
          <cell r="H1170" t="str">
            <v>LAVISHLY LOW SUGAR</v>
          </cell>
        </row>
        <row r="1171">
          <cell r="A1171" t="str">
            <v>83035RIBBON</v>
          </cell>
          <cell r="B1171">
            <v>83035</v>
          </cell>
          <cell r="C1171">
            <v>34.99</v>
          </cell>
          <cell r="D1171">
            <v>7.5</v>
          </cell>
          <cell r="E1171">
            <v>15</v>
          </cell>
          <cell r="G1171">
            <v>2940</v>
          </cell>
          <cell r="H1171" t="str">
            <v>LAVISHLY LOW SUGAR</v>
          </cell>
        </row>
        <row r="1172">
          <cell r="A1172" t="str">
            <v>83035TAG</v>
          </cell>
          <cell r="B1172">
            <v>83035</v>
          </cell>
          <cell r="C1172">
            <v>34.99</v>
          </cell>
          <cell r="D1172">
            <v>7.5</v>
          </cell>
          <cell r="E1172">
            <v>15</v>
          </cell>
          <cell r="G1172">
            <v>2940</v>
          </cell>
          <cell r="H1172" t="str">
            <v>LAVISHLY LOW SUGAR</v>
          </cell>
        </row>
        <row r="1173">
          <cell r="A1173" t="str">
            <v>83035TAGINS</v>
          </cell>
          <cell r="B1173">
            <v>83035</v>
          </cell>
          <cell r="C1173">
            <v>34.99</v>
          </cell>
          <cell r="D1173">
            <v>7.5</v>
          </cell>
          <cell r="E1173">
            <v>15</v>
          </cell>
          <cell r="G1173">
            <v>2940</v>
          </cell>
          <cell r="H1173" t="str">
            <v>LAVISHLY LOW SUGAR</v>
          </cell>
        </row>
        <row r="1174">
          <cell r="A1174" t="str">
            <v>83035TAGINSRIB</v>
          </cell>
          <cell r="B1174">
            <v>83035</v>
          </cell>
          <cell r="C1174">
            <v>34.99</v>
          </cell>
          <cell r="D1174">
            <v>7.5</v>
          </cell>
          <cell r="E1174">
            <v>15</v>
          </cell>
          <cell r="G1174">
            <v>2940</v>
          </cell>
          <cell r="H1174" t="str">
            <v>LAVISHLY LOW SUGAR</v>
          </cell>
        </row>
        <row r="1175">
          <cell r="A1175" t="str">
            <v>83035TAGRIB</v>
          </cell>
          <cell r="B1175">
            <v>83035</v>
          </cell>
          <cell r="C1175">
            <v>34.99</v>
          </cell>
          <cell r="D1175">
            <v>7.5</v>
          </cell>
          <cell r="E1175">
            <v>15</v>
          </cell>
          <cell r="G1175">
            <v>2940</v>
          </cell>
          <cell r="H1175" t="str">
            <v>LAVISHLY LOW SUGAR</v>
          </cell>
        </row>
        <row r="1176">
          <cell r="A1176" t="str">
            <v>83036INS</v>
          </cell>
          <cell r="B1176">
            <v>83036</v>
          </cell>
          <cell r="C1176">
            <v>42.5</v>
          </cell>
          <cell r="D1176">
            <v>6.5</v>
          </cell>
          <cell r="E1176">
            <v>11</v>
          </cell>
          <cell r="G1176">
            <v>4200</v>
          </cell>
          <cell r="H1176" t="str">
            <v>LOW SUGAR LUXURIES</v>
          </cell>
        </row>
        <row r="1177">
          <cell r="A1177" t="str">
            <v>83036INSERT</v>
          </cell>
          <cell r="B1177">
            <v>83036</v>
          </cell>
          <cell r="C1177">
            <v>42.5</v>
          </cell>
          <cell r="D1177">
            <v>6.5</v>
          </cell>
          <cell r="E1177">
            <v>11</v>
          </cell>
          <cell r="G1177">
            <v>4200</v>
          </cell>
          <cell r="H1177" t="str">
            <v>LOW SUGAR LUXURIES</v>
          </cell>
        </row>
        <row r="1178">
          <cell r="A1178" t="str">
            <v>83036INSRIB</v>
          </cell>
          <cell r="B1178">
            <v>83036</v>
          </cell>
          <cell r="C1178">
            <v>42.5</v>
          </cell>
          <cell r="D1178">
            <v>6.5</v>
          </cell>
          <cell r="E1178">
            <v>11</v>
          </cell>
          <cell r="G1178">
            <v>4200</v>
          </cell>
          <cell r="H1178" t="str">
            <v>LOW SUGAR LUXURIES</v>
          </cell>
        </row>
        <row r="1179">
          <cell r="A1179" t="str">
            <v>83036RIB</v>
          </cell>
          <cell r="B1179">
            <v>83036</v>
          </cell>
          <cell r="C1179">
            <v>42.5</v>
          </cell>
          <cell r="D1179">
            <v>6.5</v>
          </cell>
          <cell r="E1179">
            <v>11</v>
          </cell>
          <cell r="G1179">
            <v>4200</v>
          </cell>
          <cell r="H1179" t="str">
            <v>LOW SUGAR LUXURIES</v>
          </cell>
        </row>
        <row r="1180">
          <cell r="A1180" t="str">
            <v>83036RIBBON</v>
          </cell>
          <cell r="B1180">
            <v>83036</v>
          </cell>
          <cell r="C1180">
            <v>42.5</v>
          </cell>
          <cell r="D1180">
            <v>6.5</v>
          </cell>
          <cell r="E1180">
            <v>11</v>
          </cell>
          <cell r="G1180">
            <v>4200</v>
          </cell>
          <cell r="H1180" t="str">
            <v>LOW SUGAR LUXURIES</v>
          </cell>
        </row>
        <row r="1181">
          <cell r="A1181" t="str">
            <v>83036TAG</v>
          </cell>
          <cell r="B1181">
            <v>83036</v>
          </cell>
          <cell r="C1181">
            <v>42.5</v>
          </cell>
          <cell r="D1181">
            <v>6.5</v>
          </cell>
          <cell r="E1181">
            <v>11</v>
          </cell>
          <cell r="G1181">
            <v>4200</v>
          </cell>
          <cell r="H1181" t="str">
            <v>LOW SUGAR LUXURIES</v>
          </cell>
        </row>
        <row r="1182">
          <cell r="A1182" t="str">
            <v>83036TAGINS</v>
          </cell>
          <cell r="B1182">
            <v>83036</v>
          </cell>
          <cell r="C1182">
            <v>42.5</v>
          </cell>
          <cell r="D1182">
            <v>6.5</v>
          </cell>
          <cell r="E1182">
            <v>11</v>
          </cell>
          <cell r="G1182">
            <v>4200</v>
          </cell>
          <cell r="H1182" t="str">
            <v>LOW SUGAR LUXURIES</v>
          </cell>
        </row>
        <row r="1183">
          <cell r="A1183" t="str">
            <v>83036TAGINSRIB</v>
          </cell>
          <cell r="B1183">
            <v>83036</v>
          </cell>
          <cell r="C1183">
            <v>42.5</v>
          </cell>
          <cell r="D1183">
            <v>6.5</v>
          </cell>
          <cell r="E1183">
            <v>11</v>
          </cell>
          <cell r="G1183">
            <v>4200</v>
          </cell>
          <cell r="H1183" t="str">
            <v>LOW SUGAR LUXURIES</v>
          </cell>
        </row>
        <row r="1184">
          <cell r="A1184" t="str">
            <v>83036TAGRIB</v>
          </cell>
          <cell r="B1184">
            <v>83036</v>
          </cell>
          <cell r="C1184">
            <v>42.5</v>
          </cell>
          <cell r="D1184">
            <v>6.5</v>
          </cell>
          <cell r="E1184">
            <v>11</v>
          </cell>
          <cell r="G1184">
            <v>4200</v>
          </cell>
          <cell r="H1184" t="str">
            <v>LOW SUGAR LUXURIES</v>
          </cell>
        </row>
        <row r="1185">
          <cell r="A1185" t="str">
            <v>83037INS</v>
          </cell>
          <cell r="B1185">
            <v>83037</v>
          </cell>
          <cell r="C1185">
            <v>60</v>
          </cell>
          <cell r="D1185">
            <v>6.5</v>
          </cell>
          <cell r="E1185">
            <v>12</v>
          </cell>
          <cell r="G1185">
            <v>4900</v>
          </cell>
          <cell r="H1185" t="str">
            <v>LAUDABLY LOW SUGAR</v>
          </cell>
        </row>
        <row r="1186">
          <cell r="A1186" t="str">
            <v>83037INSERT</v>
          </cell>
          <cell r="B1186">
            <v>83037</v>
          </cell>
          <cell r="C1186">
            <v>60</v>
          </cell>
          <cell r="D1186">
            <v>6.5</v>
          </cell>
          <cell r="E1186">
            <v>12</v>
          </cell>
          <cell r="G1186">
            <v>4900</v>
          </cell>
          <cell r="H1186" t="str">
            <v>LAUDABLY LOW SUGAR</v>
          </cell>
        </row>
        <row r="1187">
          <cell r="A1187" t="str">
            <v>83037INSRIB</v>
          </cell>
          <cell r="B1187">
            <v>83037</v>
          </cell>
          <cell r="C1187">
            <v>60</v>
          </cell>
          <cell r="D1187">
            <v>6.5</v>
          </cell>
          <cell r="E1187">
            <v>12</v>
          </cell>
          <cell r="G1187">
            <v>4900</v>
          </cell>
          <cell r="H1187" t="str">
            <v>LAUDABLY LOW SUGAR</v>
          </cell>
        </row>
        <row r="1188">
          <cell r="A1188" t="str">
            <v>83037RIB</v>
          </cell>
          <cell r="B1188">
            <v>83037</v>
          </cell>
          <cell r="C1188">
            <v>60</v>
          </cell>
          <cell r="D1188">
            <v>6.5</v>
          </cell>
          <cell r="E1188">
            <v>12</v>
          </cell>
          <cell r="G1188">
            <v>4900</v>
          </cell>
          <cell r="H1188" t="str">
            <v>LAUDABLY LOW SUGAR</v>
          </cell>
        </row>
        <row r="1189">
          <cell r="A1189" t="str">
            <v>83037RIBBON</v>
          </cell>
          <cell r="B1189">
            <v>83037</v>
          </cell>
          <cell r="C1189">
            <v>60</v>
          </cell>
          <cell r="D1189">
            <v>6.5</v>
          </cell>
          <cell r="E1189">
            <v>12</v>
          </cell>
          <cell r="G1189">
            <v>4900</v>
          </cell>
          <cell r="H1189" t="str">
            <v>LAUDABLY LOW SUGAR</v>
          </cell>
        </row>
        <row r="1190">
          <cell r="A1190" t="str">
            <v>83037TAG</v>
          </cell>
          <cell r="B1190">
            <v>83037</v>
          </cell>
          <cell r="C1190">
            <v>60</v>
          </cell>
          <cell r="D1190">
            <v>6.5</v>
          </cell>
          <cell r="E1190">
            <v>12</v>
          </cell>
          <cell r="G1190">
            <v>4900</v>
          </cell>
          <cell r="H1190" t="str">
            <v>LAUDABLY LOW SUGAR</v>
          </cell>
        </row>
        <row r="1191">
          <cell r="A1191" t="str">
            <v>83037TAGINS</v>
          </cell>
          <cell r="B1191">
            <v>83037</v>
          </cell>
          <cell r="C1191">
            <v>60</v>
          </cell>
          <cell r="D1191">
            <v>6.5</v>
          </cell>
          <cell r="E1191">
            <v>12</v>
          </cell>
          <cell r="G1191">
            <v>4900</v>
          </cell>
          <cell r="H1191" t="str">
            <v>LAUDABLY LOW SUGAR</v>
          </cell>
        </row>
        <row r="1192">
          <cell r="A1192" t="str">
            <v>83037TAGINSRIB</v>
          </cell>
          <cell r="B1192">
            <v>83037</v>
          </cell>
          <cell r="C1192">
            <v>60</v>
          </cell>
          <cell r="D1192">
            <v>6.5</v>
          </cell>
          <cell r="E1192">
            <v>12</v>
          </cell>
          <cell r="G1192">
            <v>4900</v>
          </cell>
          <cell r="H1192" t="str">
            <v>LAUDABLY LOW SUGAR</v>
          </cell>
        </row>
        <row r="1193">
          <cell r="A1193" t="str">
            <v>83037TAGRIB</v>
          </cell>
          <cell r="B1193">
            <v>83037</v>
          </cell>
          <cell r="C1193">
            <v>60</v>
          </cell>
          <cell r="D1193">
            <v>6.5</v>
          </cell>
          <cell r="E1193">
            <v>12</v>
          </cell>
          <cell r="G1193">
            <v>4900</v>
          </cell>
          <cell r="H1193" t="str">
            <v>LAUDABLY LOW SUGAR</v>
          </cell>
        </row>
        <row r="1194">
          <cell r="A1194" t="str">
            <v>83038INS</v>
          </cell>
          <cell r="B1194">
            <v>83038</v>
          </cell>
          <cell r="C1194">
            <v>20.99</v>
          </cell>
          <cell r="D1194">
            <v>7.5</v>
          </cell>
          <cell r="E1194">
            <v>10.5</v>
          </cell>
          <cell r="G1194">
            <v>1100</v>
          </cell>
          <cell r="H1194" t="str">
            <v>VERITABLY VEGAN</v>
          </cell>
        </row>
        <row r="1195">
          <cell r="A1195" t="str">
            <v>83038INSERT</v>
          </cell>
          <cell r="B1195">
            <v>83038</v>
          </cell>
          <cell r="C1195">
            <v>20.99</v>
          </cell>
          <cell r="D1195">
            <v>7.5</v>
          </cell>
          <cell r="E1195">
            <v>10.5</v>
          </cell>
          <cell r="G1195">
            <v>1100</v>
          </cell>
          <cell r="H1195" t="str">
            <v>VERITABLY VEGAN</v>
          </cell>
        </row>
        <row r="1196">
          <cell r="A1196" t="str">
            <v>83038INSRIB</v>
          </cell>
          <cell r="B1196">
            <v>83038</v>
          </cell>
          <cell r="C1196">
            <v>20.99</v>
          </cell>
          <cell r="D1196">
            <v>7.5</v>
          </cell>
          <cell r="E1196">
            <v>10.5</v>
          </cell>
          <cell r="G1196">
            <v>1100</v>
          </cell>
          <cell r="H1196" t="str">
            <v>VERITABLY VEGAN</v>
          </cell>
        </row>
        <row r="1197">
          <cell r="A1197" t="str">
            <v>83038NV</v>
          </cell>
          <cell r="B1197">
            <v>83038</v>
          </cell>
          <cell r="C1197">
            <v>12.49</v>
          </cell>
          <cell r="D1197">
            <v>7</v>
          </cell>
          <cell r="E1197">
            <v>10.5</v>
          </cell>
          <cell r="G1197">
            <v>1100</v>
          </cell>
          <cell r="H1197" t="str">
            <v>VERITABLY VEGAN</v>
          </cell>
        </row>
        <row r="1198">
          <cell r="A1198" t="str">
            <v>83038RIB</v>
          </cell>
          <cell r="B1198">
            <v>83038</v>
          </cell>
          <cell r="C1198">
            <v>20.99</v>
          </cell>
          <cell r="D1198">
            <v>7.5</v>
          </cell>
          <cell r="E1198">
            <v>10.5</v>
          </cell>
          <cell r="G1198">
            <v>1100</v>
          </cell>
          <cell r="H1198" t="str">
            <v>VERITABLY VEGAN</v>
          </cell>
        </row>
        <row r="1199">
          <cell r="A1199" t="str">
            <v>83038RIBBON</v>
          </cell>
          <cell r="B1199">
            <v>83038</v>
          </cell>
          <cell r="C1199">
            <v>20.99</v>
          </cell>
          <cell r="D1199">
            <v>7.5</v>
          </cell>
          <cell r="E1199">
            <v>10.5</v>
          </cell>
          <cell r="G1199">
            <v>1100</v>
          </cell>
          <cell r="H1199" t="str">
            <v>VERITABLY VEGAN</v>
          </cell>
        </row>
        <row r="1200">
          <cell r="A1200" t="str">
            <v>83038TAG</v>
          </cell>
          <cell r="B1200">
            <v>83038</v>
          </cell>
          <cell r="C1200">
            <v>20.99</v>
          </cell>
          <cell r="D1200">
            <v>7.5</v>
          </cell>
          <cell r="E1200">
            <v>10.5</v>
          </cell>
          <cell r="G1200">
            <v>1100</v>
          </cell>
          <cell r="H1200" t="str">
            <v>VERITABLY VEGAN</v>
          </cell>
        </row>
        <row r="1201">
          <cell r="A1201" t="str">
            <v>83038TAGINS</v>
          </cell>
          <cell r="B1201">
            <v>83038</v>
          </cell>
          <cell r="C1201">
            <v>20.99</v>
          </cell>
          <cell r="D1201">
            <v>7.5</v>
          </cell>
          <cell r="E1201">
            <v>10.5</v>
          </cell>
          <cell r="G1201">
            <v>1100</v>
          </cell>
          <cell r="H1201" t="str">
            <v>VERITABLY VEGAN</v>
          </cell>
        </row>
        <row r="1202">
          <cell r="A1202" t="str">
            <v>83038TAGINSRIB</v>
          </cell>
          <cell r="B1202">
            <v>83038</v>
          </cell>
          <cell r="C1202">
            <v>20.99</v>
          </cell>
          <cell r="D1202">
            <v>7.5</v>
          </cell>
          <cell r="E1202">
            <v>10.5</v>
          </cell>
          <cell r="G1202">
            <v>1100</v>
          </cell>
          <cell r="H1202" t="str">
            <v>VERITABLY VEGAN</v>
          </cell>
        </row>
        <row r="1203">
          <cell r="A1203" t="str">
            <v>83038TAGRIB</v>
          </cell>
          <cell r="B1203">
            <v>83038</v>
          </cell>
          <cell r="C1203">
            <v>20.99</v>
          </cell>
          <cell r="D1203">
            <v>7.5</v>
          </cell>
          <cell r="E1203">
            <v>10.5</v>
          </cell>
          <cell r="G1203">
            <v>1100</v>
          </cell>
          <cell r="H1203" t="str">
            <v>VERITABLY VEGAN</v>
          </cell>
        </row>
        <row r="1204">
          <cell r="A1204" t="str">
            <v>83044DG</v>
          </cell>
          <cell r="B1204">
            <v>83044</v>
          </cell>
          <cell r="C1204">
            <v>23.99</v>
          </cell>
          <cell r="D1204">
            <v>7</v>
          </cell>
          <cell r="E1204">
            <v>15</v>
          </cell>
          <cell r="G1204">
            <v>2020</v>
          </cell>
          <cell r="H1204" t="str">
            <v>PROUDLY VEGAN</v>
          </cell>
        </row>
        <row r="1205">
          <cell r="A1205" t="str">
            <v>83044INS</v>
          </cell>
          <cell r="B1205">
            <v>83044</v>
          </cell>
          <cell r="C1205">
            <v>27.99</v>
          </cell>
          <cell r="D1205">
            <v>7.5</v>
          </cell>
          <cell r="E1205">
            <v>15</v>
          </cell>
          <cell r="G1205">
            <v>2020</v>
          </cell>
          <cell r="H1205" t="str">
            <v>PROUDLY VEGAN</v>
          </cell>
        </row>
        <row r="1206">
          <cell r="A1206" t="str">
            <v>83044INSERT</v>
          </cell>
          <cell r="B1206">
            <v>83044</v>
          </cell>
          <cell r="C1206">
            <v>27.99</v>
          </cell>
          <cell r="D1206">
            <v>7.5</v>
          </cell>
          <cell r="E1206">
            <v>15</v>
          </cell>
          <cell r="G1206">
            <v>2020</v>
          </cell>
          <cell r="H1206" t="str">
            <v>PROUDLY VEGAN</v>
          </cell>
        </row>
        <row r="1207">
          <cell r="A1207" t="str">
            <v>83044INSRIB</v>
          </cell>
          <cell r="B1207">
            <v>83044</v>
          </cell>
          <cell r="C1207">
            <v>27.99</v>
          </cell>
          <cell r="D1207">
            <v>7.5</v>
          </cell>
          <cell r="E1207">
            <v>15</v>
          </cell>
          <cell r="G1207">
            <v>2020</v>
          </cell>
          <cell r="H1207" t="str">
            <v>PROUDLY VEGAN</v>
          </cell>
        </row>
        <row r="1208">
          <cell r="A1208" t="str">
            <v>83044RIB</v>
          </cell>
          <cell r="B1208">
            <v>83044</v>
          </cell>
          <cell r="C1208">
            <v>27.99</v>
          </cell>
          <cell r="D1208">
            <v>7.5</v>
          </cell>
          <cell r="E1208">
            <v>15</v>
          </cell>
          <cell r="G1208">
            <v>2020</v>
          </cell>
          <cell r="H1208" t="str">
            <v>PROUDLY VEGAN</v>
          </cell>
        </row>
        <row r="1209">
          <cell r="A1209" t="str">
            <v>83044RIBBON</v>
          </cell>
          <cell r="B1209">
            <v>83044</v>
          </cell>
          <cell r="C1209">
            <v>27.99</v>
          </cell>
          <cell r="D1209">
            <v>7.5</v>
          </cell>
          <cell r="E1209">
            <v>15</v>
          </cell>
          <cell r="G1209">
            <v>2020</v>
          </cell>
          <cell r="H1209" t="str">
            <v>PROUDLY VEGAN</v>
          </cell>
        </row>
        <row r="1210">
          <cell r="A1210" t="str">
            <v>83044TAG</v>
          </cell>
          <cell r="B1210">
            <v>83044</v>
          </cell>
          <cell r="C1210">
            <v>27.99</v>
          </cell>
          <cell r="D1210">
            <v>7.5</v>
          </cell>
          <cell r="E1210">
            <v>15</v>
          </cell>
          <cell r="G1210">
            <v>2020</v>
          </cell>
          <cell r="H1210" t="str">
            <v>PROUDLY VEGAN</v>
          </cell>
        </row>
        <row r="1211">
          <cell r="A1211" t="str">
            <v>83044TAGINS</v>
          </cell>
          <cell r="B1211">
            <v>83044</v>
          </cell>
          <cell r="C1211">
            <v>27.99</v>
          </cell>
          <cell r="D1211">
            <v>7.5</v>
          </cell>
          <cell r="E1211">
            <v>15</v>
          </cell>
          <cell r="G1211">
            <v>2020</v>
          </cell>
          <cell r="H1211" t="str">
            <v>PROUDLY VEGAN</v>
          </cell>
        </row>
        <row r="1212">
          <cell r="A1212" t="str">
            <v>83044TAGINSRIB</v>
          </cell>
          <cell r="B1212">
            <v>83044</v>
          </cell>
          <cell r="C1212">
            <v>27.99</v>
          </cell>
          <cell r="D1212">
            <v>7.5</v>
          </cell>
          <cell r="E1212">
            <v>15</v>
          </cell>
          <cell r="G1212">
            <v>2020</v>
          </cell>
          <cell r="H1212" t="str">
            <v>PROUDLY VEGAN</v>
          </cell>
        </row>
        <row r="1213">
          <cell r="A1213" t="str">
            <v>83044TAGRIB</v>
          </cell>
          <cell r="B1213">
            <v>83044</v>
          </cell>
          <cell r="C1213">
            <v>27.99</v>
          </cell>
          <cell r="D1213">
            <v>7.5</v>
          </cell>
          <cell r="E1213">
            <v>15</v>
          </cell>
          <cell r="G1213">
            <v>2020</v>
          </cell>
          <cell r="H1213" t="str">
            <v>PROUDLY VEGAN</v>
          </cell>
        </row>
        <row r="1214">
          <cell r="A1214" t="str">
            <v>83045INS</v>
          </cell>
          <cell r="B1214">
            <v>83045</v>
          </cell>
          <cell r="C1214">
            <v>42</v>
          </cell>
          <cell r="D1214">
            <v>7.5</v>
          </cell>
          <cell r="E1214">
            <v>15.5</v>
          </cell>
          <cell r="G1214">
            <v>4150</v>
          </cell>
          <cell r="H1214" t="str">
            <v>MARVELLOUSLY VEGAN</v>
          </cell>
        </row>
        <row r="1215">
          <cell r="A1215" t="str">
            <v>83045INSERT</v>
          </cell>
          <cell r="B1215">
            <v>83045</v>
          </cell>
          <cell r="C1215">
            <v>42</v>
          </cell>
          <cell r="D1215">
            <v>7.5</v>
          </cell>
          <cell r="E1215">
            <v>15.5</v>
          </cell>
          <cell r="G1215">
            <v>4150</v>
          </cell>
          <cell r="H1215" t="str">
            <v>MARVELLOUSLY VEGAN</v>
          </cell>
        </row>
        <row r="1216">
          <cell r="A1216" t="str">
            <v>83045INSRIB</v>
          </cell>
          <cell r="B1216">
            <v>83045</v>
          </cell>
          <cell r="C1216">
            <v>42</v>
          </cell>
          <cell r="D1216">
            <v>7.5</v>
          </cell>
          <cell r="E1216">
            <v>15.5</v>
          </cell>
          <cell r="G1216">
            <v>4150</v>
          </cell>
          <cell r="H1216" t="str">
            <v>MARVELLOUSLY VEGAN</v>
          </cell>
        </row>
        <row r="1217">
          <cell r="A1217" t="str">
            <v>83045RIB</v>
          </cell>
          <cell r="B1217">
            <v>83045</v>
          </cell>
          <cell r="C1217">
            <v>42</v>
          </cell>
          <cell r="D1217">
            <v>7.5</v>
          </cell>
          <cell r="E1217">
            <v>15.5</v>
          </cell>
          <cell r="G1217">
            <v>4150</v>
          </cell>
          <cell r="H1217" t="str">
            <v>MARVELLOUSLY VEGAN</v>
          </cell>
        </row>
        <row r="1218">
          <cell r="A1218" t="str">
            <v>83045RIBBON</v>
          </cell>
          <cell r="B1218">
            <v>83045</v>
          </cell>
          <cell r="C1218">
            <v>42</v>
          </cell>
          <cell r="D1218">
            <v>7.5</v>
          </cell>
          <cell r="E1218">
            <v>15.5</v>
          </cell>
          <cell r="G1218">
            <v>4150</v>
          </cell>
          <cell r="H1218" t="str">
            <v>MARVELLOUSLY VEGAN</v>
          </cell>
        </row>
        <row r="1219">
          <cell r="A1219" t="str">
            <v>83045TAG</v>
          </cell>
          <cell r="B1219">
            <v>83045</v>
          </cell>
          <cell r="C1219">
            <v>42</v>
          </cell>
          <cell r="D1219">
            <v>7.5</v>
          </cell>
          <cell r="E1219">
            <v>15.5</v>
          </cell>
          <cell r="G1219">
            <v>4150</v>
          </cell>
          <cell r="H1219" t="str">
            <v>MARVELLOUSLY VEGAN</v>
          </cell>
        </row>
        <row r="1220">
          <cell r="A1220" t="str">
            <v>83045TAGINS</v>
          </cell>
          <cell r="B1220">
            <v>83045</v>
          </cell>
          <cell r="C1220">
            <v>42</v>
          </cell>
          <cell r="D1220">
            <v>7.5</v>
          </cell>
          <cell r="E1220">
            <v>15.5</v>
          </cell>
          <cell r="G1220">
            <v>4150</v>
          </cell>
          <cell r="H1220" t="str">
            <v>MARVELLOUSLY VEGAN</v>
          </cell>
        </row>
        <row r="1221">
          <cell r="A1221" t="str">
            <v>83045TAGINSRIB</v>
          </cell>
          <cell r="B1221">
            <v>83045</v>
          </cell>
          <cell r="C1221">
            <v>42</v>
          </cell>
          <cell r="D1221">
            <v>7.5</v>
          </cell>
          <cell r="E1221">
            <v>15.5</v>
          </cell>
          <cell r="G1221">
            <v>4150</v>
          </cell>
          <cell r="H1221" t="str">
            <v>MARVELLOUSLY VEGAN</v>
          </cell>
        </row>
        <row r="1222">
          <cell r="A1222" t="str">
            <v>83045TAGRIB</v>
          </cell>
          <cell r="B1222">
            <v>83045</v>
          </cell>
          <cell r="C1222">
            <v>42</v>
          </cell>
          <cell r="D1222">
            <v>7.5</v>
          </cell>
          <cell r="E1222">
            <v>15.5</v>
          </cell>
          <cell r="G1222">
            <v>4150</v>
          </cell>
          <cell r="H1222" t="str">
            <v>MARVELLOUSLY VEGAN</v>
          </cell>
        </row>
        <row r="1223">
          <cell r="A1223" t="str">
            <v>83046INS</v>
          </cell>
          <cell r="B1223">
            <v>83046</v>
          </cell>
          <cell r="C1223">
            <v>60</v>
          </cell>
          <cell r="D1223">
            <v>7.5</v>
          </cell>
          <cell r="E1223">
            <v>12</v>
          </cell>
          <cell r="G1223">
            <v>3960</v>
          </cell>
          <cell r="H1223" t="str">
            <v>G + W F Sensation</v>
          </cell>
        </row>
        <row r="1224">
          <cell r="A1224" t="str">
            <v>83046INSERT</v>
          </cell>
          <cell r="B1224">
            <v>83046</v>
          </cell>
          <cell r="C1224">
            <v>60</v>
          </cell>
          <cell r="D1224">
            <v>7.5</v>
          </cell>
          <cell r="E1224">
            <v>12</v>
          </cell>
          <cell r="G1224">
            <v>3960</v>
          </cell>
          <cell r="H1224" t="str">
            <v>G + W F Sensation</v>
          </cell>
        </row>
        <row r="1225">
          <cell r="A1225" t="str">
            <v>83046INSRIB</v>
          </cell>
          <cell r="B1225">
            <v>83046</v>
          </cell>
          <cell r="C1225">
            <v>60</v>
          </cell>
          <cell r="D1225">
            <v>7.5</v>
          </cell>
          <cell r="E1225">
            <v>12</v>
          </cell>
          <cell r="G1225">
            <v>3960</v>
          </cell>
          <cell r="H1225" t="str">
            <v>G + W F Sensation</v>
          </cell>
        </row>
        <row r="1226">
          <cell r="A1226" t="str">
            <v>83046RIB</v>
          </cell>
          <cell r="B1226">
            <v>83046</v>
          </cell>
          <cell r="C1226">
            <v>60</v>
          </cell>
          <cell r="D1226">
            <v>7.5</v>
          </cell>
          <cell r="E1226">
            <v>12</v>
          </cell>
          <cell r="G1226">
            <v>3960</v>
          </cell>
          <cell r="H1226" t="str">
            <v>G + W F Sensation</v>
          </cell>
        </row>
        <row r="1227">
          <cell r="A1227" t="str">
            <v>83046RIBBON</v>
          </cell>
          <cell r="B1227">
            <v>83046</v>
          </cell>
          <cell r="C1227">
            <v>60</v>
          </cell>
          <cell r="D1227">
            <v>7.5</v>
          </cell>
          <cell r="E1227">
            <v>12</v>
          </cell>
          <cell r="G1227">
            <v>3960</v>
          </cell>
          <cell r="H1227" t="str">
            <v>G + W F Sensation</v>
          </cell>
        </row>
        <row r="1228">
          <cell r="A1228" t="str">
            <v>83046TAG</v>
          </cell>
          <cell r="B1228">
            <v>83046</v>
          </cell>
          <cell r="C1228">
            <v>60</v>
          </cell>
          <cell r="D1228">
            <v>7.5</v>
          </cell>
          <cell r="E1228">
            <v>12</v>
          </cell>
          <cell r="G1228">
            <v>3960</v>
          </cell>
          <cell r="H1228" t="str">
            <v>G + W F Sensation</v>
          </cell>
        </row>
        <row r="1229">
          <cell r="A1229" t="str">
            <v>83046TAGINS</v>
          </cell>
          <cell r="B1229">
            <v>83046</v>
          </cell>
          <cell r="C1229">
            <v>60</v>
          </cell>
          <cell r="D1229">
            <v>7.5</v>
          </cell>
          <cell r="E1229">
            <v>12</v>
          </cell>
          <cell r="G1229">
            <v>3960</v>
          </cell>
          <cell r="H1229" t="str">
            <v>G + W F Sensation</v>
          </cell>
        </row>
        <row r="1230">
          <cell r="A1230" t="str">
            <v>83046TAGINSRIB</v>
          </cell>
          <cell r="B1230">
            <v>83046</v>
          </cell>
          <cell r="C1230">
            <v>60</v>
          </cell>
          <cell r="D1230">
            <v>7.5</v>
          </cell>
          <cell r="E1230">
            <v>12</v>
          </cell>
          <cell r="G1230">
            <v>3960</v>
          </cell>
          <cell r="H1230" t="str">
            <v>G + W F Sensation</v>
          </cell>
        </row>
        <row r="1231">
          <cell r="A1231" t="str">
            <v>83046TAGRIB</v>
          </cell>
          <cell r="B1231">
            <v>83046</v>
          </cell>
          <cell r="C1231">
            <v>60</v>
          </cell>
          <cell r="D1231">
            <v>7.5</v>
          </cell>
          <cell r="E1231">
            <v>12</v>
          </cell>
          <cell r="G1231">
            <v>3960</v>
          </cell>
          <cell r="H1231" t="str">
            <v>G + W F Sensation</v>
          </cell>
        </row>
        <row r="1232">
          <cell r="A1232" t="str">
            <v>83047DG</v>
          </cell>
          <cell r="B1232">
            <v>83047</v>
          </cell>
          <cell r="C1232">
            <v>21.71</v>
          </cell>
          <cell r="D1232">
            <v>0</v>
          </cell>
          <cell r="E1232">
            <v>10.5</v>
          </cell>
          <cell r="G1232">
            <v>2160</v>
          </cell>
          <cell r="H1232" t="str">
            <v>Gluten + WF Goodies</v>
          </cell>
        </row>
        <row r="1233">
          <cell r="A1233" t="str">
            <v>83047INS</v>
          </cell>
          <cell r="B1233">
            <v>83047</v>
          </cell>
          <cell r="C1233">
            <v>29.99</v>
          </cell>
          <cell r="D1233">
            <v>7.5</v>
          </cell>
          <cell r="E1233">
            <v>10.5</v>
          </cell>
          <cell r="G1233">
            <v>2160</v>
          </cell>
          <cell r="H1233" t="str">
            <v>Gluten + WF Goodies</v>
          </cell>
        </row>
        <row r="1234">
          <cell r="A1234" t="str">
            <v>83047INSERT</v>
          </cell>
          <cell r="B1234">
            <v>83047</v>
          </cell>
          <cell r="C1234">
            <v>29.99</v>
          </cell>
          <cell r="D1234">
            <v>7.5</v>
          </cell>
          <cell r="E1234">
            <v>10.5</v>
          </cell>
          <cell r="G1234">
            <v>2160</v>
          </cell>
          <cell r="H1234" t="str">
            <v>Gluten + WF Goodies</v>
          </cell>
        </row>
        <row r="1235">
          <cell r="A1235" t="str">
            <v>83047INSRIB</v>
          </cell>
          <cell r="B1235">
            <v>83047</v>
          </cell>
          <cell r="C1235">
            <v>29.99</v>
          </cell>
          <cell r="D1235">
            <v>7.5</v>
          </cell>
          <cell r="E1235">
            <v>10.5</v>
          </cell>
          <cell r="G1235">
            <v>2160</v>
          </cell>
          <cell r="H1235" t="str">
            <v>Gluten + WF Goodies</v>
          </cell>
        </row>
        <row r="1236">
          <cell r="A1236" t="str">
            <v>83047NV</v>
          </cell>
          <cell r="B1236">
            <v>83047</v>
          </cell>
          <cell r="C1236">
            <v>24.99</v>
          </cell>
          <cell r="D1236">
            <v>7</v>
          </cell>
          <cell r="E1236">
            <v>10.5</v>
          </cell>
          <cell r="G1236">
            <v>2160</v>
          </cell>
          <cell r="H1236" t="str">
            <v>Gluten + WF Goodies</v>
          </cell>
        </row>
        <row r="1237">
          <cell r="A1237" t="str">
            <v>83047RIB</v>
          </cell>
          <cell r="B1237">
            <v>83047</v>
          </cell>
          <cell r="C1237">
            <v>29.99</v>
          </cell>
          <cell r="D1237">
            <v>7.5</v>
          </cell>
          <cell r="E1237">
            <v>10.5</v>
          </cell>
          <cell r="G1237">
            <v>2160</v>
          </cell>
          <cell r="H1237" t="str">
            <v>Gluten + WF Goodies</v>
          </cell>
        </row>
        <row r="1238">
          <cell r="A1238" t="str">
            <v>83047RIBBON</v>
          </cell>
          <cell r="B1238">
            <v>83047</v>
          </cell>
          <cell r="C1238">
            <v>29.99</v>
          </cell>
          <cell r="D1238">
            <v>7.5</v>
          </cell>
          <cell r="E1238">
            <v>10.5</v>
          </cell>
          <cell r="G1238">
            <v>2160</v>
          </cell>
          <cell r="H1238" t="str">
            <v>Gluten + WF Goodies</v>
          </cell>
        </row>
        <row r="1239">
          <cell r="A1239" t="str">
            <v>83047TAG</v>
          </cell>
          <cell r="B1239">
            <v>83047</v>
          </cell>
          <cell r="C1239">
            <v>29.99</v>
          </cell>
          <cell r="D1239">
            <v>7.5</v>
          </cell>
          <cell r="E1239">
            <v>10.5</v>
          </cell>
          <cell r="G1239">
            <v>2160</v>
          </cell>
          <cell r="H1239" t="str">
            <v>Gluten + WF Goodies</v>
          </cell>
        </row>
        <row r="1240">
          <cell r="A1240" t="str">
            <v>83047TAGINS</v>
          </cell>
          <cell r="B1240">
            <v>83047</v>
          </cell>
          <cell r="C1240">
            <v>29.99</v>
          </cell>
          <cell r="D1240">
            <v>7.5</v>
          </cell>
          <cell r="E1240">
            <v>10.5</v>
          </cell>
          <cell r="G1240">
            <v>2160</v>
          </cell>
          <cell r="H1240" t="str">
            <v>Gluten + WF Goodies</v>
          </cell>
        </row>
        <row r="1241">
          <cell r="A1241" t="str">
            <v>83047TAGINSRIB</v>
          </cell>
          <cell r="B1241">
            <v>83047</v>
          </cell>
          <cell r="C1241">
            <v>29.99</v>
          </cell>
          <cell r="D1241">
            <v>7.5</v>
          </cell>
          <cell r="E1241">
            <v>10.5</v>
          </cell>
          <cell r="G1241">
            <v>2160</v>
          </cell>
          <cell r="H1241" t="str">
            <v>Gluten + WF Goodies</v>
          </cell>
        </row>
        <row r="1242">
          <cell r="A1242" t="str">
            <v>83047TAGRIB</v>
          </cell>
          <cell r="B1242">
            <v>83047</v>
          </cell>
          <cell r="C1242">
            <v>29.99</v>
          </cell>
          <cell r="D1242">
            <v>7.5</v>
          </cell>
          <cell r="E1242">
            <v>10.5</v>
          </cell>
          <cell r="G1242">
            <v>2160</v>
          </cell>
          <cell r="H1242" t="str">
            <v>Gluten + WF Goodies</v>
          </cell>
        </row>
        <row r="1243">
          <cell r="A1243" t="str">
            <v>83048INS</v>
          </cell>
          <cell r="B1243">
            <v>83048</v>
          </cell>
          <cell r="C1243">
            <v>39.99</v>
          </cell>
          <cell r="D1243">
            <v>7.5</v>
          </cell>
          <cell r="E1243">
            <v>8</v>
          </cell>
          <cell r="G1243">
            <v>3570</v>
          </cell>
          <cell r="H1243" t="str">
            <v>Gorgeously G + W F</v>
          </cell>
        </row>
        <row r="1244">
          <cell r="A1244" t="str">
            <v>83048INSERT</v>
          </cell>
          <cell r="B1244">
            <v>83048</v>
          </cell>
          <cell r="C1244">
            <v>39.99</v>
          </cell>
          <cell r="D1244">
            <v>7.5</v>
          </cell>
          <cell r="E1244">
            <v>8</v>
          </cell>
          <cell r="G1244">
            <v>3570</v>
          </cell>
          <cell r="H1244" t="str">
            <v>Gorgeously G + W F</v>
          </cell>
        </row>
        <row r="1245">
          <cell r="A1245" t="str">
            <v>83048INSRIB</v>
          </cell>
          <cell r="B1245">
            <v>83048</v>
          </cell>
          <cell r="C1245">
            <v>39.99</v>
          </cell>
          <cell r="D1245">
            <v>7.5</v>
          </cell>
          <cell r="E1245">
            <v>8</v>
          </cell>
          <cell r="G1245">
            <v>3570</v>
          </cell>
          <cell r="H1245" t="str">
            <v>Gorgeously G + W F</v>
          </cell>
        </row>
        <row r="1246">
          <cell r="A1246" t="str">
            <v>83048RIB</v>
          </cell>
          <cell r="B1246">
            <v>83048</v>
          </cell>
          <cell r="C1246">
            <v>39.99</v>
          </cell>
          <cell r="D1246">
            <v>7.5</v>
          </cell>
          <cell r="E1246">
            <v>8</v>
          </cell>
          <cell r="G1246">
            <v>3570</v>
          </cell>
          <cell r="H1246" t="str">
            <v>Gorgeously G + W F</v>
          </cell>
        </row>
        <row r="1247">
          <cell r="A1247" t="str">
            <v>83048RIBBON</v>
          </cell>
          <cell r="B1247">
            <v>83048</v>
          </cell>
          <cell r="C1247">
            <v>39.99</v>
          </cell>
          <cell r="D1247">
            <v>7.5</v>
          </cell>
          <cell r="E1247">
            <v>8</v>
          </cell>
          <cell r="G1247">
            <v>3570</v>
          </cell>
          <cell r="H1247" t="str">
            <v>Gorgeously G + W F</v>
          </cell>
        </row>
        <row r="1248">
          <cell r="A1248" t="str">
            <v>83048TAG</v>
          </cell>
          <cell r="B1248">
            <v>83048</v>
          </cell>
          <cell r="C1248">
            <v>39.99</v>
          </cell>
          <cell r="D1248">
            <v>7.5</v>
          </cell>
          <cell r="E1248">
            <v>8</v>
          </cell>
          <cell r="G1248">
            <v>3570</v>
          </cell>
          <cell r="H1248" t="str">
            <v>Gorgeously G + W F</v>
          </cell>
        </row>
        <row r="1249">
          <cell r="A1249" t="str">
            <v>83048TAGINS</v>
          </cell>
          <cell r="B1249">
            <v>83048</v>
          </cell>
          <cell r="C1249">
            <v>39.99</v>
          </cell>
          <cell r="D1249">
            <v>7.5</v>
          </cell>
          <cell r="E1249">
            <v>8</v>
          </cell>
          <cell r="G1249">
            <v>3570</v>
          </cell>
          <cell r="H1249" t="str">
            <v>Gorgeously G + W F</v>
          </cell>
        </row>
        <row r="1250">
          <cell r="A1250" t="str">
            <v>83048TAGINSRIB</v>
          </cell>
          <cell r="B1250">
            <v>83048</v>
          </cell>
          <cell r="C1250">
            <v>39.99</v>
          </cell>
          <cell r="D1250">
            <v>7.5</v>
          </cell>
          <cell r="E1250">
            <v>8</v>
          </cell>
          <cell r="G1250">
            <v>3570</v>
          </cell>
          <cell r="H1250" t="str">
            <v>Gorgeously G + W F</v>
          </cell>
        </row>
        <row r="1251">
          <cell r="A1251" t="str">
            <v>83048TAGRIB</v>
          </cell>
          <cell r="B1251">
            <v>83048</v>
          </cell>
          <cell r="C1251">
            <v>39.99</v>
          </cell>
          <cell r="D1251">
            <v>7.5</v>
          </cell>
          <cell r="E1251">
            <v>8</v>
          </cell>
          <cell r="G1251">
            <v>3570</v>
          </cell>
          <cell r="H1251" t="str">
            <v>Gorgeously G + W F</v>
          </cell>
        </row>
        <row r="1252">
          <cell r="A1252" t="str">
            <v>83077INS</v>
          </cell>
          <cell r="B1252">
            <v>83077</v>
          </cell>
          <cell r="C1252">
            <v>57.5</v>
          </cell>
          <cell r="D1252">
            <v>0</v>
          </cell>
          <cell r="E1252">
            <v>20</v>
          </cell>
          <cell r="G1252">
            <v>1000</v>
          </cell>
          <cell r="H1252" t="str">
            <v>Johnnie Walker Gold</v>
          </cell>
        </row>
        <row r="1253">
          <cell r="A1253" t="str">
            <v>83084INS</v>
          </cell>
          <cell r="B1253">
            <v>83084</v>
          </cell>
          <cell r="C1253">
            <v>17.489999999999998</v>
          </cell>
          <cell r="D1253">
            <v>7.5</v>
          </cell>
          <cell r="E1253">
            <v>20</v>
          </cell>
          <cell r="G1253">
            <v>5420</v>
          </cell>
          <cell r="H1253" t="str">
            <v>BEER LOVERS CASE</v>
          </cell>
        </row>
        <row r="1254">
          <cell r="A1254" t="str">
            <v>83084INSRIB</v>
          </cell>
          <cell r="B1254">
            <v>83084</v>
          </cell>
          <cell r="C1254">
            <v>17.489999999999998</v>
          </cell>
          <cell r="D1254">
            <v>7.5</v>
          </cell>
          <cell r="E1254">
            <v>20</v>
          </cell>
          <cell r="G1254">
            <v>5420</v>
          </cell>
          <cell r="H1254" t="str">
            <v>BEER LOVERS CASE</v>
          </cell>
        </row>
        <row r="1255">
          <cell r="A1255" t="str">
            <v>83084RIB</v>
          </cell>
          <cell r="B1255">
            <v>83084</v>
          </cell>
          <cell r="C1255">
            <v>17.489999999999998</v>
          </cell>
          <cell r="D1255">
            <v>7.5</v>
          </cell>
          <cell r="E1255">
            <v>20</v>
          </cell>
          <cell r="G1255">
            <v>5420</v>
          </cell>
          <cell r="H1255" t="str">
            <v>BEER LOVERS CASE</v>
          </cell>
        </row>
        <row r="1256">
          <cell r="A1256" t="str">
            <v>83084TAG</v>
          </cell>
          <cell r="B1256">
            <v>83084</v>
          </cell>
          <cell r="C1256">
            <v>17.489999999999998</v>
          </cell>
          <cell r="D1256">
            <v>7.5</v>
          </cell>
          <cell r="E1256">
            <v>20</v>
          </cell>
          <cell r="G1256">
            <v>5420</v>
          </cell>
          <cell r="H1256" t="str">
            <v>BEER LOVERS CASE</v>
          </cell>
        </row>
        <row r="1257">
          <cell r="A1257" t="str">
            <v>83084TAGINS</v>
          </cell>
          <cell r="B1257">
            <v>83084</v>
          </cell>
          <cell r="C1257">
            <v>17.489999999999998</v>
          </cell>
          <cell r="D1257">
            <v>7.5</v>
          </cell>
          <cell r="E1257">
            <v>20</v>
          </cell>
          <cell r="G1257">
            <v>5420</v>
          </cell>
          <cell r="H1257" t="str">
            <v>BEER LOVERS CASE</v>
          </cell>
        </row>
        <row r="1258">
          <cell r="A1258" t="str">
            <v>83084TAGINSRIB</v>
          </cell>
          <cell r="B1258">
            <v>83084</v>
          </cell>
          <cell r="C1258">
            <v>17.489999999999998</v>
          </cell>
          <cell r="D1258">
            <v>7.5</v>
          </cell>
          <cell r="E1258">
            <v>20</v>
          </cell>
          <cell r="G1258">
            <v>5420</v>
          </cell>
          <cell r="H1258" t="str">
            <v>BEER LOVERS CASE</v>
          </cell>
        </row>
        <row r="1259">
          <cell r="A1259" t="str">
            <v>83084TAGRIB</v>
          </cell>
          <cell r="B1259">
            <v>83084</v>
          </cell>
          <cell r="C1259">
            <v>17.489999999999998</v>
          </cell>
          <cell r="D1259">
            <v>7.5</v>
          </cell>
          <cell r="E1259">
            <v>20</v>
          </cell>
          <cell r="G1259">
            <v>5420</v>
          </cell>
          <cell r="H1259" t="str">
            <v>BEER LOVERS CASE</v>
          </cell>
        </row>
        <row r="1260">
          <cell r="A1260" t="str">
            <v>83095INS</v>
          </cell>
          <cell r="B1260">
            <v>83095</v>
          </cell>
          <cell r="C1260">
            <v>24.99</v>
          </cell>
          <cell r="D1260">
            <v>7</v>
          </cell>
          <cell r="E1260">
            <v>15</v>
          </cell>
          <cell r="G1260">
            <v>1500</v>
          </cell>
          <cell r="H1260" t="str">
            <v>BIRTHDAY BOX</v>
          </cell>
        </row>
        <row r="1261">
          <cell r="A1261" t="str">
            <v>83096INS</v>
          </cell>
          <cell r="B1261">
            <v>83096</v>
          </cell>
          <cell r="C1261">
            <v>19.989999999999998</v>
          </cell>
          <cell r="D1261">
            <v>6.5</v>
          </cell>
          <cell r="E1261">
            <v>8.5</v>
          </cell>
          <cell r="G1261">
            <v>1130</v>
          </cell>
          <cell r="H1261" t="str">
            <v>TEA AND TREATS</v>
          </cell>
        </row>
        <row r="1262">
          <cell r="A1262" t="str">
            <v>83097INS</v>
          </cell>
          <cell r="B1262">
            <v>83097</v>
          </cell>
          <cell r="C1262">
            <v>29.99</v>
          </cell>
          <cell r="D1262">
            <v>6.5</v>
          </cell>
          <cell r="E1262">
            <v>16</v>
          </cell>
          <cell r="G1262">
            <v>1800</v>
          </cell>
          <cell r="H1262" t="str">
            <v>PINK GIN + TREATS</v>
          </cell>
        </row>
        <row r="1263">
          <cell r="A1263" t="str">
            <v>83097RIB</v>
          </cell>
          <cell r="B1263">
            <v>83097</v>
          </cell>
          <cell r="C1263">
            <v>29.99</v>
          </cell>
          <cell r="D1263">
            <v>6.5</v>
          </cell>
          <cell r="E1263">
            <v>16</v>
          </cell>
          <cell r="G1263">
            <v>1800</v>
          </cell>
          <cell r="H1263" t="str">
            <v>PINK GIN + TREATS</v>
          </cell>
        </row>
        <row r="1264">
          <cell r="A1264" t="str">
            <v>83098INS</v>
          </cell>
          <cell r="B1264">
            <v>83098</v>
          </cell>
          <cell r="C1264">
            <v>34.99</v>
          </cell>
          <cell r="D1264">
            <v>7.5</v>
          </cell>
          <cell r="E1264">
            <v>20</v>
          </cell>
          <cell r="G1264">
            <v>2540</v>
          </cell>
          <cell r="H1264" t="str">
            <v>PAMPER HAMPER</v>
          </cell>
        </row>
        <row r="1265">
          <cell r="A1265" t="str">
            <v>83100INS</v>
          </cell>
          <cell r="B1265">
            <v>83100</v>
          </cell>
          <cell r="C1265">
            <v>125</v>
          </cell>
          <cell r="D1265">
            <v>7</v>
          </cell>
          <cell r="E1265">
            <v>13.5</v>
          </cell>
          <cell r="F1265">
            <v>1E-4</v>
          </cell>
          <cell r="G1265">
            <v>9360</v>
          </cell>
          <cell r="H1265" t="str">
            <v>PERFECT PICNIC</v>
          </cell>
        </row>
        <row r="1266">
          <cell r="A1266" t="str">
            <v>83101INS</v>
          </cell>
          <cell r="B1266">
            <v>83101</v>
          </cell>
          <cell r="C1266">
            <v>34.99</v>
          </cell>
          <cell r="D1266">
            <v>6.5</v>
          </cell>
          <cell r="E1266">
            <v>9</v>
          </cell>
          <cell r="G1266">
            <v>2050</v>
          </cell>
          <cell r="H1266" t="str">
            <v>GORGEOUSLY G AND WF</v>
          </cell>
        </row>
        <row r="1267">
          <cell r="A1267" t="str">
            <v>83101INSRIB</v>
          </cell>
          <cell r="B1267">
            <v>83101</v>
          </cell>
          <cell r="C1267">
            <v>34.99</v>
          </cell>
          <cell r="D1267">
            <v>6.5</v>
          </cell>
          <cell r="E1267">
            <v>9</v>
          </cell>
          <cell r="G1267">
            <v>2050</v>
          </cell>
          <cell r="H1267" t="str">
            <v>GORGEOUSLY G AND WF</v>
          </cell>
        </row>
        <row r="1268">
          <cell r="A1268" t="str">
            <v>83102INS</v>
          </cell>
          <cell r="B1268">
            <v>83102</v>
          </cell>
          <cell r="C1268">
            <v>39.99</v>
          </cell>
          <cell r="D1268">
            <v>7.5</v>
          </cell>
          <cell r="E1268">
            <v>12</v>
          </cell>
          <cell r="G1268">
            <v>2981</v>
          </cell>
          <cell r="H1268" t="str">
            <v>PROUDLY VEGAN</v>
          </cell>
        </row>
        <row r="1269">
          <cell r="A1269" t="str">
            <v>83104INS</v>
          </cell>
          <cell r="B1269">
            <v>83104</v>
          </cell>
          <cell r="C1269">
            <v>24.99</v>
          </cell>
          <cell r="D1269">
            <v>7</v>
          </cell>
          <cell r="E1269">
            <v>15.5</v>
          </cell>
          <cell r="G1269">
            <v>1600</v>
          </cell>
          <cell r="H1269" t="str">
            <v>BIRTHDAY BLISS</v>
          </cell>
        </row>
        <row r="1270">
          <cell r="A1270" t="str">
            <v>83105INS</v>
          </cell>
          <cell r="B1270">
            <v>83105</v>
          </cell>
          <cell r="C1270">
            <v>22.5</v>
          </cell>
          <cell r="D1270">
            <v>6.5</v>
          </cell>
          <cell r="E1270">
            <v>10</v>
          </cell>
          <cell r="G1270">
            <v>1130</v>
          </cell>
          <cell r="H1270" t="str">
            <v>THANK YOU GIFT</v>
          </cell>
        </row>
        <row r="1271">
          <cell r="A1271" t="str">
            <v>83117INS</v>
          </cell>
          <cell r="B1271">
            <v>83117</v>
          </cell>
          <cell r="C1271">
            <v>19.989999999999998</v>
          </cell>
          <cell r="D1271">
            <v>7.5</v>
          </cell>
          <cell r="E1271">
            <v>20</v>
          </cell>
          <cell r="G1271">
            <v>1920</v>
          </cell>
          <cell r="H1271" t="str">
            <v>BOTTLE OF BUBBLY</v>
          </cell>
        </row>
        <row r="1272">
          <cell r="A1272" t="str">
            <v>83117INSRIB</v>
          </cell>
          <cell r="B1272">
            <v>83117</v>
          </cell>
          <cell r="C1272">
            <v>19.989999999999998</v>
          </cell>
          <cell r="D1272">
            <v>7.5</v>
          </cell>
          <cell r="E1272">
            <v>20</v>
          </cell>
          <cell r="G1272">
            <v>1920</v>
          </cell>
          <cell r="H1272" t="str">
            <v>BOTTLE OF BUBBLY</v>
          </cell>
        </row>
        <row r="1273">
          <cell r="A1273" t="str">
            <v>83117NV</v>
          </cell>
          <cell r="B1273">
            <v>83117</v>
          </cell>
          <cell r="C1273">
            <v>16.66</v>
          </cell>
          <cell r="D1273">
            <v>0</v>
          </cell>
          <cell r="E1273">
            <v>20</v>
          </cell>
          <cell r="G1273">
            <v>1920</v>
          </cell>
          <cell r="H1273" t="str">
            <v>BOTTLE OF BUBBLY</v>
          </cell>
        </row>
        <row r="1274">
          <cell r="A1274" t="str">
            <v>83117RIB</v>
          </cell>
          <cell r="B1274">
            <v>83117</v>
          </cell>
          <cell r="C1274">
            <v>19.989999999999998</v>
          </cell>
          <cell r="D1274">
            <v>7.5</v>
          </cell>
          <cell r="E1274">
            <v>20</v>
          </cell>
          <cell r="G1274">
            <v>1920</v>
          </cell>
          <cell r="H1274" t="str">
            <v>BOTTLE OF BUBBLY</v>
          </cell>
        </row>
        <row r="1275">
          <cell r="A1275" t="str">
            <v>83117TAG</v>
          </cell>
          <cell r="B1275">
            <v>83117</v>
          </cell>
          <cell r="C1275">
            <v>19.989999999999998</v>
          </cell>
          <cell r="D1275">
            <v>7.5</v>
          </cell>
          <cell r="E1275">
            <v>20</v>
          </cell>
          <cell r="G1275">
            <v>1920</v>
          </cell>
          <cell r="H1275" t="str">
            <v>BOTTLE OF BUBBLY</v>
          </cell>
        </row>
        <row r="1276">
          <cell r="A1276" t="str">
            <v>83117TAGINS</v>
          </cell>
          <cell r="B1276">
            <v>83117</v>
          </cell>
          <cell r="C1276">
            <v>19.989999999999998</v>
          </cell>
          <cell r="D1276">
            <v>7.5</v>
          </cell>
          <cell r="E1276">
            <v>20</v>
          </cell>
          <cell r="G1276">
            <v>1920</v>
          </cell>
          <cell r="H1276" t="str">
            <v>BOTTLE OF BUBBLY</v>
          </cell>
        </row>
        <row r="1277">
          <cell r="A1277" t="str">
            <v>83117TAGINSRIB</v>
          </cell>
          <cell r="B1277">
            <v>83117</v>
          </cell>
          <cell r="C1277">
            <v>19.989999999999998</v>
          </cell>
          <cell r="D1277">
            <v>7.5</v>
          </cell>
          <cell r="E1277">
            <v>20</v>
          </cell>
          <cell r="G1277">
            <v>1920</v>
          </cell>
          <cell r="H1277" t="str">
            <v>BOTTLE OF BUBBLY</v>
          </cell>
        </row>
        <row r="1278">
          <cell r="A1278" t="str">
            <v>83117TAGRIB</v>
          </cell>
          <cell r="B1278">
            <v>83117</v>
          </cell>
          <cell r="C1278">
            <v>19.989999999999998</v>
          </cell>
          <cell r="D1278">
            <v>7.5</v>
          </cell>
          <cell r="E1278">
            <v>20</v>
          </cell>
          <cell r="G1278">
            <v>1920</v>
          </cell>
          <cell r="H1278" t="str">
            <v>BOTTLE OF BUBBLY</v>
          </cell>
        </row>
        <row r="1279">
          <cell r="A1279" t="str">
            <v>83409INS</v>
          </cell>
          <cell r="B1279">
            <v>83409</v>
          </cell>
          <cell r="C1279">
            <v>29.99</v>
          </cell>
          <cell r="D1279">
            <v>6.5</v>
          </cell>
          <cell r="E1279">
            <v>10.5</v>
          </cell>
          <cell r="G1279">
            <v>2800</v>
          </cell>
          <cell r="H1279" t="str">
            <v>WINE + PATE</v>
          </cell>
        </row>
        <row r="1280">
          <cell r="A1280" t="str">
            <v>83409INSERT</v>
          </cell>
          <cell r="B1280">
            <v>83409</v>
          </cell>
          <cell r="C1280">
            <v>29.99</v>
          </cell>
          <cell r="D1280">
            <v>6.5</v>
          </cell>
          <cell r="E1280">
            <v>10.5</v>
          </cell>
          <cell r="G1280">
            <v>2800</v>
          </cell>
          <cell r="H1280" t="str">
            <v>WINE + PATE</v>
          </cell>
        </row>
        <row r="1281">
          <cell r="A1281" t="str">
            <v>83409INSRIB</v>
          </cell>
          <cell r="B1281">
            <v>83409</v>
          </cell>
          <cell r="C1281">
            <v>29.99</v>
          </cell>
          <cell r="D1281">
            <v>6.5</v>
          </cell>
          <cell r="E1281">
            <v>10.5</v>
          </cell>
          <cell r="G1281">
            <v>2800</v>
          </cell>
          <cell r="H1281" t="str">
            <v>WINE + PATE</v>
          </cell>
        </row>
        <row r="1282">
          <cell r="A1282" t="str">
            <v>83409RIB</v>
          </cell>
          <cell r="B1282">
            <v>83409</v>
          </cell>
          <cell r="C1282">
            <v>29.99</v>
          </cell>
          <cell r="D1282">
            <v>6.5</v>
          </cell>
          <cell r="E1282">
            <v>10.5</v>
          </cell>
          <cell r="G1282">
            <v>2800</v>
          </cell>
          <cell r="H1282" t="str">
            <v>WINE + PATE</v>
          </cell>
        </row>
        <row r="1283">
          <cell r="A1283" t="str">
            <v>83409RIBBON</v>
          </cell>
          <cell r="B1283">
            <v>83409</v>
          </cell>
          <cell r="C1283">
            <v>29.99</v>
          </cell>
          <cell r="D1283">
            <v>6.5</v>
          </cell>
          <cell r="E1283">
            <v>10.5</v>
          </cell>
          <cell r="G1283">
            <v>2800</v>
          </cell>
          <cell r="H1283" t="str">
            <v>WINE + PATE</v>
          </cell>
        </row>
        <row r="1284">
          <cell r="A1284" t="str">
            <v>83409TAG</v>
          </cell>
          <cell r="B1284">
            <v>83409</v>
          </cell>
          <cell r="C1284">
            <v>29.99</v>
          </cell>
          <cell r="D1284">
            <v>6.5</v>
          </cell>
          <cell r="E1284">
            <v>10.5</v>
          </cell>
          <cell r="G1284">
            <v>2800</v>
          </cell>
          <cell r="H1284" t="str">
            <v>WINE + PATE</v>
          </cell>
        </row>
        <row r="1285">
          <cell r="A1285" t="str">
            <v>83409TAGINS</v>
          </cell>
          <cell r="B1285">
            <v>83409</v>
          </cell>
          <cell r="C1285">
            <v>29.99</v>
          </cell>
          <cell r="D1285">
            <v>6.5</v>
          </cell>
          <cell r="E1285">
            <v>10.5</v>
          </cell>
          <cell r="G1285">
            <v>2800</v>
          </cell>
          <cell r="H1285" t="str">
            <v>WINE + PATE</v>
          </cell>
        </row>
        <row r="1286">
          <cell r="A1286" t="str">
            <v>83409TAGINSRIB</v>
          </cell>
          <cell r="B1286">
            <v>83409</v>
          </cell>
          <cell r="C1286">
            <v>29.99</v>
          </cell>
          <cell r="D1286">
            <v>6.5</v>
          </cell>
          <cell r="E1286">
            <v>10.5</v>
          </cell>
          <cell r="G1286">
            <v>2800</v>
          </cell>
          <cell r="H1286" t="str">
            <v>WINE + PATE</v>
          </cell>
        </row>
        <row r="1287">
          <cell r="A1287" t="str">
            <v>83409TAGRIB</v>
          </cell>
          <cell r="B1287">
            <v>83409</v>
          </cell>
          <cell r="C1287">
            <v>29.99</v>
          </cell>
          <cell r="D1287">
            <v>6.5</v>
          </cell>
          <cell r="E1287">
            <v>10.5</v>
          </cell>
          <cell r="G1287">
            <v>2800</v>
          </cell>
          <cell r="H1287" t="str">
            <v>WINE + PATE</v>
          </cell>
        </row>
        <row r="1288">
          <cell r="A1288" t="str">
            <v>83415INS</v>
          </cell>
          <cell r="B1288">
            <v>83415</v>
          </cell>
          <cell r="C1288">
            <v>9.99</v>
          </cell>
          <cell r="D1288">
            <v>7</v>
          </cell>
          <cell r="E1288">
            <v>4</v>
          </cell>
          <cell r="F1288">
            <v>1E-4</v>
          </cell>
          <cell r="G1288">
            <v>1000</v>
          </cell>
          <cell r="H1288" t="str">
            <v>JUST SAY CHEESE</v>
          </cell>
        </row>
        <row r="1289">
          <cell r="A1289" t="str">
            <v>83415INSERT</v>
          </cell>
          <cell r="B1289">
            <v>83415</v>
          </cell>
          <cell r="C1289">
            <v>9.99</v>
          </cell>
          <cell r="D1289">
            <v>7</v>
          </cell>
          <cell r="E1289">
            <v>4</v>
          </cell>
          <cell r="F1289">
            <v>1E-4</v>
          </cell>
          <cell r="G1289">
            <v>1000</v>
          </cell>
          <cell r="H1289" t="str">
            <v>JUST SAY CHEESE</v>
          </cell>
        </row>
        <row r="1290">
          <cell r="A1290" t="str">
            <v>83415INSRIB</v>
          </cell>
          <cell r="B1290">
            <v>83415</v>
          </cell>
          <cell r="C1290">
            <v>9.99</v>
          </cell>
          <cell r="D1290">
            <v>7</v>
          </cell>
          <cell r="E1290">
            <v>4</v>
          </cell>
          <cell r="F1290">
            <v>1E-4</v>
          </cell>
          <cell r="G1290">
            <v>1000</v>
          </cell>
          <cell r="H1290" t="str">
            <v>JUST SAY CHEESE</v>
          </cell>
        </row>
        <row r="1291">
          <cell r="A1291" t="str">
            <v>83415RIB</v>
          </cell>
          <cell r="B1291">
            <v>83415</v>
          </cell>
          <cell r="C1291">
            <v>9.99</v>
          </cell>
          <cell r="D1291">
            <v>7</v>
          </cell>
          <cell r="E1291">
            <v>4</v>
          </cell>
          <cell r="F1291">
            <v>1E-4</v>
          </cell>
          <cell r="G1291">
            <v>1000</v>
          </cell>
          <cell r="H1291" t="str">
            <v>JUST SAY CHEESE</v>
          </cell>
        </row>
        <row r="1292">
          <cell r="A1292" t="str">
            <v>83415RIBBON</v>
          </cell>
          <cell r="B1292">
            <v>83415</v>
          </cell>
          <cell r="C1292">
            <v>9.99</v>
          </cell>
          <cell r="D1292">
            <v>7</v>
          </cell>
          <cell r="E1292">
            <v>4</v>
          </cell>
          <cell r="F1292">
            <v>1E-4</v>
          </cell>
          <cell r="G1292">
            <v>1000</v>
          </cell>
          <cell r="H1292" t="str">
            <v>JUST SAY CHEESE</v>
          </cell>
        </row>
        <row r="1293">
          <cell r="A1293" t="str">
            <v>83415TAG</v>
          </cell>
          <cell r="B1293">
            <v>83415</v>
          </cell>
          <cell r="C1293">
            <v>9.99</v>
          </cell>
          <cell r="D1293">
            <v>7</v>
          </cell>
          <cell r="E1293">
            <v>4</v>
          </cell>
          <cell r="F1293">
            <v>1E-4</v>
          </cell>
          <cell r="G1293">
            <v>1000</v>
          </cell>
          <cell r="H1293" t="str">
            <v>JUST SAY CHEESE</v>
          </cell>
        </row>
        <row r="1294">
          <cell r="A1294" t="str">
            <v>83415TAGINS</v>
          </cell>
          <cell r="B1294">
            <v>83415</v>
          </cell>
          <cell r="C1294">
            <v>9.99</v>
          </cell>
          <cell r="D1294">
            <v>7</v>
          </cell>
          <cell r="E1294">
            <v>4</v>
          </cell>
          <cell r="F1294">
            <v>1E-4</v>
          </cell>
          <cell r="G1294">
            <v>1000</v>
          </cell>
          <cell r="H1294" t="str">
            <v>JUST SAY CHEESE</v>
          </cell>
        </row>
        <row r="1295">
          <cell r="A1295" t="str">
            <v>83415TAGINSRIB</v>
          </cell>
          <cell r="B1295">
            <v>83415</v>
          </cell>
          <cell r="C1295">
            <v>9.99</v>
          </cell>
          <cell r="D1295">
            <v>7</v>
          </cell>
          <cell r="E1295">
            <v>4</v>
          </cell>
          <cell r="F1295">
            <v>1E-4</v>
          </cell>
          <cell r="G1295">
            <v>1000</v>
          </cell>
          <cell r="H1295" t="str">
            <v>JUST SAY CHEESE</v>
          </cell>
        </row>
        <row r="1296">
          <cell r="A1296" t="str">
            <v>83415TAGRIB</v>
          </cell>
          <cell r="B1296">
            <v>83415</v>
          </cell>
          <cell r="C1296">
            <v>9.99</v>
          </cell>
          <cell r="D1296">
            <v>7</v>
          </cell>
          <cell r="E1296">
            <v>4</v>
          </cell>
          <cell r="F1296">
            <v>1E-4</v>
          </cell>
          <cell r="G1296">
            <v>1000</v>
          </cell>
          <cell r="H1296" t="str">
            <v>JUST SAY CHEESE</v>
          </cell>
        </row>
        <row r="1297">
          <cell r="A1297" t="str">
            <v>83416INS</v>
          </cell>
          <cell r="B1297">
            <v>83416</v>
          </cell>
          <cell r="C1297">
            <v>19.989999999999998</v>
          </cell>
          <cell r="D1297">
            <v>6.5</v>
          </cell>
          <cell r="E1297">
            <v>15</v>
          </cell>
          <cell r="G1297">
            <v>2000</v>
          </cell>
          <cell r="H1297" t="str">
            <v>WINTER WONDERLAND</v>
          </cell>
        </row>
        <row r="1298">
          <cell r="A1298" t="str">
            <v>83416INSERT</v>
          </cell>
          <cell r="B1298">
            <v>83416</v>
          </cell>
          <cell r="C1298">
            <v>19.989999999999998</v>
          </cell>
          <cell r="D1298">
            <v>6.5</v>
          </cell>
          <cell r="E1298">
            <v>15</v>
          </cell>
          <cell r="G1298">
            <v>2000</v>
          </cell>
          <cell r="H1298" t="str">
            <v>WINTER WONDERLAND</v>
          </cell>
        </row>
        <row r="1299">
          <cell r="A1299" t="str">
            <v>83416INSRIB</v>
          </cell>
          <cell r="B1299">
            <v>83416</v>
          </cell>
          <cell r="C1299">
            <v>19.989999999999998</v>
          </cell>
          <cell r="D1299">
            <v>6.5</v>
          </cell>
          <cell r="E1299">
            <v>15</v>
          </cell>
          <cell r="G1299">
            <v>2000</v>
          </cell>
          <cell r="H1299" t="str">
            <v>WINTER WONDERLAND</v>
          </cell>
        </row>
        <row r="1300">
          <cell r="A1300" t="str">
            <v>83416RIB</v>
          </cell>
          <cell r="B1300">
            <v>83416</v>
          </cell>
          <cell r="C1300">
            <v>19.989999999999998</v>
          </cell>
          <cell r="D1300">
            <v>6.5</v>
          </cell>
          <cell r="E1300">
            <v>15</v>
          </cell>
          <cell r="G1300">
            <v>2000</v>
          </cell>
          <cell r="H1300" t="str">
            <v>WINTER WONDERLAND</v>
          </cell>
        </row>
        <row r="1301">
          <cell r="A1301" t="str">
            <v>83416RIBBON</v>
          </cell>
          <cell r="B1301">
            <v>83416</v>
          </cell>
          <cell r="C1301">
            <v>19.989999999999998</v>
          </cell>
          <cell r="D1301">
            <v>6.5</v>
          </cell>
          <cell r="E1301">
            <v>15</v>
          </cell>
          <cell r="G1301">
            <v>2000</v>
          </cell>
          <cell r="H1301" t="str">
            <v>WINTER WONDERLAND</v>
          </cell>
        </row>
        <row r="1302">
          <cell r="A1302" t="str">
            <v>83416TAG</v>
          </cell>
          <cell r="B1302">
            <v>83416</v>
          </cell>
          <cell r="C1302">
            <v>19.989999999999998</v>
          </cell>
          <cell r="D1302">
            <v>6.5</v>
          </cell>
          <cell r="E1302">
            <v>15</v>
          </cell>
          <cell r="G1302">
            <v>2000</v>
          </cell>
          <cell r="H1302" t="str">
            <v>WINTER WONDERLAND</v>
          </cell>
        </row>
        <row r="1303">
          <cell r="A1303" t="str">
            <v>83416TAGINS</v>
          </cell>
          <cell r="B1303">
            <v>83416</v>
          </cell>
          <cell r="C1303">
            <v>19.989999999999998</v>
          </cell>
          <cell r="D1303">
            <v>6.5</v>
          </cell>
          <cell r="E1303">
            <v>15</v>
          </cell>
          <cell r="G1303">
            <v>2000</v>
          </cell>
          <cell r="H1303" t="str">
            <v>WINTER WONDERLAND</v>
          </cell>
        </row>
        <row r="1304">
          <cell r="A1304" t="str">
            <v>83416TAGINSRIB</v>
          </cell>
          <cell r="B1304">
            <v>83416</v>
          </cell>
          <cell r="C1304">
            <v>19.989999999999998</v>
          </cell>
          <cell r="D1304">
            <v>6.5</v>
          </cell>
          <cell r="E1304">
            <v>15</v>
          </cell>
          <cell r="G1304">
            <v>2000</v>
          </cell>
          <cell r="H1304" t="str">
            <v>WINTER WONDERLAND</v>
          </cell>
        </row>
        <row r="1305">
          <cell r="A1305" t="str">
            <v>83416TAGRIB</v>
          </cell>
          <cell r="B1305">
            <v>83416</v>
          </cell>
          <cell r="C1305">
            <v>19.989999999999998</v>
          </cell>
          <cell r="D1305">
            <v>6.5</v>
          </cell>
          <cell r="E1305">
            <v>15</v>
          </cell>
          <cell r="G1305">
            <v>2000</v>
          </cell>
          <cell r="H1305" t="str">
            <v>WINTER WONDERLAND</v>
          </cell>
        </row>
        <row r="1306">
          <cell r="A1306" t="str">
            <v>83417INS</v>
          </cell>
          <cell r="B1306">
            <v>83417</v>
          </cell>
          <cell r="C1306">
            <v>17.489999999999998</v>
          </cell>
          <cell r="D1306">
            <v>7.5</v>
          </cell>
          <cell r="E1306">
            <v>2.5</v>
          </cell>
          <cell r="F1306">
            <v>1E-4</v>
          </cell>
          <cell r="G1306">
            <v>1730</v>
          </cell>
          <cell r="H1306" t="str">
            <v>CHEESE BOX</v>
          </cell>
        </row>
        <row r="1307">
          <cell r="A1307" t="str">
            <v>83417INSERT</v>
          </cell>
          <cell r="B1307">
            <v>83417</v>
          </cell>
          <cell r="C1307">
            <v>17.489999999999998</v>
          </cell>
          <cell r="D1307">
            <v>7.5</v>
          </cell>
          <cell r="E1307">
            <v>2.5</v>
          </cell>
          <cell r="F1307">
            <v>1E-4</v>
          </cell>
          <cell r="G1307">
            <v>1730</v>
          </cell>
          <cell r="H1307" t="str">
            <v>CHEESE BOX</v>
          </cell>
        </row>
        <row r="1308">
          <cell r="A1308" t="str">
            <v>83417INSRIB</v>
          </cell>
          <cell r="B1308">
            <v>83417</v>
          </cell>
          <cell r="C1308">
            <v>17.489999999999998</v>
          </cell>
          <cell r="D1308">
            <v>7.5</v>
          </cell>
          <cell r="E1308">
            <v>2.5</v>
          </cell>
          <cell r="F1308">
            <v>1E-4</v>
          </cell>
          <cell r="G1308">
            <v>1730</v>
          </cell>
          <cell r="H1308" t="str">
            <v>CHEESE BOX</v>
          </cell>
        </row>
        <row r="1309">
          <cell r="A1309" t="str">
            <v>83417RIB</v>
          </cell>
          <cell r="B1309">
            <v>83417</v>
          </cell>
          <cell r="C1309">
            <v>17.489999999999998</v>
          </cell>
          <cell r="D1309">
            <v>7.5</v>
          </cell>
          <cell r="E1309">
            <v>2.5</v>
          </cell>
          <cell r="F1309">
            <v>1E-4</v>
          </cell>
          <cell r="G1309">
            <v>1730</v>
          </cell>
          <cell r="H1309" t="str">
            <v>CHEESE BOX</v>
          </cell>
        </row>
        <row r="1310">
          <cell r="A1310" t="str">
            <v>83417RIBBON</v>
          </cell>
          <cell r="B1310">
            <v>83417</v>
          </cell>
          <cell r="C1310">
            <v>17.489999999999998</v>
          </cell>
          <cell r="D1310">
            <v>7.5</v>
          </cell>
          <cell r="E1310">
            <v>2.5</v>
          </cell>
          <cell r="F1310">
            <v>1E-4</v>
          </cell>
          <cell r="G1310">
            <v>1730</v>
          </cell>
          <cell r="H1310" t="str">
            <v>CHEESE BOX</v>
          </cell>
        </row>
        <row r="1311">
          <cell r="A1311" t="str">
            <v>83417TAG</v>
          </cell>
          <cell r="B1311">
            <v>83417</v>
          </cell>
          <cell r="C1311">
            <v>17.489999999999998</v>
          </cell>
          <cell r="D1311">
            <v>7.5</v>
          </cell>
          <cell r="E1311">
            <v>2.5</v>
          </cell>
          <cell r="F1311">
            <v>1E-4</v>
          </cell>
          <cell r="G1311">
            <v>1730</v>
          </cell>
          <cell r="H1311" t="str">
            <v>CHEESE BOX</v>
          </cell>
        </row>
        <row r="1312">
          <cell r="A1312" t="str">
            <v>83417TAGINS</v>
          </cell>
          <cell r="B1312">
            <v>83417</v>
          </cell>
          <cell r="C1312">
            <v>17.489999999999998</v>
          </cell>
          <cell r="D1312">
            <v>7.5</v>
          </cell>
          <cell r="E1312">
            <v>2.5</v>
          </cell>
          <cell r="F1312">
            <v>1E-4</v>
          </cell>
          <cell r="G1312">
            <v>1730</v>
          </cell>
          <cell r="H1312" t="str">
            <v>CHEESE BOX</v>
          </cell>
        </row>
        <row r="1313">
          <cell r="A1313" t="str">
            <v>83417TAGINSRIB</v>
          </cell>
          <cell r="B1313">
            <v>83417</v>
          </cell>
          <cell r="C1313">
            <v>17.489999999999998</v>
          </cell>
          <cell r="D1313">
            <v>7.5</v>
          </cell>
          <cell r="E1313">
            <v>2.5</v>
          </cell>
          <cell r="F1313">
            <v>1E-4</v>
          </cell>
          <cell r="G1313">
            <v>1730</v>
          </cell>
          <cell r="H1313" t="str">
            <v>CHEESE BOX</v>
          </cell>
        </row>
        <row r="1314">
          <cell r="A1314" t="str">
            <v>83417TAGRIB</v>
          </cell>
          <cell r="B1314">
            <v>83417</v>
          </cell>
          <cell r="C1314">
            <v>17.489999999999998</v>
          </cell>
          <cell r="D1314">
            <v>7.5</v>
          </cell>
          <cell r="E1314">
            <v>2.5</v>
          </cell>
          <cell r="F1314">
            <v>1E-4</v>
          </cell>
          <cell r="G1314">
            <v>1730</v>
          </cell>
          <cell r="H1314" t="str">
            <v>CHEESE BOX</v>
          </cell>
        </row>
        <row r="1315">
          <cell r="A1315" t="str">
            <v>83419INS</v>
          </cell>
          <cell r="B1315">
            <v>83419</v>
          </cell>
          <cell r="C1315">
            <v>42.99</v>
          </cell>
          <cell r="D1315">
            <v>7.5</v>
          </cell>
          <cell r="E1315">
            <v>8.5</v>
          </cell>
          <cell r="F1315">
            <v>1E-4</v>
          </cell>
          <cell r="G1315">
            <v>3520</v>
          </cell>
          <cell r="H1315" t="str">
            <v>CHEESE &amp; WINE TRAY</v>
          </cell>
        </row>
        <row r="1316">
          <cell r="A1316" t="str">
            <v>83419INSERT</v>
          </cell>
          <cell r="B1316">
            <v>83419</v>
          </cell>
          <cell r="C1316">
            <v>42.99</v>
          </cell>
          <cell r="D1316">
            <v>7.5</v>
          </cell>
          <cell r="E1316">
            <v>8.5</v>
          </cell>
          <cell r="F1316">
            <v>1E-4</v>
          </cell>
          <cell r="G1316">
            <v>3520</v>
          </cell>
          <cell r="H1316" t="str">
            <v>CHEESE &amp; WINE TRAY</v>
          </cell>
        </row>
        <row r="1317">
          <cell r="A1317" t="str">
            <v>83419INSRIB</v>
          </cell>
          <cell r="B1317">
            <v>83419</v>
          </cell>
          <cell r="C1317">
            <v>42.99</v>
          </cell>
          <cell r="D1317">
            <v>7.5</v>
          </cell>
          <cell r="E1317">
            <v>8.5</v>
          </cell>
          <cell r="F1317">
            <v>1E-4</v>
          </cell>
          <cell r="G1317">
            <v>3520</v>
          </cell>
          <cell r="H1317" t="str">
            <v>CHEESE &amp; WINE TRAY</v>
          </cell>
        </row>
        <row r="1318">
          <cell r="A1318" t="str">
            <v>83419RIB</v>
          </cell>
          <cell r="B1318">
            <v>83419</v>
          </cell>
          <cell r="C1318">
            <v>42.99</v>
          </cell>
          <cell r="D1318">
            <v>7.5</v>
          </cell>
          <cell r="E1318">
            <v>8.5</v>
          </cell>
          <cell r="F1318">
            <v>1E-4</v>
          </cell>
          <cell r="G1318">
            <v>3520</v>
          </cell>
          <cell r="H1318" t="str">
            <v>CHEESE &amp; WINE TRAY</v>
          </cell>
        </row>
        <row r="1319">
          <cell r="A1319" t="str">
            <v>83419RIBBON</v>
          </cell>
          <cell r="B1319">
            <v>83419</v>
          </cell>
          <cell r="C1319">
            <v>42.99</v>
          </cell>
          <cell r="D1319">
            <v>7.5</v>
          </cell>
          <cell r="E1319">
            <v>8.5</v>
          </cell>
          <cell r="F1319">
            <v>1E-4</v>
          </cell>
          <cell r="G1319">
            <v>3520</v>
          </cell>
          <cell r="H1319" t="str">
            <v>CHEESE &amp; WINE TRAY</v>
          </cell>
        </row>
        <row r="1320">
          <cell r="A1320" t="str">
            <v>83419TAG</v>
          </cell>
          <cell r="B1320">
            <v>83419</v>
          </cell>
          <cell r="C1320">
            <v>42.99</v>
          </cell>
          <cell r="D1320">
            <v>7.5</v>
          </cell>
          <cell r="E1320">
            <v>8.5</v>
          </cell>
          <cell r="F1320">
            <v>1E-4</v>
          </cell>
          <cell r="G1320">
            <v>3520</v>
          </cell>
          <cell r="H1320" t="str">
            <v>CHEESE &amp; WINE TRAY</v>
          </cell>
        </row>
        <row r="1321">
          <cell r="A1321" t="str">
            <v>83419TAGINS</v>
          </cell>
          <cell r="B1321">
            <v>83419</v>
          </cell>
          <cell r="C1321">
            <v>42.99</v>
          </cell>
          <cell r="D1321">
            <v>7.5</v>
          </cell>
          <cell r="E1321">
            <v>8.5</v>
          </cell>
          <cell r="F1321">
            <v>1E-4</v>
          </cell>
          <cell r="G1321">
            <v>3520</v>
          </cell>
          <cell r="H1321" t="str">
            <v>CHEESE &amp; WINE TRAY</v>
          </cell>
        </row>
        <row r="1322">
          <cell r="A1322" t="str">
            <v>83419TAGINSRIB</v>
          </cell>
          <cell r="B1322">
            <v>83419</v>
          </cell>
          <cell r="C1322">
            <v>42.99</v>
          </cell>
          <cell r="D1322">
            <v>7.5</v>
          </cell>
          <cell r="E1322">
            <v>8.5</v>
          </cell>
          <cell r="F1322">
            <v>1E-4</v>
          </cell>
          <cell r="G1322">
            <v>3520</v>
          </cell>
          <cell r="H1322" t="str">
            <v>CHEESE &amp; WINE TRAY</v>
          </cell>
        </row>
        <row r="1323">
          <cell r="A1323" t="str">
            <v>83419TAGRIB</v>
          </cell>
          <cell r="B1323">
            <v>83419</v>
          </cell>
          <cell r="C1323">
            <v>42.99</v>
          </cell>
          <cell r="D1323">
            <v>7.5</v>
          </cell>
          <cell r="E1323">
            <v>8.5</v>
          </cell>
          <cell r="F1323">
            <v>1E-4</v>
          </cell>
          <cell r="G1323">
            <v>3520</v>
          </cell>
          <cell r="H1323" t="str">
            <v>CHEESE &amp; WINE TRAY</v>
          </cell>
        </row>
        <row r="1324">
          <cell r="A1324" t="str">
            <v>83420DG</v>
          </cell>
          <cell r="B1324">
            <v>83420</v>
          </cell>
          <cell r="C1324">
            <v>29.99</v>
          </cell>
          <cell r="D1324">
            <v>7</v>
          </cell>
          <cell r="E1324">
            <v>10</v>
          </cell>
          <cell r="G1324">
            <v>1360</v>
          </cell>
          <cell r="H1324" t="str">
            <v>CHRISTMAS DELIGHTS</v>
          </cell>
        </row>
        <row r="1325">
          <cell r="A1325" t="str">
            <v>83420INS</v>
          </cell>
          <cell r="B1325">
            <v>83420</v>
          </cell>
          <cell r="C1325">
            <v>29.99</v>
          </cell>
          <cell r="D1325">
            <v>7.5</v>
          </cell>
          <cell r="E1325">
            <v>10</v>
          </cell>
          <cell r="G1325">
            <v>1360</v>
          </cell>
          <cell r="H1325" t="str">
            <v>CHRISTMAS DELIGHTS</v>
          </cell>
        </row>
        <row r="1326">
          <cell r="A1326" t="str">
            <v>83420INSERT</v>
          </cell>
          <cell r="B1326">
            <v>83420</v>
          </cell>
          <cell r="C1326">
            <v>29.99</v>
          </cell>
          <cell r="D1326">
            <v>7.5</v>
          </cell>
          <cell r="E1326">
            <v>10</v>
          </cell>
          <cell r="G1326">
            <v>1360</v>
          </cell>
          <cell r="H1326" t="str">
            <v>CHRISTMAS DELIGHTS</v>
          </cell>
        </row>
        <row r="1327">
          <cell r="A1327" t="str">
            <v>83420INSRIB</v>
          </cell>
          <cell r="B1327">
            <v>83420</v>
          </cell>
          <cell r="C1327">
            <v>29.99</v>
          </cell>
          <cell r="D1327">
            <v>7.5</v>
          </cell>
          <cell r="E1327">
            <v>10</v>
          </cell>
          <cell r="G1327">
            <v>1360</v>
          </cell>
          <cell r="H1327" t="str">
            <v>CHRISTMAS DELIGHTS</v>
          </cell>
        </row>
        <row r="1328">
          <cell r="A1328" t="str">
            <v>83420RIB</v>
          </cell>
          <cell r="B1328">
            <v>83420</v>
          </cell>
          <cell r="C1328">
            <v>29.99</v>
          </cell>
          <cell r="D1328">
            <v>7.5</v>
          </cell>
          <cell r="E1328">
            <v>10</v>
          </cell>
          <cell r="G1328">
            <v>1360</v>
          </cell>
          <cell r="H1328" t="str">
            <v>CHRISTMAS DELIGHTS</v>
          </cell>
        </row>
        <row r="1329">
          <cell r="A1329" t="str">
            <v>83420RIBBON</v>
          </cell>
          <cell r="B1329">
            <v>83420</v>
          </cell>
          <cell r="C1329">
            <v>29.99</v>
          </cell>
          <cell r="D1329">
            <v>7.5</v>
          </cell>
          <cell r="E1329">
            <v>10</v>
          </cell>
          <cell r="G1329">
            <v>1360</v>
          </cell>
          <cell r="H1329" t="str">
            <v>CHRISTMAS DELIGHTS</v>
          </cell>
        </row>
        <row r="1330">
          <cell r="A1330" t="str">
            <v>83420TAG</v>
          </cell>
          <cell r="B1330">
            <v>83420</v>
          </cell>
          <cell r="C1330">
            <v>29.99</v>
          </cell>
          <cell r="D1330">
            <v>7.5</v>
          </cell>
          <cell r="E1330">
            <v>10</v>
          </cell>
          <cell r="G1330">
            <v>1360</v>
          </cell>
          <cell r="H1330" t="str">
            <v>CHRISTMAS DELIGHTS</v>
          </cell>
        </row>
        <row r="1331">
          <cell r="A1331" t="str">
            <v>83420TAGINS</v>
          </cell>
          <cell r="B1331">
            <v>83420</v>
          </cell>
          <cell r="C1331">
            <v>29.99</v>
          </cell>
          <cell r="D1331">
            <v>7.5</v>
          </cell>
          <cell r="E1331">
            <v>10</v>
          </cell>
          <cell r="G1331">
            <v>1360</v>
          </cell>
          <cell r="H1331" t="str">
            <v>CHRISTMAS DELIGHTS</v>
          </cell>
        </row>
        <row r="1332">
          <cell r="A1332" t="str">
            <v>83420TAGINSRIB</v>
          </cell>
          <cell r="B1332">
            <v>83420</v>
          </cell>
          <cell r="C1332">
            <v>29.99</v>
          </cell>
          <cell r="D1332">
            <v>7.5</v>
          </cell>
          <cell r="E1332">
            <v>10</v>
          </cell>
          <cell r="G1332">
            <v>1360</v>
          </cell>
          <cell r="H1332" t="str">
            <v>CHRISTMAS DELIGHTS</v>
          </cell>
        </row>
        <row r="1333">
          <cell r="A1333" t="str">
            <v>83420TAGRIB</v>
          </cell>
          <cell r="B1333">
            <v>83420</v>
          </cell>
          <cell r="C1333">
            <v>29.99</v>
          </cell>
          <cell r="D1333">
            <v>7.5</v>
          </cell>
          <cell r="E1333">
            <v>10</v>
          </cell>
          <cell r="G1333">
            <v>1360</v>
          </cell>
          <cell r="H1333" t="str">
            <v>CHRISTMAS DELIGHTS</v>
          </cell>
        </row>
        <row r="1334">
          <cell r="A1334" t="str">
            <v>83421DG</v>
          </cell>
          <cell r="B1334">
            <v>83421</v>
          </cell>
          <cell r="C1334">
            <v>22.5</v>
          </cell>
          <cell r="D1334">
            <v>7</v>
          </cell>
          <cell r="E1334">
            <v>14.5</v>
          </cell>
          <cell r="G1334">
            <v>3150</v>
          </cell>
          <cell r="H1334" t="str">
            <v>FESTIVE FIZZ</v>
          </cell>
        </row>
        <row r="1335">
          <cell r="A1335" t="str">
            <v>83421INS</v>
          </cell>
          <cell r="B1335">
            <v>83421</v>
          </cell>
          <cell r="C1335">
            <v>50</v>
          </cell>
          <cell r="D1335">
            <v>7.5</v>
          </cell>
          <cell r="E1335">
            <v>14.5</v>
          </cell>
          <cell r="G1335">
            <v>3150</v>
          </cell>
          <cell r="H1335" t="str">
            <v>FESTIVE FIZZ</v>
          </cell>
        </row>
        <row r="1336">
          <cell r="A1336" t="str">
            <v>83421INSERT</v>
          </cell>
          <cell r="B1336">
            <v>83421</v>
          </cell>
          <cell r="C1336">
            <v>50</v>
          </cell>
          <cell r="D1336">
            <v>7.5</v>
          </cell>
          <cell r="E1336">
            <v>14.5</v>
          </cell>
          <cell r="G1336">
            <v>3150</v>
          </cell>
          <cell r="H1336" t="str">
            <v>FESTIVE FIZZ</v>
          </cell>
        </row>
        <row r="1337">
          <cell r="A1337" t="str">
            <v>83421INSRIB</v>
          </cell>
          <cell r="B1337">
            <v>83421</v>
          </cell>
          <cell r="C1337">
            <v>50</v>
          </cell>
          <cell r="D1337">
            <v>7.5</v>
          </cell>
          <cell r="E1337">
            <v>14.5</v>
          </cell>
          <cell r="G1337">
            <v>3150</v>
          </cell>
          <cell r="H1337" t="str">
            <v>FESTIVE FIZZ</v>
          </cell>
        </row>
        <row r="1338">
          <cell r="A1338" t="str">
            <v>83421RIB</v>
          </cell>
          <cell r="B1338">
            <v>83421</v>
          </cell>
          <cell r="C1338">
            <v>50</v>
          </cell>
          <cell r="D1338">
            <v>7.5</v>
          </cell>
          <cell r="E1338">
            <v>14.5</v>
          </cell>
          <cell r="G1338">
            <v>3150</v>
          </cell>
          <cell r="H1338" t="str">
            <v>FESTIVE FIZZ</v>
          </cell>
        </row>
        <row r="1339">
          <cell r="A1339" t="str">
            <v>83421RIBBON</v>
          </cell>
          <cell r="B1339">
            <v>83421</v>
          </cell>
          <cell r="C1339">
            <v>50</v>
          </cell>
          <cell r="D1339">
            <v>7.5</v>
          </cell>
          <cell r="E1339">
            <v>14.5</v>
          </cell>
          <cell r="G1339">
            <v>3150</v>
          </cell>
          <cell r="H1339" t="str">
            <v>FESTIVE FIZZ</v>
          </cell>
        </row>
        <row r="1340">
          <cell r="A1340" t="str">
            <v>83421TAG</v>
          </cell>
          <cell r="B1340">
            <v>83421</v>
          </cell>
          <cell r="C1340">
            <v>50</v>
          </cell>
          <cell r="D1340">
            <v>7.5</v>
          </cell>
          <cell r="E1340">
            <v>14.5</v>
          </cell>
          <cell r="G1340">
            <v>3150</v>
          </cell>
          <cell r="H1340" t="str">
            <v>FESTIVE FIZZ</v>
          </cell>
        </row>
        <row r="1341">
          <cell r="A1341" t="str">
            <v>83421TAGINS</v>
          </cell>
          <cell r="B1341">
            <v>83421</v>
          </cell>
          <cell r="C1341">
            <v>50</v>
          </cell>
          <cell r="D1341">
            <v>7.5</v>
          </cell>
          <cell r="E1341">
            <v>14.5</v>
          </cell>
          <cell r="G1341">
            <v>3150</v>
          </cell>
          <cell r="H1341" t="str">
            <v>FESTIVE FIZZ</v>
          </cell>
        </row>
        <row r="1342">
          <cell r="A1342" t="str">
            <v>83421TAGINSRIB</v>
          </cell>
          <cell r="B1342">
            <v>83421</v>
          </cell>
          <cell r="C1342">
            <v>50</v>
          </cell>
          <cell r="D1342">
            <v>7.5</v>
          </cell>
          <cell r="E1342">
            <v>14.5</v>
          </cell>
          <cell r="G1342">
            <v>3150</v>
          </cell>
          <cell r="H1342" t="str">
            <v>FESTIVE FIZZ</v>
          </cell>
        </row>
        <row r="1343">
          <cell r="A1343" t="str">
            <v>83421TAGRIB</v>
          </cell>
          <cell r="B1343">
            <v>83421</v>
          </cell>
          <cell r="C1343">
            <v>50</v>
          </cell>
          <cell r="D1343">
            <v>7.5</v>
          </cell>
          <cell r="E1343">
            <v>14.5</v>
          </cell>
          <cell r="G1343">
            <v>3150</v>
          </cell>
          <cell r="H1343" t="str">
            <v>FESTIVE FIZZ</v>
          </cell>
        </row>
        <row r="1344">
          <cell r="A1344" t="str">
            <v>83424INS</v>
          </cell>
          <cell r="B1344">
            <v>83424</v>
          </cell>
          <cell r="C1344">
            <v>19.989999999999998</v>
          </cell>
          <cell r="D1344">
            <v>6.5</v>
          </cell>
          <cell r="E1344">
            <v>20</v>
          </cell>
          <cell r="G1344">
            <v>1900</v>
          </cell>
          <cell r="H1344" t="str">
            <v>PINK PROSECCO</v>
          </cell>
        </row>
        <row r="1345">
          <cell r="A1345" t="str">
            <v>83424INSERT</v>
          </cell>
          <cell r="B1345">
            <v>83424</v>
          </cell>
          <cell r="C1345">
            <v>19.989999999999998</v>
          </cell>
          <cell r="D1345">
            <v>6.5</v>
          </cell>
          <cell r="E1345">
            <v>20</v>
          </cell>
          <cell r="G1345">
            <v>1900</v>
          </cell>
          <cell r="H1345" t="str">
            <v>PINK PROSECCO</v>
          </cell>
        </row>
        <row r="1346">
          <cell r="A1346" t="str">
            <v>83424INSRIB</v>
          </cell>
          <cell r="B1346">
            <v>83424</v>
          </cell>
          <cell r="C1346">
            <v>19.989999999999998</v>
          </cell>
          <cell r="D1346">
            <v>6.5</v>
          </cell>
          <cell r="E1346">
            <v>20</v>
          </cell>
          <cell r="G1346">
            <v>1900</v>
          </cell>
          <cell r="H1346" t="str">
            <v>PINK PROSECCO</v>
          </cell>
        </row>
        <row r="1347">
          <cell r="A1347" t="str">
            <v>83424RIB</v>
          </cell>
          <cell r="B1347">
            <v>83424</v>
          </cell>
          <cell r="C1347">
            <v>19.989999999999998</v>
          </cell>
          <cell r="D1347">
            <v>6.5</v>
          </cell>
          <cell r="E1347">
            <v>20</v>
          </cell>
          <cell r="G1347">
            <v>1900</v>
          </cell>
          <cell r="H1347" t="str">
            <v>PINK PROSECCO</v>
          </cell>
        </row>
        <row r="1348">
          <cell r="A1348" t="str">
            <v>83424RIBBON</v>
          </cell>
          <cell r="B1348">
            <v>83424</v>
          </cell>
          <cell r="C1348">
            <v>19.989999999999998</v>
          </cell>
          <cell r="D1348">
            <v>6.5</v>
          </cell>
          <cell r="E1348">
            <v>20</v>
          </cell>
          <cell r="G1348">
            <v>1900</v>
          </cell>
          <cell r="H1348" t="str">
            <v>PINK PROSECCO</v>
          </cell>
        </row>
        <row r="1349">
          <cell r="A1349" t="str">
            <v>83424TAG</v>
          </cell>
          <cell r="B1349">
            <v>83424</v>
          </cell>
          <cell r="C1349">
            <v>19.989999999999998</v>
          </cell>
          <cell r="D1349">
            <v>6.5</v>
          </cell>
          <cell r="E1349">
            <v>20</v>
          </cell>
          <cell r="G1349">
            <v>1900</v>
          </cell>
          <cell r="H1349" t="str">
            <v>PINK PROSECCO</v>
          </cell>
        </row>
        <row r="1350">
          <cell r="A1350" t="str">
            <v>83424TAGINS</v>
          </cell>
          <cell r="B1350">
            <v>83424</v>
          </cell>
          <cell r="C1350">
            <v>19.989999999999998</v>
          </cell>
          <cell r="D1350">
            <v>6.5</v>
          </cell>
          <cell r="E1350">
            <v>20</v>
          </cell>
          <cell r="G1350">
            <v>1900</v>
          </cell>
          <cell r="H1350" t="str">
            <v>PINK PROSECCO</v>
          </cell>
        </row>
        <row r="1351">
          <cell r="A1351" t="str">
            <v>83424TAGINSRIB</v>
          </cell>
          <cell r="B1351">
            <v>83424</v>
          </cell>
          <cell r="C1351">
            <v>19.989999999999998</v>
          </cell>
          <cell r="D1351">
            <v>6.5</v>
          </cell>
          <cell r="E1351">
            <v>20</v>
          </cell>
          <cell r="G1351">
            <v>1900</v>
          </cell>
          <cell r="H1351" t="str">
            <v>PINK PROSECCO</v>
          </cell>
        </row>
        <row r="1352">
          <cell r="A1352" t="str">
            <v>83424TAGRIB</v>
          </cell>
          <cell r="B1352">
            <v>83424</v>
          </cell>
          <cell r="C1352">
            <v>19.989999999999998</v>
          </cell>
          <cell r="D1352">
            <v>6.5</v>
          </cell>
          <cell r="E1352">
            <v>20</v>
          </cell>
          <cell r="G1352">
            <v>1900</v>
          </cell>
          <cell r="H1352" t="str">
            <v>PINK PROSECCO</v>
          </cell>
        </row>
        <row r="1353">
          <cell r="A1353" t="str">
            <v>83426INS</v>
          </cell>
          <cell r="B1353">
            <v>83426</v>
          </cell>
          <cell r="C1353">
            <v>60</v>
          </cell>
          <cell r="D1353">
            <v>6.5</v>
          </cell>
          <cell r="E1353">
            <v>20</v>
          </cell>
          <cell r="G1353">
            <v>2000</v>
          </cell>
          <cell r="H1353" t="str">
            <v>PREMIUM WINE DUO</v>
          </cell>
        </row>
        <row r="1354">
          <cell r="A1354" t="str">
            <v>83426INSERT</v>
          </cell>
          <cell r="B1354">
            <v>83426</v>
          </cell>
          <cell r="C1354">
            <v>60</v>
          </cell>
          <cell r="D1354">
            <v>6.5</v>
          </cell>
          <cell r="E1354">
            <v>20</v>
          </cell>
          <cell r="G1354">
            <v>2000</v>
          </cell>
          <cell r="H1354" t="str">
            <v>PREMIUM WINE DUO</v>
          </cell>
        </row>
        <row r="1355">
          <cell r="A1355" t="str">
            <v>83426INSRIB</v>
          </cell>
          <cell r="B1355">
            <v>83426</v>
          </cell>
          <cell r="C1355">
            <v>60</v>
          </cell>
          <cell r="D1355">
            <v>6.5</v>
          </cell>
          <cell r="E1355">
            <v>20</v>
          </cell>
          <cell r="G1355">
            <v>2000</v>
          </cell>
          <cell r="H1355" t="str">
            <v>PREMIUM WINE DUO</v>
          </cell>
        </row>
        <row r="1356">
          <cell r="A1356" t="str">
            <v>83426RIB</v>
          </cell>
          <cell r="B1356">
            <v>83426</v>
          </cell>
          <cell r="C1356">
            <v>60</v>
          </cell>
          <cell r="D1356">
            <v>6.5</v>
          </cell>
          <cell r="E1356">
            <v>20</v>
          </cell>
          <cell r="G1356">
            <v>2000</v>
          </cell>
          <cell r="H1356" t="str">
            <v>PREMIUM WINE DUO</v>
          </cell>
        </row>
        <row r="1357">
          <cell r="A1357" t="str">
            <v>83426RIBBON</v>
          </cell>
          <cell r="B1357">
            <v>83426</v>
          </cell>
          <cell r="C1357">
            <v>60</v>
          </cell>
          <cell r="D1357">
            <v>6.5</v>
          </cell>
          <cell r="E1357">
            <v>20</v>
          </cell>
          <cell r="G1357">
            <v>2000</v>
          </cell>
          <cell r="H1357" t="str">
            <v>PREMIUM WINE DUO</v>
          </cell>
        </row>
        <row r="1358">
          <cell r="A1358" t="str">
            <v>83426TAG</v>
          </cell>
          <cell r="B1358">
            <v>83426</v>
          </cell>
          <cell r="C1358">
            <v>60</v>
          </cell>
          <cell r="D1358">
            <v>6.5</v>
          </cell>
          <cell r="E1358">
            <v>20</v>
          </cell>
          <cell r="G1358">
            <v>2000</v>
          </cell>
          <cell r="H1358" t="str">
            <v>PREMIUM WINE DUO</v>
          </cell>
        </row>
        <row r="1359">
          <cell r="A1359" t="str">
            <v>83426TAGINS</v>
          </cell>
          <cell r="B1359">
            <v>83426</v>
          </cell>
          <cell r="C1359">
            <v>60</v>
          </cell>
          <cell r="D1359">
            <v>6.5</v>
          </cell>
          <cell r="E1359">
            <v>20</v>
          </cell>
          <cell r="G1359">
            <v>2000</v>
          </cell>
          <cell r="H1359" t="str">
            <v>PREMIUM WINE DUO</v>
          </cell>
        </row>
        <row r="1360">
          <cell r="A1360" t="str">
            <v>83426TAGINSRIB</v>
          </cell>
          <cell r="B1360">
            <v>83426</v>
          </cell>
          <cell r="C1360">
            <v>60</v>
          </cell>
          <cell r="D1360">
            <v>6.5</v>
          </cell>
          <cell r="E1360">
            <v>20</v>
          </cell>
          <cell r="G1360">
            <v>2000</v>
          </cell>
          <cell r="H1360" t="str">
            <v>PREMIUM WINE DUO</v>
          </cell>
        </row>
        <row r="1361">
          <cell r="A1361" t="str">
            <v>83426TAGRIB</v>
          </cell>
          <cell r="B1361">
            <v>83426</v>
          </cell>
          <cell r="C1361">
            <v>60</v>
          </cell>
          <cell r="D1361">
            <v>6.5</v>
          </cell>
          <cell r="E1361">
            <v>20</v>
          </cell>
          <cell r="G1361">
            <v>2000</v>
          </cell>
          <cell r="H1361" t="str">
            <v>PREMIUM WINE DUO</v>
          </cell>
        </row>
        <row r="1362">
          <cell r="A1362" t="str">
            <v>83429DG</v>
          </cell>
          <cell r="B1362">
            <v>83429</v>
          </cell>
          <cell r="C1362">
            <v>39.99</v>
          </cell>
          <cell r="D1362">
            <v>7</v>
          </cell>
          <cell r="E1362">
            <v>20</v>
          </cell>
          <cell r="G1362">
            <v>1340</v>
          </cell>
          <cell r="H1362" t="str">
            <v>WINTER WELLNESS</v>
          </cell>
        </row>
        <row r="1363">
          <cell r="A1363" t="str">
            <v>83429INS</v>
          </cell>
          <cell r="B1363">
            <v>83429</v>
          </cell>
          <cell r="C1363">
            <v>34.99</v>
          </cell>
          <cell r="D1363">
            <v>7.5</v>
          </cell>
          <cell r="E1363">
            <v>20</v>
          </cell>
          <cell r="G1363">
            <v>1340</v>
          </cell>
          <cell r="H1363" t="str">
            <v>WINTER WELLNESS</v>
          </cell>
        </row>
        <row r="1364">
          <cell r="A1364" t="str">
            <v>83429INSERT</v>
          </cell>
          <cell r="B1364">
            <v>83429</v>
          </cell>
          <cell r="C1364">
            <v>39.99</v>
          </cell>
          <cell r="D1364">
            <v>7.5</v>
          </cell>
          <cell r="E1364">
            <v>20</v>
          </cell>
          <cell r="G1364">
            <v>1340</v>
          </cell>
          <cell r="H1364" t="str">
            <v>WINTER WELLNESS</v>
          </cell>
        </row>
        <row r="1365">
          <cell r="A1365" t="str">
            <v>83429INSRIB</v>
          </cell>
          <cell r="B1365">
            <v>83429</v>
          </cell>
          <cell r="C1365">
            <v>34.99</v>
          </cell>
          <cell r="D1365">
            <v>7.5</v>
          </cell>
          <cell r="E1365">
            <v>20</v>
          </cell>
          <cell r="G1365">
            <v>1340</v>
          </cell>
          <cell r="H1365" t="str">
            <v>WINTER WELLNESS</v>
          </cell>
        </row>
        <row r="1366">
          <cell r="A1366" t="str">
            <v>83429RIB</v>
          </cell>
          <cell r="B1366">
            <v>83429</v>
          </cell>
          <cell r="C1366">
            <v>34.99</v>
          </cell>
          <cell r="D1366">
            <v>7.5</v>
          </cell>
          <cell r="E1366">
            <v>20</v>
          </cell>
          <cell r="G1366">
            <v>1340</v>
          </cell>
          <cell r="H1366" t="str">
            <v>WINTER WELLNESS</v>
          </cell>
        </row>
        <row r="1367">
          <cell r="A1367" t="str">
            <v>83429RIBBON</v>
          </cell>
          <cell r="B1367">
            <v>83429</v>
          </cell>
          <cell r="C1367">
            <v>39.99</v>
          </cell>
          <cell r="D1367">
            <v>7.5</v>
          </cell>
          <cell r="E1367">
            <v>20</v>
          </cell>
          <cell r="G1367">
            <v>1340</v>
          </cell>
          <cell r="H1367" t="str">
            <v>WINTER WELLNESS</v>
          </cell>
        </row>
        <row r="1368">
          <cell r="A1368" t="str">
            <v>83429TAG</v>
          </cell>
          <cell r="B1368">
            <v>83429</v>
          </cell>
          <cell r="C1368">
            <v>34.99</v>
          </cell>
          <cell r="D1368">
            <v>7.5</v>
          </cell>
          <cell r="E1368">
            <v>20</v>
          </cell>
          <cell r="G1368">
            <v>1340</v>
          </cell>
          <cell r="H1368" t="str">
            <v>WINTER WELLNESS</v>
          </cell>
        </row>
        <row r="1369">
          <cell r="A1369" t="str">
            <v>83429TAGINS</v>
          </cell>
          <cell r="B1369">
            <v>83429</v>
          </cell>
          <cell r="C1369">
            <v>34.99</v>
          </cell>
          <cell r="D1369">
            <v>7.5</v>
          </cell>
          <cell r="E1369">
            <v>20</v>
          </cell>
          <cell r="G1369">
            <v>1340</v>
          </cell>
          <cell r="H1369" t="str">
            <v>WINTER WELLNESS</v>
          </cell>
        </row>
        <row r="1370">
          <cell r="A1370" t="str">
            <v>83429TAGINSRIB</v>
          </cell>
          <cell r="B1370">
            <v>83429</v>
          </cell>
          <cell r="C1370">
            <v>34.99</v>
          </cell>
          <cell r="D1370">
            <v>7.5</v>
          </cell>
          <cell r="E1370">
            <v>20</v>
          </cell>
          <cell r="G1370">
            <v>1340</v>
          </cell>
          <cell r="H1370" t="str">
            <v>WINTER WELLNESS</v>
          </cell>
        </row>
        <row r="1371">
          <cell r="A1371" t="str">
            <v>83429TAGRIB</v>
          </cell>
          <cell r="B1371">
            <v>83429</v>
          </cell>
          <cell r="C1371">
            <v>34.99</v>
          </cell>
          <cell r="D1371">
            <v>7.5</v>
          </cell>
          <cell r="E1371">
            <v>20</v>
          </cell>
          <cell r="G1371">
            <v>1340</v>
          </cell>
          <cell r="H1371" t="str">
            <v>WINTER WELLNESS</v>
          </cell>
        </row>
        <row r="1372">
          <cell r="A1372" t="str">
            <v>83430INS</v>
          </cell>
          <cell r="B1372">
            <v>83430</v>
          </cell>
          <cell r="C1372">
            <v>19.989999999999998</v>
          </cell>
          <cell r="D1372">
            <v>7</v>
          </cell>
          <cell r="E1372">
            <v>6.5</v>
          </cell>
          <cell r="F1372">
            <v>1E-4</v>
          </cell>
          <cell r="G1372">
            <v>2850</v>
          </cell>
          <cell r="H1372" t="str">
            <v>CHRISTMAS BREAKFAST</v>
          </cell>
        </row>
        <row r="1373">
          <cell r="A1373" t="str">
            <v>83430INSERT</v>
          </cell>
          <cell r="B1373">
            <v>83430</v>
          </cell>
          <cell r="C1373">
            <v>19.989999999999998</v>
          </cell>
          <cell r="D1373">
            <v>7</v>
          </cell>
          <cell r="E1373">
            <v>6.5</v>
          </cell>
          <cell r="F1373">
            <v>1E-4</v>
          </cell>
          <cell r="G1373">
            <v>2850</v>
          </cell>
          <cell r="H1373" t="str">
            <v>CHRISTMAS BREAKFAST</v>
          </cell>
        </row>
        <row r="1374">
          <cell r="A1374" t="str">
            <v>83430INSRIB</v>
          </cell>
          <cell r="B1374">
            <v>83430</v>
          </cell>
          <cell r="C1374">
            <v>19.989999999999998</v>
          </cell>
          <cell r="D1374">
            <v>7</v>
          </cell>
          <cell r="E1374">
            <v>6.5</v>
          </cell>
          <cell r="F1374">
            <v>1E-4</v>
          </cell>
          <cell r="G1374">
            <v>2850</v>
          </cell>
          <cell r="H1374" t="str">
            <v>CHRISTMAS BREAKFAST</v>
          </cell>
        </row>
        <row r="1375">
          <cell r="A1375" t="str">
            <v>83430RIB</v>
          </cell>
          <cell r="B1375">
            <v>83430</v>
          </cell>
          <cell r="C1375">
            <v>19.989999999999998</v>
          </cell>
          <cell r="D1375">
            <v>7</v>
          </cell>
          <cell r="E1375">
            <v>6.5</v>
          </cell>
          <cell r="F1375">
            <v>1E-4</v>
          </cell>
          <cell r="G1375">
            <v>2850</v>
          </cell>
          <cell r="H1375" t="str">
            <v>CHRISTMAS BREAKFAST</v>
          </cell>
        </row>
        <row r="1376">
          <cell r="A1376" t="str">
            <v>83430RIBBON</v>
          </cell>
          <cell r="B1376">
            <v>83430</v>
          </cell>
          <cell r="C1376">
            <v>19.989999999999998</v>
          </cell>
          <cell r="D1376">
            <v>7</v>
          </cell>
          <cell r="E1376">
            <v>6.5</v>
          </cell>
          <cell r="F1376">
            <v>1E-4</v>
          </cell>
          <cell r="G1376">
            <v>2850</v>
          </cell>
          <cell r="H1376" t="str">
            <v>CHRISTMAS BREAKFAST</v>
          </cell>
        </row>
        <row r="1377">
          <cell r="A1377" t="str">
            <v>83430TAG</v>
          </cell>
          <cell r="B1377">
            <v>83430</v>
          </cell>
          <cell r="C1377">
            <v>19.989999999999998</v>
          </cell>
          <cell r="D1377">
            <v>7</v>
          </cell>
          <cell r="E1377">
            <v>6.5</v>
          </cell>
          <cell r="F1377">
            <v>1E-4</v>
          </cell>
          <cell r="G1377">
            <v>2850</v>
          </cell>
          <cell r="H1377" t="str">
            <v>CHRISTMAS BREAKFAST</v>
          </cell>
        </row>
        <row r="1378">
          <cell r="A1378" t="str">
            <v>83430TAGINS</v>
          </cell>
          <cell r="B1378">
            <v>83430</v>
          </cell>
          <cell r="C1378">
            <v>19.989999999999998</v>
          </cell>
          <cell r="D1378">
            <v>7</v>
          </cell>
          <cell r="E1378">
            <v>6.5</v>
          </cell>
          <cell r="F1378">
            <v>1E-4</v>
          </cell>
          <cell r="G1378">
            <v>2850</v>
          </cell>
          <cell r="H1378" t="str">
            <v>CHRISTMAS BREAKFAST</v>
          </cell>
        </row>
        <row r="1379">
          <cell r="A1379" t="str">
            <v>83430TAGINSRIB</v>
          </cell>
          <cell r="B1379">
            <v>83430</v>
          </cell>
          <cell r="C1379">
            <v>19.989999999999998</v>
          </cell>
          <cell r="D1379">
            <v>7</v>
          </cell>
          <cell r="E1379">
            <v>6.5</v>
          </cell>
          <cell r="F1379">
            <v>1E-4</v>
          </cell>
          <cell r="G1379">
            <v>2850</v>
          </cell>
          <cell r="H1379" t="str">
            <v>CHRISTMAS BREAKFAST</v>
          </cell>
        </row>
        <row r="1380">
          <cell r="A1380" t="str">
            <v>83430TAGRIB</v>
          </cell>
          <cell r="B1380">
            <v>83430</v>
          </cell>
          <cell r="C1380">
            <v>19.989999999999998</v>
          </cell>
          <cell r="D1380">
            <v>7</v>
          </cell>
          <cell r="E1380">
            <v>6.5</v>
          </cell>
          <cell r="F1380">
            <v>1E-4</v>
          </cell>
          <cell r="G1380">
            <v>2850</v>
          </cell>
          <cell r="H1380" t="str">
            <v>CHRISTMAS BREAKFAST</v>
          </cell>
        </row>
        <row r="1381">
          <cell r="A1381" t="str">
            <v>83431DG</v>
          </cell>
          <cell r="B1381">
            <v>83431</v>
          </cell>
          <cell r="C1381">
            <v>13.61</v>
          </cell>
          <cell r="D1381">
            <v>0</v>
          </cell>
          <cell r="E1381">
            <v>17.5</v>
          </cell>
          <cell r="G1381">
            <v>1000</v>
          </cell>
          <cell r="H1381" t="str">
            <v>CHILDRENS SACK</v>
          </cell>
        </row>
        <row r="1382">
          <cell r="A1382" t="str">
            <v>83431INS</v>
          </cell>
          <cell r="B1382">
            <v>83431</v>
          </cell>
          <cell r="C1382">
            <v>19.989999999999998</v>
          </cell>
          <cell r="D1382">
            <v>7.5</v>
          </cell>
          <cell r="E1382">
            <v>17.5</v>
          </cell>
          <cell r="G1382">
            <v>1000</v>
          </cell>
          <cell r="H1382" t="str">
            <v>CHILDRENS SACK</v>
          </cell>
        </row>
        <row r="1383">
          <cell r="A1383" t="str">
            <v>83431INSERT</v>
          </cell>
          <cell r="B1383">
            <v>83431</v>
          </cell>
          <cell r="C1383">
            <v>19.989999999999998</v>
          </cell>
          <cell r="D1383">
            <v>7.5</v>
          </cell>
          <cell r="E1383">
            <v>17.5</v>
          </cell>
          <cell r="G1383">
            <v>1000</v>
          </cell>
          <cell r="H1383" t="str">
            <v>CHILDRENS SACK</v>
          </cell>
        </row>
        <row r="1384">
          <cell r="A1384" t="str">
            <v>83431INSRIB</v>
          </cell>
          <cell r="B1384">
            <v>83431</v>
          </cell>
          <cell r="C1384">
            <v>19.989999999999998</v>
          </cell>
          <cell r="D1384">
            <v>7.5</v>
          </cell>
          <cell r="E1384">
            <v>17.5</v>
          </cell>
          <cell r="G1384">
            <v>1000</v>
          </cell>
          <cell r="H1384" t="str">
            <v>CHILDRENS SACK</v>
          </cell>
        </row>
        <row r="1385">
          <cell r="A1385" t="str">
            <v>83431INSRIBTAG</v>
          </cell>
          <cell r="B1385">
            <v>83431</v>
          </cell>
          <cell r="C1385">
            <v>19.989999999999998</v>
          </cell>
          <cell r="D1385">
            <v>7.5</v>
          </cell>
          <cell r="E1385">
            <v>17.5</v>
          </cell>
          <cell r="G1385">
            <v>1000</v>
          </cell>
          <cell r="H1385" t="str">
            <v>CHILDRENS SACK</v>
          </cell>
        </row>
        <row r="1386">
          <cell r="A1386" t="str">
            <v>83431INSTAG</v>
          </cell>
          <cell r="B1386">
            <v>83431</v>
          </cell>
          <cell r="C1386">
            <v>19.989999999999998</v>
          </cell>
          <cell r="D1386">
            <v>7.5</v>
          </cell>
          <cell r="E1386">
            <v>17.5</v>
          </cell>
          <cell r="G1386">
            <v>1000</v>
          </cell>
          <cell r="H1386" t="str">
            <v>CHILDRENS SACK</v>
          </cell>
        </row>
        <row r="1387">
          <cell r="A1387" t="str">
            <v>83431RIB</v>
          </cell>
          <cell r="B1387">
            <v>83431</v>
          </cell>
          <cell r="C1387">
            <v>19.989999999999998</v>
          </cell>
          <cell r="D1387">
            <v>7.5</v>
          </cell>
          <cell r="E1387">
            <v>17.5</v>
          </cell>
          <cell r="G1387">
            <v>1000</v>
          </cell>
          <cell r="H1387" t="str">
            <v>CHILDRENS SACK</v>
          </cell>
        </row>
        <row r="1388">
          <cell r="A1388" t="str">
            <v>83431RIBBON</v>
          </cell>
          <cell r="B1388">
            <v>83431</v>
          </cell>
          <cell r="C1388">
            <v>19.989999999999998</v>
          </cell>
          <cell r="D1388">
            <v>7.5</v>
          </cell>
          <cell r="E1388">
            <v>17.5</v>
          </cell>
          <cell r="G1388">
            <v>1000</v>
          </cell>
          <cell r="H1388" t="str">
            <v>CHILDRENS SACK</v>
          </cell>
        </row>
        <row r="1389">
          <cell r="A1389" t="str">
            <v>83431TAG</v>
          </cell>
          <cell r="B1389">
            <v>83431</v>
          </cell>
          <cell r="C1389">
            <v>19.989999999999998</v>
          </cell>
          <cell r="D1389">
            <v>7.5</v>
          </cell>
          <cell r="E1389">
            <v>17.5</v>
          </cell>
          <cell r="G1389">
            <v>1000</v>
          </cell>
          <cell r="H1389" t="str">
            <v>CHILDRENS SACK</v>
          </cell>
        </row>
        <row r="1390">
          <cell r="A1390" t="str">
            <v>83431TAGINS</v>
          </cell>
          <cell r="B1390">
            <v>83431</v>
          </cell>
          <cell r="C1390">
            <v>19.989999999999998</v>
          </cell>
          <cell r="D1390">
            <v>7.5</v>
          </cell>
          <cell r="E1390">
            <v>17.5</v>
          </cell>
          <cell r="G1390">
            <v>1000</v>
          </cell>
          <cell r="H1390" t="str">
            <v>CHILDRENS SACK</v>
          </cell>
        </row>
        <row r="1391">
          <cell r="A1391" t="str">
            <v>83431TAGINSRIB</v>
          </cell>
          <cell r="B1391">
            <v>83431</v>
          </cell>
          <cell r="C1391">
            <v>19.989999999999998</v>
          </cell>
          <cell r="D1391">
            <v>7.5</v>
          </cell>
          <cell r="E1391">
            <v>17.5</v>
          </cell>
          <cell r="G1391">
            <v>1000</v>
          </cell>
          <cell r="H1391" t="str">
            <v>CHILDRENS SACK</v>
          </cell>
        </row>
        <row r="1392">
          <cell r="A1392" t="str">
            <v>83431TAGRIB</v>
          </cell>
          <cell r="B1392">
            <v>83431</v>
          </cell>
          <cell r="C1392">
            <v>19.989999999999998</v>
          </cell>
          <cell r="D1392">
            <v>7.5</v>
          </cell>
          <cell r="E1392">
            <v>17.5</v>
          </cell>
          <cell r="G1392">
            <v>1000</v>
          </cell>
          <cell r="H1392" t="str">
            <v>CHILDRENS SACK</v>
          </cell>
        </row>
        <row r="1393">
          <cell r="A1393" t="str">
            <v>83436INS</v>
          </cell>
          <cell r="B1393">
            <v>83436</v>
          </cell>
          <cell r="C1393">
            <v>37.5</v>
          </cell>
          <cell r="D1393">
            <v>7.5</v>
          </cell>
          <cell r="E1393">
            <v>20</v>
          </cell>
          <cell r="G1393">
            <v>2000</v>
          </cell>
          <cell r="H1393" t="str">
            <v>CHAMPAGNE CHOICE</v>
          </cell>
        </row>
        <row r="1394">
          <cell r="A1394" t="str">
            <v>83436INSERT</v>
          </cell>
          <cell r="B1394">
            <v>83436</v>
          </cell>
          <cell r="C1394">
            <v>37.5</v>
          </cell>
          <cell r="D1394">
            <v>7.5</v>
          </cell>
          <cell r="E1394">
            <v>20</v>
          </cell>
          <cell r="G1394">
            <v>2000</v>
          </cell>
          <cell r="H1394" t="str">
            <v>CHAMPAGNE CHOICE</v>
          </cell>
        </row>
        <row r="1395">
          <cell r="A1395" t="str">
            <v>83436INSRIB</v>
          </cell>
          <cell r="B1395">
            <v>83436</v>
          </cell>
          <cell r="C1395">
            <v>37.5</v>
          </cell>
          <cell r="D1395">
            <v>7.5</v>
          </cell>
          <cell r="E1395">
            <v>20</v>
          </cell>
          <cell r="G1395">
            <v>2000</v>
          </cell>
          <cell r="H1395" t="str">
            <v>CHAMPAGNE CHOICE</v>
          </cell>
        </row>
        <row r="1396">
          <cell r="A1396" t="str">
            <v>83436RIB</v>
          </cell>
          <cell r="B1396">
            <v>83436</v>
          </cell>
          <cell r="C1396">
            <v>37.5</v>
          </cell>
          <cell r="D1396">
            <v>7.5</v>
          </cell>
          <cell r="E1396">
            <v>20</v>
          </cell>
          <cell r="G1396">
            <v>2000</v>
          </cell>
          <cell r="H1396" t="str">
            <v>CHAMPAGNE CHOICE</v>
          </cell>
        </row>
        <row r="1397">
          <cell r="A1397" t="str">
            <v>83436RIBBON</v>
          </cell>
          <cell r="B1397">
            <v>83436</v>
          </cell>
          <cell r="C1397">
            <v>37.5</v>
          </cell>
          <cell r="D1397">
            <v>7.5</v>
          </cell>
          <cell r="E1397">
            <v>20</v>
          </cell>
          <cell r="G1397">
            <v>2000</v>
          </cell>
          <cell r="H1397" t="str">
            <v>CHAMPAGNE CHOICE</v>
          </cell>
        </row>
        <row r="1398">
          <cell r="A1398" t="str">
            <v>83436TAG</v>
          </cell>
          <cell r="B1398">
            <v>83436</v>
          </cell>
          <cell r="C1398">
            <v>37.5</v>
          </cell>
          <cell r="D1398">
            <v>7.5</v>
          </cell>
          <cell r="E1398">
            <v>20</v>
          </cell>
          <cell r="G1398">
            <v>2000</v>
          </cell>
          <cell r="H1398" t="str">
            <v>CHAMPAGNE CHOICE</v>
          </cell>
        </row>
        <row r="1399">
          <cell r="A1399" t="str">
            <v>83436TAGINS</v>
          </cell>
          <cell r="B1399">
            <v>83436</v>
          </cell>
          <cell r="C1399">
            <v>37.5</v>
          </cell>
          <cell r="D1399">
            <v>7.5</v>
          </cell>
          <cell r="E1399">
            <v>20</v>
          </cell>
          <cell r="G1399">
            <v>2000</v>
          </cell>
          <cell r="H1399" t="str">
            <v>CHAMPAGNE CHOICE</v>
          </cell>
        </row>
        <row r="1400">
          <cell r="A1400" t="str">
            <v>83436TAGINSRIB</v>
          </cell>
          <cell r="B1400">
            <v>83436</v>
          </cell>
          <cell r="C1400">
            <v>37.5</v>
          </cell>
          <cell r="D1400">
            <v>7.5</v>
          </cell>
          <cell r="E1400">
            <v>20</v>
          </cell>
          <cell r="G1400">
            <v>2000</v>
          </cell>
          <cell r="H1400" t="str">
            <v>CHAMPAGNE CHOICE</v>
          </cell>
        </row>
        <row r="1401">
          <cell r="A1401" t="str">
            <v>83436TAGRIB</v>
          </cell>
          <cell r="B1401">
            <v>83436</v>
          </cell>
          <cell r="C1401">
            <v>37.5</v>
          </cell>
          <cell r="D1401">
            <v>7.5</v>
          </cell>
          <cell r="E1401">
            <v>20</v>
          </cell>
          <cell r="G1401">
            <v>2000</v>
          </cell>
          <cell r="H1401" t="str">
            <v>CHAMPAGNE CHOICE</v>
          </cell>
        </row>
        <row r="1402">
          <cell r="A1402" t="str">
            <v>83443INS</v>
          </cell>
          <cell r="B1402">
            <v>83443</v>
          </cell>
          <cell r="C1402">
            <v>24.99</v>
          </cell>
          <cell r="D1402">
            <v>6.5</v>
          </cell>
          <cell r="E1402">
            <v>20</v>
          </cell>
          <cell r="G1402">
            <v>2800</v>
          </cell>
          <cell r="H1402" t="str">
            <v>NEW WORLD WINE DUO</v>
          </cell>
        </row>
        <row r="1403">
          <cell r="A1403" t="str">
            <v>83443INSERT</v>
          </cell>
          <cell r="B1403">
            <v>83443</v>
          </cell>
          <cell r="C1403">
            <v>24.99</v>
          </cell>
          <cell r="D1403">
            <v>6.5</v>
          </cell>
          <cell r="E1403">
            <v>20</v>
          </cell>
          <cell r="G1403">
            <v>2800</v>
          </cell>
          <cell r="H1403" t="str">
            <v>NEW WORLD WINE DUO</v>
          </cell>
        </row>
        <row r="1404">
          <cell r="A1404" t="str">
            <v>83443INSRIB</v>
          </cell>
          <cell r="B1404">
            <v>83443</v>
          </cell>
          <cell r="C1404">
            <v>24.99</v>
          </cell>
          <cell r="D1404">
            <v>6.5</v>
          </cell>
          <cell r="E1404">
            <v>20</v>
          </cell>
          <cell r="G1404">
            <v>2800</v>
          </cell>
          <cell r="H1404" t="str">
            <v>NEW WORLD WINE DUO</v>
          </cell>
        </row>
        <row r="1405">
          <cell r="A1405" t="str">
            <v>83443RIB</v>
          </cell>
          <cell r="B1405">
            <v>83443</v>
          </cell>
          <cell r="C1405">
            <v>24.99</v>
          </cell>
          <cell r="D1405">
            <v>6.5</v>
          </cell>
          <cell r="E1405">
            <v>20</v>
          </cell>
          <cell r="G1405">
            <v>2800</v>
          </cell>
          <cell r="H1405" t="str">
            <v>NEW WORLD WINE DUO</v>
          </cell>
        </row>
        <row r="1406">
          <cell r="A1406" t="str">
            <v>83443RIBBON</v>
          </cell>
          <cell r="B1406">
            <v>83443</v>
          </cell>
          <cell r="C1406">
            <v>24.99</v>
          </cell>
          <cell r="D1406">
            <v>6.5</v>
          </cell>
          <cell r="E1406">
            <v>20</v>
          </cell>
          <cell r="G1406">
            <v>2800</v>
          </cell>
          <cell r="H1406" t="str">
            <v>NEW WORLD WINE DUO</v>
          </cell>
        </row>
        <row r="1407">
          <cell r="A1407" t="str">
            <v>83443TAG</v>
          </cell>
          <cell r="B1407">
            <v>83443</v>
          </cell>
          <cell r="C1407">
            <v>24.99</v>
          </cell>
          <cell r="D1407">
            <v>6.5</v>
          </cell>
          <cell r="E1407">
            <v>20</v>
          </cell>
          <cell r="G1407">
            <v>2800</v>
          </cell>
          <cell r="H1407" t="str">
            <v>NEW WORLD WINE DUO</v>
          </cell>
        </row>
        <row r="1408">
          <cell r="A1408" t="str">
            <v>83443TAGINS</v>
          </cell>
          <cell r="B1408">
            <v>83443</v>
          </cell>
          <cell r="C1408">
            <v>24.99</v>
          </cell>
          <cell r="D1408">
            <v>6.5</v>
          </cell>
          <cell r="E1408">
            <v>20</v>
          </cell>
          <cell r="G1408">
            <v>2800</v>
          </cell>
          <cell r="H1408" t="str">
            <v>NEW WORLD WINE DUO</v>
          </cell>
        </row>
        <row r="1409">
          <cell r="A1409" t="str">
            <v>83443TAGINSRIB</v>
          </cell>
          <cell r="B1409">
            <v>83443</v>
          </cell>
          <cell r="C1409">
            <v>24.99</v>
          </cell>
          <cell r="D1409">
            <v>6.5</v>
          </cell>
          <cell r="E1409">
            <v>20</v>
          </cell>
          <cell r="G1409">
            <v>2800</v>
          </cell>
          <cell r="H1409" t="str">
            <v>NEW WORLD WINE DUO</v>
          </cell>
        </row>
        <row r="1410">
          <cell r="A1410" t="str">
            <v>83443TAGRIB</v>
          </cell>
          <cell r="B1410">
            <v>83443</v>
          </cell>
          <cell r="C1410">
            <v>24.99</v>
          </cell>
          <cell r="D1410">
            <v>6.5</v>
          </cell>
          <cell r="E1410">
            <v>20</v>
          </cell>
          <cell r="G1410">
            <v>2800</v>
          </cell>
          <cell r="H1410" t="str">
            <v>NEW WORLD WINE DUO</v>
          </cell>
        </row>
        <row r="1411">
          <cell r="A1411" t="str">
            <v>83444INS</v>
          </cell>
          <cell r="B1411">
            <v>83444</v>
          </cell>
          <cell r="C1411">
            <v>65</v>
          </cell>
          <cell r="D1411">
            <v>8</v>
          </cell>
          <cell r="E1411">
            <v>20</v>
          </cell>
          <cell r="G1411">
            <v>7700</v>
          </cell>
          <cell r="H1411" t="str">
            <v>FOUR WINES IN WICKER</v>
          </cell>
        </row>
        <row r="1412">
          <cell r="A1412" t="str">
            <v>83444INSERT</v>
          </cell>
          <cell r="B1412">
            <v>83444</v>
          </cell>
          <cell r="C1412">
            <v>65</v>
          </cell>
          <cell r="D1412">
            <v>8</v>
          </cell>
          <cell r="E1412">
            <v>20</v>
          </cell>
          <cell r="G1412">
            <v>7700</v>
          </cell>
          <cell r="H1412" t="str">
            <v>FOUR WINES IN WICKER</v>
          </cell>
        </row>
        <row r="1413">
          <cell r="A1413" t="str">
            <v>83444INSRIB</v>
          </cell>
          <cell r="B1413">
            <v>83444</v>
          </cell>
          <cell r="C1413">
            <v>65</v>
          </cell>
          <cell r="D1413">
            <v>8</v>
          </cell>
          <cell r="E1413">
            <v>20</v>
          </cell>
          <cell r="G1413">
            <v>7700</v>
          </cell>
          <cell r="H1413" t="str">
            <v>FOUR WINES IN WICKER</v>
          </cell>
        </row>
        <row r="1414">
          <cell r="A1414" t="str">
            <v>83444RIB</v>
          </cell>
          <cell r="B1414">
            <v>83444</v>
          </cell>
          <cell r="C1414">
            <v>65</v>
          </cell>
          <cell r="D1414">
            <v>8</v>
          </cell>
          <cell r="E1414">
            <v>20</v>
          </cell>
          <cell r="G1414">
            <v>7700</v>
          </cell>
          <cell r="H1414" t="str">
            <v>FOUR WINES IN WICKER</v>
          </cell>
        </row>
        <row r="1415">
          <cell r="A1415" t="str">
            <v>83444RIBBON</v>
          </cell>
          <cell r="B1415">
            <v>83444</v>
          </cell>
          <cell r="C1415">
            <v>65</v>
          </cell>
          <cell r="D1415">
            <v>8</v>
          </cell>
          <cell r="E1415">
            <v>20</v>
          </cell>
          <cell r="G1415">
            <v>7700</v>
          </cell>
          <cell r="H1415" t="str">
            <v>FOUR WINES IN WICKER</v>
          </cell>
        </row>
        <row r="1416">
          <cell r="A1416" t="str">
            <v>83444TAG</v>
          </cell>
          <cell r="B1416">
            <v>83444</v>
          </cell>
          <cell r="C1416">
            <v>65</v>
          </cell>
          <cell r="D1416">
            <v>8</v>
          </cell>
          <cell r="E1416">
            <v>20</v>
          </cell>
          <cell r="G1416">
            <v>7700</v>
          </cell>
          <cell r="H1416" t="str">
            <v>FOUR WINES IN WICKER</v>
          </cell>
        </row>
        <row r="1417">
          <cell r="A1417" t="str">
            <v>83444TAGINS</v>
          </cell>
          <cell r="B1417">
            <v>83444</v>
          </cell>
          <cell r="C1417">
            <v>65</v>
          </cell>
          <cell r="D1417">
            <v>8</v>
          </cell>
          <cell r="E1417">
            <v>20</v>
          </cell>
          <cell r="G1417">
            <v>7700</v>
          </cell>
          <cell r="H1417" t="str">
            <v>FOUR WINES IN WICKER</v>
          </cell>
        </row>
        <row r="1418">
          <cell r="A1418" t="str">
            <v>83444TAGINSRIB</v>
          </cell>
          <cell r="B1418">
            <v>83444</v>
          </cell>
          <cell r="C1418">
            <v>65</v>
          </cell>
          <cell r="D1418">
            <v>8</v>
          </cell>
          <cell r="E1418">
            <v>20</v>
          </cell>
          <cell r="G1418">
            <v>7700</v>
          </cell>
          <cell r="H1418" t="str">
            <v>FOUR WINES IN WICKER</v>
          </cell>
        </row>
        <row r="1419">
          <cell r="A1419" t="str">
            <v>83444TAGRIB</v>
          </cell>
          <cell r="B1419">
            <v>83444</v>
          </cell>
          <cell r="C1419">
            <v>65</v>
          </cell>
          <cell r="D1419">
            <v>8</v>
          </cell>
          <cell r="E1419">
            <v>20</v>
          </cell>
          <cell r="G1419">
            <v>7700</v>
          </cell>
          <cell r="H1419" t="str">
            <v>FOUR WINES IN WICKER</v>
          </cell>
        </row>
        <row r="1420">
          <cell r="A1420" t="str">
            <v>83445INS</v>
          </cell>
          <cell r="B1420">
            <v>83445</v>
          </cell>
          <cell r="C1420">
            <v>65</v>
          </cell>
          <cell r="D1420">
            <v>8</v>
          </cell>
          <cell r="E1420">
            <v>20</v>
          </cell>
          <cell r="G1420">
            <v>8000</v>
          </cell>
          <cell r="H1420" t="str">
            <v>SIX WINES IN A BOX</v>
          </cell>
        </row>
        <row r="1421">
          <cell r="A1421" t="str">
            <v>83445INSERT</v>
          </cell>
          <cell r="B1421">
            <v>83445</v>
          </cell>
          <cell r="C1421">
            <v>65</v>
          </cell>
          <cell r="D1421">
            <v>7</v>
          </cell>
          <cell r="E1421">
            <v>20</v>
          </cell>
          <cell r="G1421">
            <v>8000</v>
          </cell>
          <cell r="H1421" t="str">
            <v>SIX WINES IN A BOX</v>
          </cell>
        </row>
        <row r="1422">
          <cell r="A1422" t="str">
            <v>83445INSRIB</v>
          </cell>
          <cell r="B1422">
            <v>83445</v>
          </cell>
          <cell r="C1422">
            <v>65</v>
          </cell>
          <cell r="D1422">
            <v>7</v>
          </cell>
          <cell r="E1422">
            <v>20</v>
          </cell>
          <cell r="G1422">
            <v>8000</v>
          </cell>
          <cell r="H1422" t="str">
            <v>SIX WINES IN A BOX</v>
          </cell>
        </row>
        <row r="1423">
          <cell r="A1423" t="str">
            <v>83445RIB</v>
          </cell>
          <cell r="B1423">
            <v>83445</v>
          </cell>
          <cell r="C1423">
            <v>65</v>
          </cell>
          <cell r="D1423">
            <v>7</v>
          </cell>
          <cell r="E1423">
            <v>20</v>
          </cell>
          <cell r="G1423">
            <v>8000</v>
          </cell>
          <cell r="H1423" t="str">
            <v>SIX WINES IN A BOX</v>
          </cell>
        </row>
        <row r="1424">
          <cell r="A1424" t="str">
            <v>83445RIBBON</v>
          </cell>
          <cell r="B1424">
            <v>83445</v>
          </cell>
          <cell r="C1424">
            <v>65</v>
          </cell>
          <cell r="D1424">
            <v>7</v>
          </cell>
          <cell r="E1424">
            <v>20</v>
          </cell>
          <cell r="G1424">
            <v>8000</v>
          </cell>
          <cell r="H1424" t="str">
            <v>SIX WINES IN A BOX</v>
          </cell>
        </row>
        <row r="1425">
          <cell r="A1425" t="str">
            <v>83445TAG</v>
          </cell>
          <cell r="B1425">
            <v>83445</v>
          </cell>
          <cell r="C1425">
            <v>65</v>
          </cell>
          <cell r="D1425">
            <v>7</v>
          </cell>
          <cell r="E1425">
            <v>20</v>
          </cell>
          <cell r="G1425">
            <v>8000</v>
          </cell>
          <cell r="H1425" t="str">
            <v>SIX WINES IN A BOX</v>
          </cell>
        </row>
        <row r="1426">
          <cell r="A1426" t="str">
            <v>83445TAGINS</v>
          </cell>
          <cell r="B1426">
            <v>83445</v>
          </cell>
          <cell r="C1426">
            <v>65</v>
          </cell>
          <cell r="D1426">
            <v>7</v>
          </cell>
          <cell r="E1426">
            <v>20</v>
          </cell>
          <cell r="G1426">
            <v>8000</v>
          </cell>
          <cell r="H1426" t="str">
            <v>SIX WINES IN A BOX</v>
          </cell>
        </row>
        <row r="1427">
          <cell r="A1427" t="str">
            <v>83445TAGINSRIB</v>
          </cell>
          <cell r="B1427">
            <v>83445</v>
          </cell>
          <cell r="C1427">
            <v>65</v>
          </cell>
          <cell r="D1427">
            <v>7</v>
          </cell>
          <cell r="E1427">
            <v>20</v>
          </cell>
          <cell r="G1427">
            <v>8000</v>
          </cell>
          <cell r="H1427" t="str">
            <v>SIX WINES IN A BOX</v>
          </cell>
        </row>
        <row r="1428">
          <cell r="A1428" t="str">
            <v>83445TAGRIB</v>
          </cell>
          <cell r="B1428">
            <v>83445</v>
          </cell>
          <cell r="C1428">
            <v>65</v>
          </cell>
          <cell r="D1428">
            <v>7</v>
          </cell>
          <cell r="E1428">
            <v>20</v>
          </cell>
          <cell r="G1428">
            <v>8000</v>
          </cell>
          <cell r="H1428" t="str">
            <v>SIX WINES IN A BOX</v>
          </cell>
        </row>
        <row r="1429">
          <cell r="A1429" t="str">
            <v>83447INS</v>
          </cell>
          <cell r="B1429">
            <v>83447</v>
          </cell>
          <cell r="C1429">
            <v>80</v>
          </cell>
          <cell r="D1429">
            <v>7</v>
          </cell>
          <cell r="E1429">
            <v>20</v>
          </cell>
          <cell r="G1429">
            <v>9700</v>
          </cell>
          <cell r="H1429" t="str">
            <v>SIX WINES IN WICKER</v>
          </cell>
        </row>
        <row r="1430">
          <cell r="A1430" t="str">
            <v>83447INSERT</v>
          </cell>
          <cell r="B1430">
            <v>83447</v>
          </cell>
          <cell r="C1430">
            <v>80</v>
          </cell>
          <cell r="D1430">
            <v>7</v>
          </cell>
          <cell r="E1430">
            <v>20</v>
          </cell>
          <cell r="G1430">
            <v>9700</v>
          </cell>
          <cell r="H1430" t="str">
            <v>SIX WINES IN WICKER</v>
          </cell>
        </row>
        <row r="1431">
          <cell r="A1431" t="str">
            <v>83447INSRIB</v>
          </cell>
          <cell r="B1431">
            <v>83447</v>
          </cell>
          <cell r="C1431">
            <v>80</v>
          </cell>
          <cell r="D1431">
            <v>7</v>
          </cell>
          <cell r="E1431">
            <v>20</v>
          </cell>
          <cell r="G1431">
            <v>9700</v>
          </cell>
          <cell r="H1431" t="str">
            <v>SIX WINES IN WICKER</v>
          </cell>
        </row>
        <row r="1432">
          <cell r="A1432" t="str">
            <v>83447RIB</v>
          </cell>
          <cell r="B1432">
            <v>83447</v>
          </cell>
          <cell r="C1432">
            <v>80</v>
          </cell>
          <cell r="D1432">
            <v>7</v>
          </cell>
          <cell r="E1432">
            <v>20</v>
          </cell>
          <cell r="G1432">
            <v>9700</v>
          </cell>
          <cell r="H1432" t="str">
            <v>SIX WINES IN WICKER</v>
          </cell>
        </row>
        <row r="1433">
          <cell r="A1433" t="str">
            <v>83447RIBBON</v>
          </cell>
          <cell r="B1433">
            <v>83447</v>
          </cell>
          <cell r="C1433">
            <v>80</v>
          </cell>
          <cell r="D1433">
            <v>7</v>
          </cell>
          <cell r="E1433">
            <v>20</v>
          </cell>
          <cell r="G1433">
            <v>9700</v>
          </cell>
          <cell r="H1433" t="str">
            <v>SIX WINES IN WICKER</v>
          </cell>
        </row>
        <row r="1434">
          <cell r="A1434" t="str">
            <v>83447TAG</v>
          </cell>
          <cell r="B1434">
            <v>83447</v>
          </cell>
          <cell r="C1434">
            <v>80</v>
          </cell>
          <cell r="D1434">
            <v>7</v>
          </cell>
          <cell r="E1434">
            <v>20</v>
          </cell>
          <cell r="G1434">
            <v>9700</v>
          </cell>
          <cell r="H1434" t="str">
            <v>SIX WINES IN WICKER</v>
          </cell>
        </row>
        <row r="1435">
          <cell r="A1435" t="str">
            <v>83447TAGINS</v>
          </cell>
          <cell r="B1435">
            <v>83447</v>
          </cell>
          <cell r="C1435">
            <v>80</v>
          </cell>
          <cell r="D1435">
            <v>7</v>
          </cell>
          <cell r="E1435">
            <v>20</v>
          </cell>
          <cell r="G1435">
            <v>9700</v>
          </cell>
          <cell r="H1435" t="str">
            <v>SIX WINES IN WICKER</v>
          </cell>
        </row>
        <row r="1436">
          <cell r="A1436" t="str">
            <v>83447TAGINSRIB</v>
          </cell>
          <cell r="B1436">
            <v>83447</v>
          </cell>
          <cell r="C1436">
            <v>80</v>
          </cell>
          <cell r="D1436">
            <v>7</v>
          </cell>
          <cell r="E1436">
            <v>20</v>
          </cell>
          <cell r="G1436">
            <v>9700</v>
          </cell>
          <cell r="H1436" t="str">
            <v>SIX WINES IN WICKER</v>
          </cell>
        </row>
        <row r="1437">
          <cell r="A1437" t="str">
            <v>83447TAGRIB</v>
          </cell>
          <cell r="B1437">
            <v>83447</v>
          </cell>
          <cell r="C1437">
            <v>80</v>
          </cell>
          <cell r="D1437">
            <v>7</v>
          </cell>
          <cell r="E1437">
            <v>20</v>
          </cell>
          <cell r="G1437">
            <v>9700</v>
          </cell>
          <cell r="H1437" t="str">
            <v>SIX WINES IN WICKER</v>
          </cell>
        </row>
        <row r="1438">
          <cell r="A1438" t="str">
            <v>83493INS</v>
          </cell>
          <cell r="B1438">
            <v>83493</v>
          </cell>
          <cell r="C1438">
            <v>29.99</v>
          </cell>
          <cell r="D1438">
            <v>7.5</v>
          </cell>
          <cell r="E1438">
            <v>18.5</v>
          </cell>
          <cell r="G1438">
            <v>3000</v>
          </cell>
          <cell r="H1438" t="str">
            <v>Girls Night In</v>
          </cell>
        </row>
        <row r="1439">
          <cell r="A1439" t="str">
            <v>83707DG</v>
          </cell>
          <cell r="B1439">
            <v>83707</v>
          </cell>
          <cell r="C1439">
            <v>0</v>
          </cell>
          <cell r="D1439">
            <v>0</v>
          </cell>
          <cell r="E1439">
            <v>19</v>
          </cell>
          <cell r="G1439">
            <v>4640</v>
          </cell>
          <cell r="H1439" t="str">
            <v>COCKTAIL LOVERS BAG</v>
          </cell>
        </row>
        <row r="1440">
          <cell r="A1440" t="str">
            <v>83707INS</v>
          </cell>
          <cell r="B1440">
            <v>83707</v>
          </cell>
          <cell r="C1440">
            <v>17.489999999999998</v>
          </cell>
          <cell r="D1440">
            <v>7.5</v>
          </cell>
          <cell r="E1440">
            <v>19</v>
          </cell>
          <cell r="G1440">
            <v>4640</v>
          </cell>
          <cell r="H1440" t="str">
            <v>COCKTAIL LOVERS BAG</v>
          </cell>
        </row>
        <row r="1441">
          <cell r="A1441" t="str">
            <v>83707INSRIB</v>
          </cell>
          <cell r="B1441">
            <v>83707</v>
          </cell>
          <cell r="C1441">
            <v>17.489999999999998</v>
          </cell>
          <cell r="D1441">
            <v>7.5</v>
          </cell>
          <cell r="E1441">
            <v>19</v>
          </cell>
          <cell r="G1441">
            <v>4640</v>
          </cell>
          <cell r="H1441" t="str">
            <v>COCKTAIL LOVERS BAG</v>
          </cell>
        </row>
        <row r="1442">
          <cell r="A1442" t="str">
            <v>83707INSTAG</v>
          </cell>
          <cell r="B1442">
            <v>83707</v>
          </cell>
          <cell r="C1442">
            <v>17.489999999999998</v>
          </cell>
          <cell r="D1442">
            <v>7.5</v>
          </cell>
          <cell r="E1442">
            <v>19</v>
          </cell>
          <cell r="G1442">
            <v>4640</v>
          </cell>
          <cell r="H1442" t="str">
            <v>COCKTAIL LOVERS BAG</v>
          </cell>
        </row>
        <row r="1443">
          <cell r="A1443" t="str">
            <v>83707RIB</v>
          </cell>
          <cell r="B1443">
            <v>83707</v>
          </cell>
          <cell r="C1443">
            <v>17.489999999999998</v>
          </cell>
          <cell r="D1443">
            <v>7.5</v>
          </cell>
          <cell r="E1443">
            <v>19</v>
          </cell>
          <cell r="G1443">
            <v>4640</v>
          </cell>
          <cell r="H1443" t="str">
            <v>COCKTAIL LOVERS BAG</v>
          </cell>
        </row>
        <row r="1444">
          <cell r="A1444" t="str">
            <v>83707TAG</v>
          </cell>
          <cell r="B1444">
            <v>83707</v>
          </cell>
          <cell r="C1444">
            <v>17.489999999999998</v>
          </cell>
          <cell r="D1444">
            <v>7.5</v>
          </cell>
          <cell r="E1444">
            <v>19</v>
          </cell>
          <cell r="G1444">
            <v>4640</v>
          </cell>
          <cell r="H1444" t="str">
            <v>COCKTAIL LOVERS BAG</v>
          </cell>
        </row>
        <row r="1445">
          <cell r="A1445" t="str">
            <v>83707TAGINS</v>
          </cell>
          <cell r="B1445">
            <v>83707</v>
          </cell>
          <cell r="C1445">
            <v>17.489999999999998</v>
          </cell>
          <cell r="D1445">
            <v>7.5</v>
          </cell>
          <cell r="E1445">
            <v>19</v>
          </cell>
          <cell r="G1445">
            <v>4640</v>
          </cell>
          <cell r="H1445" t="str">
            <v>COCKTAIL LOVERS BAG</v>
          </cell>
        </row>
        <row r="1446">
          <cell r="A1446" t="str">
            <v>83707TAGINSRIB</v>
          </cell>
          <cell r="B1446">
            <v>83707</v>
          </cell>
          <cell r="C1446">
            <v>17.489999999999998</v>
          </cell>
          <cell r="D1446">
            <v>7.5</v>
          </cell>
          <cell r="E1446">
            <v>19</v>
          </cell>
          <cell r="G1446">
            <v>4640</v>
          </cell>
          <cell r="H1446" t="str">
            <v>COCKTAIL LOVERS BAG</v>
          </cell>
        </row>
        <row r="1447">
          <cell r="A1447" t="str">
            <v>83707TAGRIB</v>
          </cell>
          <cell r="B1447">
            <v>83707</v>
          </cell>
          <cell r="C1447">
            <v>17.489999999999998</v>
          </cell>
          <cell r="D1447">
            <v>7.5</v>
          </cell>
          <cell r="E1447">
            <v>19</v>
          </cell>
          <cell r="G1447">
            <v>4640</v>
          </cell>
          <cell r="H1447" t="str">
            <v>COCKTAIL LOVERS BAG</v>
          </cell>
        </row>
        <row r="1448">
          <cell r="A1448" t="str">
            <v>83708INS</v>
          </cell>
          <cell r="B1448">
            <v>83708</v>
          </cell>
          <cell r="C1448">
            <v>37.5</v>
          </cell>
          <cell r="D1448">
            <v>8</v>
          </cell>
          <cell r="E1448">
            <v>9.5</v>
          </cell>
          <cell r="F1448">
            <v>1E-4</v>
          </cell>
          <cell r="G1448">
            <v>3520</v>
          </cell>
          <cell r="H1448" t="str">
            <v>POACHERS BASKET</v>
          </cell>
        </row>
        <row r="1449">
          <cell r="A1449" t="str">
            <v>83708INSRIB</v>
          </cell>
          <cell r="B1449">
            <v>83708</v>
          </cell>
          <cell r="C1449">
            <v>37.5</v>
          </cell>
          <cell r="D1449">
            <v>8</v>
          </cell>
          <cell r="E1449">
            <v>9.5</v>
          </cell>
          <cell r="F1449">
            <v>1E-4</v>
          </cell>
          <cell r="G1449">
            <v>3520</v>
          </cell>
          <cell r="H1449" t="str">
            <v>POACHERS BASKET</v>
          </cell>
        </row>
        <row r="1450">
          <cell r="A1450" t="str">
            <v>83708RIB</v>
          </cell>
          <cell r="B1450">
            <v>83708</v>
          </cell>
          <cell r="C1450">
            <v>37.5</v>
          </cell>
          <cell r="D1450">
            <v>8</v>
          </cell>
          <cell r="E1450">
            <v>9.5</v>
          </cell>
          <cell r="F1450">
            <v>1E-4</v>
          </cell>
          <cell r="G1450">
            <v>3520</v>
          </cell>
          <cell r="H1450" t="str">
            <v>POACHERS BASKET</v>
          </cell>
        </row>
        <row r="1451">
          <cell r="A1451" t="str">
            <v>83708TAG</v>
          </cell>
          <cell r="B1451">
            <v>83708</v>
          </cell>
          <cell r="C1451">
            <v>37.5</v>
          </cell>
          <cell r="D1451">
            <v>8</v>
          </cell>
          <cell r="E1451">
            <v>9.5</v>
          </cell>
          <cell r="F1451">
            <v>1E-4</v>
          </cell>
          <cell r="G1451">
            <v>3520</v>
          </cell>
          <cell r="H1451" t="str">
            <v>POACHERS BASKET</v>
          </cell>
        </row>
        <row r="1452">
          <cell r="A1452" t="str">
            <v>83708TAGINS</v>
          </cell>
          <cell r="B1452">
            <v>83708</v>
          </cell>
          <cell r="C1452">
            <v>37.5</v>
          </cell>
          <cell r="D1452">
            <v>8</v>
          </cell>
          <cell r="E1452">
            <v>9.5</v>
          </cell>
          <cell r="F1452">
            <v>1E-4</v>
          </cell>
          <cell r="G1452">
            <v>3520</v>
          </cell>
          <cell r="H1452" t="str">
            <v>POACHERS BASKET</v>
          </cell>
        </row>
        <row r="1453">
          <cell r="A1453" t="str">
            <v>83708TAGINSRIB</v>
          </cell>
          <cell r="B1453">
            <v>83708</v>
          </cell>
          <cell r="C1453">
            <v>37.5</v>
          </cell>
          <cell r="D1453">
            <v>8</v>
          </cell>
          <cell r="E1453">
            <v>9.5</v>
          </cell>
          <cell r="F1453">
            <v>1E-4</v>
          </cell>
          <cell r="G1453">
            <v>3520</v>
          </cell>
          <cell r="H1453" t="str">
            <v>POACHERS BASKET</v>
          </cell>
        </row>
        <row r="1454">
          <cell r="A1454" t="str">
            <v>83708TAGRIB</v>
          </cell>
          <cell r="B1454">
            <v>83708</v>
          </cell>
          <cell r="C1454">
            <v>37.5</v>
          </cell>
          <cell r="D1454">
            <v>8</v>
          </cell>
          <cell r="E1454">
            <v>9.5</v>
          </cell>
          <cell r="F1454">
            <v>1E-4</v>
          </cell>
          <cell r="G1454">
            <v>3520</v>
          </cell>
          <cell r="H1454" t="str">
            <v>POACHERS BASKET</v>
          </cell>
        </row>
        <row r="1455">
          <cell r="A1455" t="str">
            <v>83709INS</v>
          </cell>
          <cell r="B1455">
            <v>83709</v>
          </cell>
          <cell r="C1455">
            <v>14.99</v>
          </cell>
          <cell r="D1455">
            <v>7.5</v>
          </cell>
          <cell r="E1455">
            <v>20</v>
          </cell>
          <cell r="G1455">
            <v>1850</v>
          </cell>
          <cell r="H1455" t="str">
            <v>RED WINE FOR XMAS</v>
          </cell>
        </row>
        <row r="1456">
          <cell r="A1456" t="str">
            <v>83709INSRIB</v>
          </cell>
          <cell r="B1456">
            <v>83709</v>
          </cell>
          <cell r="C1456">
            <v>14.99</v>
          </cell>
          <cell r="D1456">
            <v>7.5</v>
          </cell>
          <cell r="E1456">
            <v>20</v>
          </cell>
          <cell r="G1456">
            <v>1850</v>
          </cell>
          <cell r="H1456" t="str">
            <v>RED WINE FOR XMAS</v>
          </cell>
        </row>
        <row r="1457">
          <cell r="A1457" t="str">
            <v>83709RIB</v>
          </cell>
          <cell r="B1457">
            <v>83709</v>
          </cell>
          <cell r="C1457">
            <v>14.99</v>
          </cell>
          <cell r="D1457">
            <v>7.5</v>
          </cell>
          <cell r="E1457">
            <v>20</v>
          </cell>
          <cell r="G1457">
            <v>1850</v>
          </cell>
          <cell r="H1457" t="str">
            <v>RED WINE FOR XMAS</v>
          </cell>
        </row>
        <row r="1458">
          <cell r="A1458" t="str">
            <v>83709TAG</v>
          </cell>
          <cell r="B1458">
            <v>83709</v>
          </cell>
          <cell r="C1458">
            <v>14.99</v>
          </cell>
          <cell r="D1458">
            <v>7.5</v>
          </cell>
          <cell r="E1458">
            <v>20</v>
          </cell>
          <cell r="G1458">
            <v>1850</v>
          </cell>
          <cell r="H1458" t="str">
            <v>RED WINE FOR XMAS</v>
          </cell>
        </row>
        <row r="1459">
          <cell r="A1459" t="str">
            <v>83709TAGINS</v>
          </cell>
          <cell r="B1459">
            <v>83709</v>
          </cell>
          <cell r="C1459">
            <v>14.99</v>
          </cell>
          <cell r="D1459">
            <v>7.5</v>
          </cell>
          <cell r="E1459">
            <v>20</v>
          </cell>
          <cell r="G1459">
            <v>1850</v>
          </cell>
          <cell r="H1459" t="str">
            <v>RED WINE FOR XMAS</v>
          </cell>
        </row>
        <row r="1460">
          <cell r="A1460" t="str">
            <v>83709TAGINSRIB</v>
          </cell>
          <cell r="B1460">
            <v>83709</v>
          </cell>
          <cell r="C1460">
            <v>14.99</v>
          </cell>
          <cell r="D1460">
            <v>7.5</v>
          </cell>
          <cell r="E1460">
            <v>20</v>
          </cell>
          <cell r="G1460">
            <v>1850</v>
          </cell>
          <cell r="H1460" t="str">
            <v>RED WINE FOR XMAS</v>
          </cell>
        </row>
        <row r="1461">
          <cell r="A1461" t="str">
            <v>83709TAGRIB</v>
          </cell>
          <cell r="B1461">
            <v>83709</v>
          </cell>
          <cell r="C1461">
            <v>14.99</v>
          </cell>
          <cell r="D1461">
            <v>7.5</v>
          </cell>
          <cell r="E1461">
            <v>20</v>
          </cell>
          <cell r="G1461">
            <v>1850</v>
          </cell>
          <cell r="H1461" t="str">
            <v>RED WINE FOR XMAS</v>
          </cell>
        </row>
        <row r="1462">
          <cell r="A1462" t="str">
            <v>83710INS</v>
          </cell>
          <cell r="B1462">
            <v>83710</v>
          </cell>
          <cell r="C1462">
            <v>44.99</v>
          </cell>
          <cell r="D1462">
            <v>7</v>
          </cell>
          <cell r="E1462">
            <v>20</v>
          </cell>
          <cell r="G1462">
            <v>4490</v>
          </cell>
          <cell r="H1462" t="str">
            <v>WINE DUO IN WICKER</v>
          </cell>
        </row>
        <row r="1463">
          <cell r="A1463" t="str">
            <v>83710INSRIB</v>
          </cell>
          <cell r="B1463">
            <v>83710</v>
          </cell>
          <cell r="C1463">
            <v>44.99</v>
          </cell>
          <cell r="D1463">
            <v>7</v>
          </cell>
          <cell r="E1463">
            <v>20</v>
          </cell>
          <cell r="G1463">
            <v>4490</v>
          </cell>
          <cell r="H1463" t="str">
            <v>WINE DUO IN WICKER</v>
          </cell>
        </row>
        <row r="1464">
          <cell r="A1464" t="str">
            <v>83710RIB</v>
          </cell>
          <cell r="B1464">
            <v>83710</v>
          </cell>
          <cell r="C1464">
            <v>44.99</v>
          </cell>
          <cell r="D1464">
            <v>7</v>
          </cell>
          <cell r="E1464">
            <v>20</v>
          </cell>
          <cell r="G1464">
            <v>4490</v>
          </cell>
          <cell r="H1464" t="str">
            <v>WINE DUO IN WICKER</v>
          </cell>
        </row>
        <row r="1465">
          <cell r="A1465" t="str">
            <v>83710TAG</v>
          </cell>
          <cell r="B1465">
            <v>83710</v>
          </cell>
          <cell r="C1465">
            <v>44.99</v>
          </cell>
          <cell r="D1465">
            <v>7</v>
          </cell>
          <cell r="E1465">
            <v>20</v>
          </cell>
          <cell r="G1465">
            <v>4490</v>
          </cell>
          <cell r="H1465" t="str">
            <v>WINE DUO IN WICKER</v>
          </cell>
        </row>
        <row r="1466">
          <cell r="A1466" t="str">
            <v>83710TAGINS</v>
          </cell>
          <cell r="B1466">
            <v>83710</v>
          </cell>
          <cell r="C1466">
            <v>44.99</v>
          </cell>
          <cell r="D1466">
            <v>7</v>
          </cell>
          <cell r="E1466">
            <v>20</v>
          </cell>
          <cell r="G1466">
            <v>4490</v>
          </cell>
          <cell r="H1466" t="str">
            <v>WINE DUO IN WICKER</v>
          </cell>
        </row>
        <row r="1467">
          <cell r="A1467" t="str">
            <v>83710TAGINSRIB</v>
          </cell>
          <cell r="B1467">
            <v>83710</v>
          </cell>
          <cell r="C1467">
            <v>44.99</v>
          </cell>
          <cell r="D1467">
            <v>7</v>
          </cell>
          <cell r="E1467">
            <v>20</v>
          </cell>
          <cell r="G1467">
            <v>4490</v>
          </cell>
          <cell r="H1467" t="str">
            <v>WINE DUO IN WICKER</v>
          </cell>
        </row>
        <row r="1468">
          <cell r="A1468" t="str">
            <v>83710TAGRIB</v>
          </cell>
          <cell r="B1468">
            <v>83710</v>
          </cell>
          <cell r="C1468">
            <v>44.99</v>
          </cell>
          <cell r="D1468">
            <v>7</v>
          </cell>
          <cell r="E1468">
            <v>20</v>
          </cell>
          <cell r="G1468">
            <v>4490</v>
          </cell>
          <cell r="H1468" t="str">
            <v>WINE DUO IN WICKER</v>
          </cell>
        </row>
        <row r="1469">
          <cell r="A1469" t="str">
            <v>83711INS</v>
          </cell>
          <cell r="B1469">
            <v>83711</v>
          </cell>
          <cell r="C1469">
            <v>45</v>
          </cell>
          <cell r="D1469">
            <v>8</v>
          </cell>
          <cell r="E1469">
            <v>20</v>
          </cell>
          <cell r="G1469">
            <v>5160</v>
          </cell>
          <cell r="H1469" t="str">
            <v>FOUR WINES IN A BOX</v>
          </cell>
        </row>
        <row r="1470">
          <cell r="A1470" t="str">
            <v>83711INSRIB</v>
          </cell>
          <cell r="B1470">
            <v>83711</v>
          </cell>
          <cell r="C1470">
            <v>45</v>
          </cell>
          <cell r="D1470">
            <v>8</v>
          </cell>
          <cell r="E1470">
            <v>20</v>
          </cell>
          <cell r="G1470">
            <v>5160</v>
          </cell>
          <cell r="H1470" t="str">
            <v>FOUR WINES IN A BOX</v>
          </cell>
        </row>
        <row r="1471">
          <cell r="A1471" t="str">
            <v>83711RIB</v>
          </cell>
          <cell r="B1471">
            <v>83711</v>
          </cell>
          <cell r="C1471">
            <v>45</v>
          </cell>
          <cell r="D1471">
            <v>8</v>
          </cell>
          <cell r="E1471">
            <v>20</v>
          </cell>
          <cell r="G1471">
            <v>5160</v>
          </cell>
          <cell r="H1471" t="str">
            <v>FOUR WINES IN A BOX</v>
          </cell>
        </row>
        <row r="1472">
          <cell r="A1472" t="str">
            <v>83711TAG</v>
          </cell>
          <cell r="B1472">
            <v>83711</v>
          </cell>
          <cell r="C1472">
            <v>45</v>
          </cell>
          <cell r="D1472">
            <v>8</v>
          </cell>
          <cell r="E1472">
            <v>20</v>
          </cell>
          <cell r="G1472">
            <v>5160</v>
          </cell>
          <cell r="H1472" t="str">
            <v>FOUR WINES IN A BOX</v>
          </cell>
        </row>
        <row r="1473">
          <cell r="A1473" t="str">
            <v>83711TAGINS</v>
          </cell>
          <cell r="B1473">
            <v>83711</v>
          </cell>
          <cell r="C1473">
            <v>45</v>
          </cell>
          <cell r="D1473">
            <v>8</v>
          </cell>
          <cell r="E1473">
            <v>20</v>
          </cell>
          <cell r="G1473">
            <v>5160</v>
          </cell>
          <cell r="H1473" t="str">
            <v>FOUR WINES IN A BOX</v>
          </cell>
        </row>
        <row r="1474">
          <cell r="A1474" t="str">
            <v>83711TAGINSRIB</v>
          </cell>
          <cell r="B1474">
            <v>83711</v>
          </cell>
          <cell r="C1474">
            <v>45</v>
          </cell>
          <cell r="D1474">
            <v>8</v>
          </cell>
          <cell r="E1474">
            <v>20</v>
          </cell>
          <cell r="G1474">
            <v>5160</v>
          </cell>
          <cell r="H1474" t="str">
            <v>FOUR WINES IN A BOX</v>
          </cell>
        </row>
        <row r="1475">
          <cell r="A1475" t="str">
            <v>83711TAGRIB</v>
          </cell>
          <cell r="B1475">
            <v>83711</v>
          </cell>
          <cell r="C1475">
            <v>45</v>
          </cell>
          <cell r="D1475">
            <v>8</v>
          </cell>
          <cell r="E1475">
            <v>20</v>
          </cell>
          <cell r="G1475">
            <v>5160</v>
          </cell>
          <cell r="H1475" t="str">
            <v>FOUR WINES IN A BOX</v>
          </cell>
        </row>
        <row r="1476">
          <cell r="A1476" t="str">
            <v>83712INS</v>
          </cell>
          <cell r="B1476">
            <v>83712</v>
          </cell>
          <cell r="C1476">
            <v>42.5</v>
          </cell>
          <cell r="D1476">
            <v>8</v>
          </cell>
          <cell r="E1476">
            <v>15</v>
          </cell>
          <cell r="G1476">
            <v>4460</v>
          </cell>
          <cell r="H1476" t="str">
            <v>THE NUTCRACKER</v>
          </cell>
        </row>
        <row r="1477">
          <cell r="A1477" t="str">
            <v>83712INSRIB</v>
          </cell>
          <cell r="B1477">
            <v>83712</v>
          </cell>
          <cell r="C1477">
            <v>42.5</v>
          </cell>
          <cell r="D1477">
            <v>8</v>
          </cell>
          <cell r="E1477">
            <v>15</v>
          </cell>
          <cell r="G1477">
            <v>4460</v>
          </cell>
          <cell r="H1477" t="str">
            <v>THE NUTCRACKER</v>
          </cell>
        </row>
        <row r="1478">
          <cell r="A1478" t="str">
            <v>83712RIB</v>
          </cell>
          <cell r="B1478">
            <v>83712</v>
          </cell>
          <cell r="C1478">
            <v>42.5</v>
          </cell>
          <cell r="D1478">
            <v>8</v>
          </cell>
          <cell r="E1478">
            <v>15</v>
          </cell>
          <cell r="G1478">
            <v>4460</v>
          </cell>
          <cell r="H1478" t="str">
            <v>THE NUTCRACKER</v>
          </cell>
        </row>
        <row r="1479">
          <cell r="A1479" t="str">
            <v>83712TAG</v>
          </cell>
          <cell r="B1479">
            <v>83712</v>
          </cell>
          <cell r="C1479">
            <v>42.5</v>
          </cell>
          <cell r="D1479">
            <v>8</v>
          </cell>
          <cell r="E1479">
            <v>15</v>
          </cell>
          <cell r="G1479">
            <v>4460</v>
          </cell>
          <cell r="H1479" t="str">
            <v>THE NUTCRACKER</v>
          </cell>
        </row>
        <row r="1480">
          <cell r="A1480" t="str">
            <v>83712TAGINS</v>
          </cell>
          <cell r="B1480">
            <v>83712</v>
          </cell>
          <cell r="C1480">
            <v>42.5</v>
          </cell>
          <cell r="D1480">
            <v>8</v>
          </cell>
          <cell r="E1480">
            <v>15</v>
          </cell>
          <cell r="G1480">
            <v>4460</v>
          </cell>
          <cell r="H1480" t="str">
            <v>THE NUTCRACKER</v>
          </cell>
        </row>
        <row r="1481">
          <cell r="A1481" t="str">
            <v>83712TAGINSRIB</v>
          </cell>
          <cell r="B1481">
            <v>83712</v>
          </cell>
          <cell r="C1481">
            <v>42.5</v>
          </cell>
          <cell r="D1481">
            <v>8</v>
          </cell>
          <cell r="E1481">
            <v>15</v>
          </cell>
          <cell r="G1481">
            <v>4460</v>
          </cell>
          <cell r="H1481" t="str">
            <v>THE NUTCRACKER</v>
          </cell>
        </row>
        <row r="1482">
          <cell r="A1482" t="str">
            <v>83712TAGRIB</v>
          </cell>
          <cell r="B1482">
            <v>83712</v>
          </cell>
          <cell r="C1482">
            <v>42.5</v>
          </cell>
          <cell r="D1482">
            <v>8</v>
          </cell>
          <cell r="E1482">
            <v>15</v>
          </cell>
          <cell r="G1482">
            <v>4460</v>
          </cell>
          <cell r="H1482" t="str">
            <v>THE NUTCRACKER</v>
          </cell>
        </row>
        <row r="1483">
          <cell r="A1483" t="str">
            <v>83713DG</v>
          </cell>
          <cell r="B1483">
            <v>83713</v>
          </cell>
          <cell r="C1483">
            <v>28.06</v>
          </cell>
          <cell r="D1483">
            <v>0</v>
          </cell>
          <cell r="E1483">
            <v>14</v>
          </cell>
          <cell r="G1483">
            <v>4430</v>
          </cell>
          <cell r="H1483" t="str">
            <v>WINTER WONDERLAND</v>
          </cell>
        </row>
        <row r="1484">
          <cell r="A1484" t="str">
            <v>83713INS</v>
          </cell>
          <cell r="B1484">
            <v>83713</v>
          </cell>
          <cell r="C1484">
            <v>39.99</v>
          </cell>
          <cell r="D1484">
            <v>7.5</v>
          </cell>
          <cell r="E1484">
            <v>14</v>
          </cell>
          <cell r="G1484">
            <v>4430</v>
          </cell>
          <cell r="H1484" t="str">
            <v>WINTER WONDERLAND</v>
          </cell>
        </row>
        <row r="1485">
          <cell r="A1485" t="str">
            <v>83713INSRIB</v>
          </cell>
          <cell r="B1485">
            <v>83713</v>
          </cell>
          <cell r="C1485">
            <v>39.99</v>
          </cell>
          <cell r="D1485">
            <v>7.5</v>
          </cell>
          <cell r="E1485">
            <v>14</v>
          </cell>
          <cell r="G1485">
            <v>4430</v>
          </cell>
          <cell r="H1485" t="str">
            <v>WINTER WONDERLAND</v>
          </cell>
        </row>
        <row r="1486">
          <cell r="A1486" t="str">
            <v>83713RIB</v>
          </cell>
          <cell r="B1486">
            <v>83713</v>
          </cell>
          <cell r="C1486">
            <v>39.99</v>
          </cell>
          <cell r="D1486">
            <v>7.5</v>
          </cell>
          <cell r="E1486">
            <v>14</v>
          </cell>
          <cell r="G1486">
            <v>4430</v>
          </cell>
          <cell r="H1486" t="str">
            <v>WINTER WONDERLAND</v>
          </cell>
        </row>
        <row r="1487">
          <cell r="A1487" t="str">
            <v>83713TAG</v>
          </cell>
          <cell r="B1487">
            <v>83713</v>
          </cell>
          <cell r="C1487">
            <v>39.99</v>
          </cell>
          <cell r="D1487">
            <v>7.5</v>
          </cell>
          <cell r="E1487">
            <v>14</v>
          </cell>
          <cell r="G1487">
            <v>4430</v>
          </cell>
          <cell r="H1487" t="str">
            <v>WINTER WONDERLAND</v>
          </cell>
        </row>
        <row r="1488">
          <cell r="A1488" t="str">
            <v>83713TAGINS</v>
          </cell>
          <cell r="B1488">
            <v>83713</v>
          </cell>
          <cell r="C1488">
            <v>39.99</v>
          </cell>
          <cell r="D1488">
            <v>7.5</v>
          </cell>
          <cell r="E1488">
            <v>14</v>
          </cell>
          <cell r="G1488">
            <v>4430</v>
          </cell>
          <cell r="H1488" t="str">
            <v>WINTER WONDERLAND</v>
          </cell>
        </row>
        <row r="1489">
          <cell r="A1489" t="str">
            <v>83713TAGINSRIB</v>
          </cell>
          <cell r="B1489">
            <v>83713</v>
          </cell>
          <cell r="C1489">
            <v>39.99</v>
          </cell>
          <cell r="D1489">
            <v>7.5</v>
          </cell>
          <cell r="E1489">
            <v>14</v>
          </cell>
          <cell r="G1489">
            <v>4430</v>
          </cell>
          <cell r="H1489" t="str">
            <v>WINTER WONDERLAND</v>
          </cell>
        </row>
        <row r="1490">
          <cell r="A1490" t="str">
            <v>83713TAGRIB</v>
          </cell>
          <cell r="B1490">
            <v>83713</v>
          </cell>
          <cell r="C1490">
            <v>39.99</v>
          </cell>
          <cell r="D1490">
            <v>7.5</v>
          </cell>
          <cell r="E1490">
            <v>14</v>
          </cell>
          <cell r="G1490">
            <v>4430</v>
          </cell>
          <cell r="H1490" t="str">
            <v>WINTER WONDERLAND</v>
          </cell>
        </row>
        <row r="1491">
          <cell r="A1491" t="str">
            <v>83714INS</v>
          </cell>
          <cell r="B1491">
            <v>83714</v>
          </cell>
          <cell r="C1491">
            <v>24.99</v>
          </cell>
          <cell r="D1491">
            <v>7.5</v>
          </cell>
          <cell r="E1491">
            <v>20</v>
          </cell>
          <cell r="G1491">
            <v>2750</v>
          </cell>
          <cell r="H1491" t="str">
            <v>WINE DUET</v>
          </cell>
        </row>
        <row r="1492">
          <cell r="A1492" t="str">
            <v>83714INSRIB</v>
          </cell>
          <cell r="B1492">
            <v>83714</v>
          </cell>
          <cell r="C1492">
            <v>24.99</v>
          </cell>
          <cell r="D1492">
            <v>7.5</v>
          </cell>
          <cell r="E1492">
            <v>20</v>
          </cell>
          <cell r="G1492">
            <v>2750</v>
          </cell>
          <cell r="H1492" t="str">
            <v>WINE DUET</v>
          </cell>
        </row>
        <row r="1493">
          <cell r="A1493" t="str">
            <v>83714RIB</v>
          </cell>
          <cell r="B1493">
            <v>83714</v>
          </cell>
          <cell r="C1493">
            <v>24.99</v>
          </cell>
          <cell r="D1493">
            <v>7.5</v>
          </cell>
          <cell r="E1493">
            <v>20</v>
          </cell>
          <cell r="G1493">
            <v>2750</v>
          </cell>
          <cell r="H1493" t="str">
            <v>WINE DUET</v>
          </cell>
        </row>
        <row r="1494">
          <cell r="A1494" t="str">
            <v>83714TAG</v>
          </cell>
          <cell r="B1494">
            <v>83714</v>
          </cell>
          <cell r="C1494">
            <v>24.99</v>
          </cell>
          <cell r="D1494">
            <v>7.5</v>
          </cell>
          <cell r="E1494">
            <v>20</v>
          </cell>
          <cell r="G1494">
            <v>2750</v>
          </cell>
          <cell r="H1494" t="str">
            <v>WINE DUET</v>
          </cell>
        </row>
        <row r="1495">
          <cell r="A1495" t="str">
            <v>83714TAGINS</v>
          </cell>
          <cell r="B1495">
            <v>83714</v>
          </cell>
          <cell r="C1495">
            <v>24.99</v>
          </cell>
          <cell r="D1495">
            <v>7.5</v>
          </cell>
          <cell r="E1495">
            <v>20</v>
          </cell>
          <cell r="G1495">
            <v>2750</v>
          </cell>
          <cell r="H1495" t="str">
            <v>WINE DUET</v>
          </cell>
        </row>
        <row r="1496">
          <cell r="A1496" t="str">
            <v>83714TAGINSRIB</v>
          </cell>
          <cell r="B1496">
            <v>83714</v>
          </cell>
          <cell r="C1496">
            <v>24.99</v>
          </cell>
          <cell r="D1496">
            <v>7.5</v>
          </cell>
          <cell r="E1496">
            <v>20</v>
          </cell>
          <cell r="G1496">
            <v>2750</v>
          </cell>
          <cell r="H1496" t="str">
            <v>WINE DUET</v>
          </cell>
        </row>
        <row r="1497">
          <cell r="A1497" t="str">
            <v>83714TAGRIB</v>
          </cell>
          <cell r="B1497">
            <v>83714</v>
          </cell>
          <cell r="C1497">
            <v>24.99</v>
          </cell>
          <cell r="D1497">
            <v>7.5</v>
          </cell>
          <cell r="E1497">
            <v>20</v>
          </cell>
          <cell r="G1497">
            <v>2750</v>
          </cell>
          <cell r="H1497" t="str">
            <v>WINE DUET</v>
          </cell>
        </row>
        <row r="1498">
          <cell r="A1498" t="str">
            <v>83887INS</v>
          </cell>
          <cell r="B1498">
            <v>83887</v>
          </cell>
          <cell r="C1498">
            <v>27.5</v>
          </cell>
          <cell r="D1498">
            <v>7.5</v>
          </cell>
          <cell r="E1498">
            <v>20</v>
          </cell>
          <cell r="G1498">
            <v>4000</v>
          </cell>
          <cell r="H1498" t="str">
            <v>MONTERAN WINE DUO</v>
          </cell>
        </row>
        <row r="1499">
          <cell r="A1499" t="str">
            <v>83907MP</v>
          </cell>
          <cell r="B1499" t="str">
            <v>83907MP</v>
          </cell>
          <cell r="C1499">
            <v>21.69</v>
          </cell>
          <cell r="D1499">
            <v>0</v>
          </cell>
          <cell r="E1499">
            <v>15.5</v>
          </cell>
          <cell r="G1499">
            <v>3000</v>
          </cell>
          <cell r="H1499" t="str">
            <v>BOYS NIGHT IN MP</v>
          </cell>
        </row>
        <row r="1500">
          <cell r="A1500" t="str">
            <v>83908MP</v>
          </cell>
          <cell r="B1500" t="str">
            <v>83908MP</v>
          </cell>
          <cell r="C1500">
            <v>20.3</v>
          </cell>
          <cell r="D1500">
            <v>0</v>
          </cell>
          <cell r="E1500">
            <v>16</v>
          </cell>
          <cell r="G1500">
            <v>1650</v>
          </cell>
          <cell r="H1500" t="str">
            <v>FATHERS DAY HAMP MP</v>
          </cell>
        </row>
        <row r="1501">
          <cell r="A1501" t="str">
            <v>83916INS</v>
          </cell>
          <cell r="B1501">
            <v>83916</v>
          </cell>
          <cell r="C1501">
            <v>85</v>
          </cell>
          <cell r="D1501">
            <v>8</v>
          </cell>
          <cell r="E1501">
            <v>20</v>
          </cell>
          <cell r="G1501">
            <v>8000</v>
          </cell>
          <cell r="H1501" t="str">
            <v>SIX WINES SNOWFLAKE</v>
          </cell>
        </row>
        <row r="1502">
          <cell r="A1502" t="str">
            <v>83937MP</v>
          </cell>
          <cell r="B1502" t="str">
            <v>83937MP</v>
          </cell>
          <cell r="C1502">
            <v>14.07</v>
          </cell>
          <cell r="D1502">
            <v>0</v>
          </cell>
          <cell r="E1502">
            <v>9.5</v>
          </cell>
          <cell r="G1502">
            <v>1400</v>
          </cell>
          <cell r="H1502" t="str">
            <v>Moonpig Goodies</v>
          </cell>
        </row>
        <row r="1503">
          <cell r="A1503" t="str">
            <v>83941MP</v>
          </cell>
          <cell r="B1503" t="str">
            <v>83941MP</v>
          </cell>
          <cell r="C1503">
            <v>68.150000000000006</v>
          </cell>
          <cell r="D1503">
            <v>0</v>
          </cell>
          <cell r="E1503">
            <v>15.5</v>
          </cell>
          <cell r="G1503">
            <v>6400</v>
          </cell>
          <cell r="H1503" t="str">
            <v>MP TASTE OF XMAS BSK</v>
          </cell>
        </row>
        <row r="1504">
          <cell r="A1504" t="str">
            <v>83962INS</v>
          </cell>
          <cell r="B1504">
            <v>83962</v>
          </cell>
          <cell r="C1504">
            <v>45.5</v>
          </cell>
          <cell r="D1504">
            <v>7.5</v>
          </cell>
          <cell r="E1504">
            <v>12.5</v>
          </cell>
          <cell r="G1504">
            <v>4200</v>
          </cell>
          <cell r="H1504" t="str">
            <v>SEASONAL SPARKLE</v>
          </cell>
        </row>
        <row r="1505">
          <cell r="A1505" t="str">
            <v>84015INS</v>
          </cell>
          <cell r="B1505">
            <v>84015</v>
          </cell>
          <cell r="C1505">
            <v>56</v>
          </cell>
          <cell r="D1505">
            <v>8</v>
          </cell>
          <cell r="E1505">
            <v>15</v>
          </cell>
          <cell r="G1505">
            <v>6100</v>
          </cell>
          <cell r="H1505" t="str">
            <v>CHRISTMAS CHEER</v>
          </cell>
        </row>
        <row r="1506">
          <cell r="A1506" t="str">
            <v>84015RIB</v>
          </cell>
          <cell r="B1506">
            <v>84015</v>
          </cell>
          <cell r="C1506">
            <v>56</v>
          </cell>
          <cell r="D1506">
            <v>8</v>
          </cell>
          <cell r="E1506">
            <v>15</v>
          </cell>
          <cell r="G1506">
            <v>6100</v>
          </cell>
          <cell r="H1506" t="str">
            <v>CHRISTMAS CHEER</v>
          </cell>
        </row>
        <row r="1507">
          <cell r="A1507" t="str">
            <v>86C991</v>
          </cell>
          <cell r="B1507">
            <v>82672</v>
          </cell>
          <cell r="C1507">
            <v>0</v>
          </cell>
          <cell r="D1507">
            <v>0</v>
          </cell>
          <cell r="E1507">
            <v>11.5</v>
          </cell>
          <cell r="G1507">
            <v>1094</v>
          </cell>
          <cell r="H1507" t="str">
            <v>G&amp;W Free Goodies</v>
          </cell>
        </row>
        <row r="1508">
          <cell r="A1508" t="str">
            <v>89X297</v>
          </cell>
          <cell r="B1508">
            <v>82847</v>
          </cell>
          <cell r="C1508">
            <v>0</v>
          </cell>
          <cell r="D1508">
            <v>0</v>
          </cell>
          <cell r="E1508">
            <v>15</v>
          </cell>
          <cell r="G1508">
            <v>500</v>
          </cell>
          <cell r="H1508" t="str">
            <v>DEL DELIGHTS LB GIFT</v>
          </cell>
        </row>
        <row r="1509">
          <cell r="A1509" t="str">
            <v>92W919</v>
          </cell>
          <cell r="B1509">
            <v>82678</v>
          </cell>
          <cell r="C1509">
            <v>0</v>
          </cell>
          <cell r="D1509">
            <v>0</v>
          </cell>
          <cell r="E1509">
            <v>13</v>
          </cell>
          <cell r="G1509">
            <v>3890</v>
          </cell>
          <cell r="H1509" t="str">
            <v>SWEET TREATS BASKET</v>
          </cell>
        </row>
        <row r="1510">
          <cell r="A1510" t="str">
            <v>94K827</v>
          </cell>
          <cell r="B1510">
            <v>82600</v>
          </cell>
          <cell r="C1510">
            <v>0</v>
          </cell>
          <cell r="D1510">
            <v>0</v>
          </cell>
          <cell r="E1510">
            <v>20</v>
          </cell>
          <cell r="G1510">
            <v>2800</v>
          </cell>
          <cell r="H1510" t="str">
            <v>FRENCH WINE DUO</v>
          </cell>
        </row>
        <row r="1511">
          <cell r="A1511" t="str">
            <v>95K221</v>
          </cell>
          <cell r="B1511">
            <v>82684</v>
          </cell>
          <cell r="C1511">
            <v>0</v>
          </cell>
          <cell r="D1511">
            <v>0</v>
          </cell>
          <cell r="E1511">
            <v>15.5</v>
          </cell>
          <cell r="G1511">
            <v>1780</v>
          </cell>
          <cell r="H1511" t="str">
            <v>DESERT ISLAND GIFT</v>
          </cell>
        </row>
        <row r="1512">
          <cell r="A1512" t="str">
            <v>95K863</v>
          </cell>
          <cell r="B1512">
            <v>82683</v>
          </cell>
          <cell r="C1512">
            <v>0</v>
          </cell>
          <cell r="D1512">
            <v>0</v>
          </cell>
          <cell r="E1512">
            <v>20</v>
          </cell>
          <cell r="G1512">
            <v>2200</v>
          </cell>
          <cell r="H1512" t="str">
            <v>Rose + Chocolates</v>
          </cell>
        </row>
        <row r="1513">
          <cell r="A1513" t="str">
            <v>95R930</v>
          </cell>
          <cell r="B1513">
            <v>82307</v>
          </cell>
          <cell r="C1513">
            <v>0</v>
          </cell>
          <cell r="D1513">
            <v>0</v>
          </cell>
          <cell r="E1513">
            <v>13.5</v>
          </cell>
          <cell r="G1513">
            <v>10000</v>
          </cell>
          <cell r="H1513" t="str">
            <v>THE EXTRAVAGANCE</v>
          </cell>
        </row>
        <row r="1514">
          <cell r="A1514" t="str">
            <v>96J450</v>
          </cell>
          <cell r="B1514">
            <v>83105</v>
          </cell>
          <cell r="C1514">
            <v>0</v>
          </cell>
          <cell r="D1514">
            <v>0</v>
          </cell>
          <cell r="E1514">
            <v>10</v>
          </cell>
          <cell r="G1514">
            <v>1130</v>
          </cell>
          <cell r="H1514" t="str">
            <v>THANK YOU GIFT</v>
          </cell>
        </row>
        <row r="1515">
          <cell r="A1515" t="str">
            <v>97S052</v>
          </cell>
          <cell r="B1515">
            <v>82277</v>
          </cell>
          <cell r="C1515">
            <v>125</v>
          </cell>
          <cell r="D1515">
            <v>8</v>
          </cell>
          <cell r="E1515">
            <v>20</v>
          </cell>
          <cell r="G1515">
            <v>16000</v>
          </cell>
          <cell r="H1515" t="str">
            <v>Twelve Wines in Box</v>
          </cell>
        </row>
        <row r="1516">
          <cell r="A1516" t="str">
            <v>97W846</v>
          </cell>
          <cell r="B1516">
            <v>82290</v>
          </cell>
          <cell r="C1516">
            <v>0</v>
          </cell>
          <cell r="D1516">
            <v>0</v>
          </cell>
          <cell r="E1516">
            <v>12</v>
          </cell>
          <cell r="G1516">
            <v>1600</v>
          </cell>
          <cell r="H1516" t="str">
            <v>EASTER GIFT</v>
          </cell>
        </row>
        <row r="1517">
          <cell r="A1517" t="str">
            <v>BARD</v>
          </cell>
          <cell r="B1517" t="str">
            <v>BARD</v>
          </cell>
          <cell r="C1517">
            <v>0</v>
          </cell>
          <cell r="D1517">
            <v>0</v>
          </cell>
          <cell r="E1517">
            <v>20</v>
          </cell>
          <cell r="G1517">
            <v>1500</v>
          </cell>
          <cell r="H1517" t="str">
            <v>Redirect Parcel</v>
          </cell>
        </row>
        <row r="1518">
          <cell r="A1518" t="str">
            <v>DG82205</v>
          </cell>
          <cell r="B1518">
            <v>82205</v>
          </cell>
          <cell r="C1518">
            <v>11.25</v>
          </cell>
          <cell r="D1518">
            <v>7</v>
          </cell>
          <cell r="E1518">
            <v>11</v>
          </cell>
          <cell r="G1518">
            <v>1700</v>
          </cell>
          <cell r="H1518" t="str">
            <v>Snowy Christmas Sack</v>
          </cell>
        </row>
        <row r="1519">
          <cell r="A1519" t="str">
            <v>DG82219</v>
          </cell>
          <cell r="B1519">
            <v>82219</v>
          </cell>
          <cell r="C1519">
            <v>14.99</v>
          </cell>
          <cell r="D1519">
            <v>7</v>
          </cell>
          <cell r="E1519">
            <v>13.5</v>
          </cell>
          <cell r="G1519">
            <v>2920</v>
          </cell>
          <cell r="H1519" t="str">
            <v>Love From Santa</v>
          </cell>
        </row>
        <row r="1520">
          <cell r="A1520" t="str">
            <v>DG82222</v>
          </cell>
          <cell r="B1520">
            <v>82222</v>
          </cell>
          <cell r="C1520">
            <v>20.99</v>
          </cell>
          <cell r="D1520">
            <v>7</v>
          </cell>
          <cell r="E1520">
            <v>20</v>
          </cell>
          <cell r="G1520">
            <v>1260</v>
          </cell>
          <cell r="H1520" t="str">
            <v>Ladies Indulgence</v>
          </cell>
        </row>
        <row r="1521">
          <cell r="A1521" t="str">
            <v>DG82229</v>
          </cell>
          <cell r="B1521">
            <v>82229</v>
          </cell>
          <cell r="C1521">
            <v>50</v>
          </cell>
          <cell r="D1521">
            <v>6.5</v>
          </cell>
          <cell r="E1521">
            <v>16</v>
          </cell>
          <cell r="G1521">
            <v>5200</v>
          </cell>
          <cell r="H1521" t="str">
            <v>The Mistletoe</v>
          </cell>
        </row>
        <row r="1522">
          <cell r="A1522" t="str">
            <v>DG82239</v>
          </cell>
          <cell r="B1522">
            <v>82239</v>
          </cell>
          <cell r="C1522">
            <v>56</v>
          </cell>
          <cell r="D1522">
            <v>8</v>
          </cell>
          <cell r="E1522">
            <v>13</v>
          </cell>
          <cell r="G1522">
            <v>5100</v>
          </cell>
          <cell r="H1522" t="str">
            <v>Magic of Christmas</v>
          </cell>
        </row>
        <row r="1523">
          <cell r="A1523" t="str">
            <v>DG82244</v>
          </cell>
          <cell r="B1523">
            <v>82244</v>
          </cell>
          <cell r="C1523">
            <v>37.5</v>
          </cell>
          <cell r="D1523">
            <v>8</v>
          </cell>
          <cell r="E1523">
            <v>14.5</v>
          </cell>
          <cell r="G1523">
            <v>5250</v>
          </cell>
          <cell r="H1523" t="str">
            <v>SILENT NIGHT BASKET</v>
          </cell>
        </row>
        <row r="1524">
          <cell r="A1524" t="str">
            <v>DG82249</v>
          </cell>
          <cell r="B1524">
            <v>82249</v>
          </cell>
          <cell r="C1524">
            <v>59.5</v>
          </cell>
          <cell r="D1524">
            <v>8</v>
          </cell>
          <cell r="E1524">
            <v>14.5</v>
          </cell>
          <cell r="G1524">
            <v>5900</v>
          </cell>
          <cell r="H1524" t="str">
            <v>Snowy Delights</v>
          </cell>
        </row>
        <row r="1525">
          <cell r="A1525" t="str">
            <v>DG82252</v>
          </cell>
          <cell r="B1525">
            <v>82252</v>
          </cell>
          <cell r="C1525">
            <v>60</v>
          </cell>
          <cell r="D1525">
            <v>8</v>
          </cell>
          <cell r="E1525">
            <v>15.5</v>
          </cell>
          <cell r="G1525">
            <v>7900</v>
          </cell>
          <cell r="H1525" t="str">
            <v>Taste Christmas BKT</v>
          </cell>
        </row>
        <row r="1526">
          <cell r="A1526" t="str">
            <v>DG82254</v>
          </cell>
          <cell r="B1526">
            <v>82254</v>
          </cell>
          <cell r="C1526">
            <v>125</v>
          </cell>
          <cell r="D1526">
            <v>8</v>
          </cell>
          <cell r="E1526">
            <v>14.5</v>
          </cell>
          <cell r="G1526">
            <v>9430</v>
          </cell>
          <cell r="H1526" t="str">
            <v>A Touch of Class BKT</v>
          </cell>
        </row>
        <row r="1527">
          <cell r="A1527" t="str">
            <v>DG82257</v>
          </cell>
          <cell r="B1527">
            <v>82257</v>
          </cell>
          <cell r="C1527">
            <v>90</v>
          </cell>
          <cell r="D1527">
            <v>9</v>
          </cell>
          <cell r="E1527">
            <v>14</v>
          </cell>
          <cell r="G1527">
            <v>9400</v>
          </cell>
          <cell r="H1527" t="str">
            <v>Christmas Tradition</v>
          </cell>
        </row>
        <row r="1528">
          <cell r="A1528" t="str">
            <v>DG82258</v>
          </cell>
          <cell r="B1528">
            <v>82258</v>
          </cell>
          <cell r="C1528">
            <v>160</v>
          </cell>
          <cell r="D1528">
            <v>9</v>
          </cell>
          <cell r="E1528">
            <v>15</v>
          </cell>
          <cell r="G1528">
            <v>12900</v>
          </cell>
          <cell r="H1528" t="str">
            <v>Twelfth Night</v>
          </cell>
        </row>
        <row r="1529">
          <cell r="A1529" t="str">
            <v>DG82621</v>
          </cell>
          <cell r="B1529">
            <v>82621</v>
          </cell>
          <cell r="C1529">
            <v>14.99</v>
          </cell>
          <cell r="D1529">
            <v>7</v>
          </cell>
          <cell r="E1529">
            <v>7.5</v>
          </cell>
          <cell r="G1529">
            <v>3050</v>
          </cell>
          <cell r="H1529" t="str">
            <v>BOYS NIGHT IN</v>
          </cell>
        </row>
        <row r="1530">
          <cell r="A1530" t="str">
            <v>DG82629</v>
          </cell>
          <cell r="B1530">
            <v>82629</v>
          </cell>
          <cell r="C1530">
            <v>34.99</v>
          </cell>
          <cell r="D1530">
            <v>6.5</v>
          </cell>
          <cell r="E1530">
            <v>18.5</v>
          </cell>
          <cell r="G1530">
            <v>1700</v>
          </cell>
          <cell r="H1530" t="str">
            <v>GIN + TREATS</v>
          </cell>
        </row>
        <row r="1531">
          <cell r="A1531" t="str">
            <v>DUMMY</v>
          </cell>
          <cell r="B1531" t="str">
            <v>DUMMY</v>
          </cell>
          <cell r="C1531">
            <v>0</v>
          </cell>
          <cell r="D1531">
            <v>0</v>
          </cell>
          <cell r="E1531">
            <v>20</v>
          </cell>
          <cell r="G1531">
            <v>5000</v>
          </cell>
          <cell r="H1531" t="str">
            <v>DUMMY PRODUCT</v>
          </cell>
        </row>
        <row r="1532">
          <cell r="A1532" t="str">
            <v>G182307</v>
          </cell>
          <cell r="B1532">
            <v>82307</v>
          </cell>
          <cell r="C1532">
            <v>100</v>
          </cell>
          <cell r="D1532">
            <v>9</v>
          </cell>
          <cell r="E1532">
            <v>13.5</v>
          </cell>
          <cell r="G1532">
            <v>10000</v>
          </cell>
          <cell r="H1532" t="str">
            <v>THE EXTRAVAGANCE</v>
          </cell>
        </row>
        <row r="1533">
          <cell r="A1533" t="str">
            <v>GI82237</v>
          </cell>
          <cell r="B1533">
            <v>82237</v>
          </cell>
          <cell r="C1533">
            <v>31.25</v>
          </cell>
          <cell r="D1533">
            <v>7</v>
          </cell>
          <cell r="E1533">
            <v>12</v>
          </cell>
          <cell r="G1533">
            <v>3600</v>
          </cell>
          <cell r="H1533" t="str">
            <v>Christmas Cracker BK</v>
          </cell>
        </row>
        <row r="1534">
          <cell r="A1534" t="str">
            <v>GI82244</v>
          </cell>
          <cell r="B1534">
            <v>82244</v>
          </cell>
          <cell r="C1534">
            <v>52.5</v>
          </cell>
          <cell r="D1534">
            <v>0</v>
          </cell>
          <cell r="E1534">
            <v>14.5</v>
          </cell>
          <cell r="G1534">
            <v>5250</v>
          </cell>
          <cell r="H1534" t="str">
            <v>SILENT NIGHT BASKET</v>
          </cell>
        </row>
        <row r="1535">
          <cell r="A1535" t="str">
            <v>NESTLECN</v>
          </cell>
          <cell r="B1535" t="str">
            <v>NESTLECN</v>
          </cell>
          <cell r="C1535">
            <v>0</v>
          </cell>
          <cell r="D1535">
            <v>0</v>
          </cell>
          <cell r="E1535">
            <v>20</v>
          </cell>
          <cell r="G1535">
            <v>0</v>
          </cell>
          <cell r="H1535" t="str">
            <v>NESTLE COLLECTION</v>
          </cell>
        </row>
        <row r="1536">
          <cell r="A1536" t="str">
            <v>NESTLEIRISH</v>
          </cell>
          <cell r="B1536" t="str">
            <v>NESTLEIRISH</v>
          </cell>
          <cell r="C1536">
            <v>0</v>
          </cell>
          <cell r="D1536">
            <v>0</v>
          </cell>
          <cell r="E1536">
            <v>20</v>
          </cell>
          <cell r="G1536">
            <v>0</v>
          </cell>
          <cell r="H1536" t="str">
            <v>NESTLE IRISH DEL</v>
          </cell>
        </row>
        <row r="1537">
          <cell r="A1537" t="str">
            <v>REPAY0</v>
          </cell>
          <cell r="B1537" t="str">
            <v>REPAY0</v>
          </cell>
          <cell r="C1537">
            <v>0</v>
          </cell>
          <cell r="D1537">
            <v>0</v>
          </cell>
          <cell r="E1537">
            <v>0</v>
          </cell>
          <cell r="G1537">
            <v>500</v>
          </cell>
          <cell r="H1537" t="str">
            <v>REPAY AT VAT 0</v>
          </cell>
        </row>
        <row r="1538">
          <cell r="A1538" t="str">
            <v>REPAY0.5</v>
          </cell>
          <cell r="B1538" t="str">
            <v>REPAY0.5</v>
          </cell>
          <cell r="C1538">
            <v>0</v>
          </cell>
          <cell r="D1538">
            <v>0</v>
          </cell>
          <cell r="E1538">
            <v>0.5</v>
          </cell>
          <cell r="G1538">
            <v>500</v>
          </cell>
          <cell r="H1538" t="str">
            <v>REPAY AT VAT 0.5</v>
          </cell>
        </row>
        <row r="1539">
          <cell r="A1539" t="str">
            <v>REPAY1</v>
          </cell>
          <cell r="B1539" t="str">
            <v>REPAY1</v>
          </cell>
          <cell r="C1539">
            <v>0</v>
          </cell>
          <cell r="D1539">
            <v>0</v>
          </cell>
          <cell r="E1539">
            <v>1</v>
          </cell>
          <cell r="G1539">
            <v>500</v>
          </cell>
          <cell r="H1539" t="str">
            <v>REPAY AT VAT 1</v>
          </cell>
        </row>
        <row r="1540">
          <cell r="A1540" t="str">
            <v>REPAY1.5</v>
          </cell>
          <cell r="B1540" t="str">
            <v>REPAY1.5</v>
          </cell>
          <cell r="C1540">
            <v>0</v>
          </cell>
          <cell r="D1540">
            <v>0</v>
          </cell>
          <cell r="E1540">
            <v>1.5</v>
          </cell>
          <cell r="G1540">
            <v>500</v>
          </cell>
          <cell r="H1540" t="str">
            <v>REPAY AT VAT 1.5</v>
          </cell>
        </row>
        <row r="1541">
          <cell r="A1541" t="str">
            <v>REPAY10</v>
          </cell>
          <cell r="B1541" t="str">
            <v>REPAY10</v>
          </cell>
          <cell r="C1541">
            <v>0</v>
          </cell>
          <cell r="D1541">
            <v>0</v>
          </cell>
          <cell r="E1541">
            <v>10</v>
          </cell>
          <cell r="G1541">
            <v>500</v>
          </cell>
          <cell r="H1541" t="str">
            <v>REPAY AT VAT 10</v>
          </cell>
        </row>
        <row r="1542">
          <cell r="A1542" t="str">
            <v>REPAY10.5</v>
          </cell>
          <cell r="B1542" t="str">
            <v>REPAY10.5</v>
          </cell>
          <cell r="C1542">
            <v>0</v>
          </cell>
          <cell r="D1542">
            <v>0</v>
          </cell>
          <cell r="E1542">
            <v>10.5</v>
          </cell>
          <cell r="G1542">
            <v>500</v>
          </cell>
          <cell r="H1542" t="str">
            <v>REPAY AT VAT 10.5</v>
          </cell>
        </row>
        <row r="1543">
          <cell r="A1543" t="str">
            <v>REPAY11</v>
          </cell>
          <cell r="B1543" t="str">
            <v>REPAY11</v>
          </cell>
          <cell r="C1543">
            <v>0</v>
          </cell>
          <cell r="D1543">
            <v>0</v>
          </cell>
          <cell r="E1543">
            <v>11</v>
          </cell>
          <cell r="G1543">
            <v>500</v>
          </cell>
          <cell r="H1543" t="str">
            <v>REPAY AT VAT 11</v>
          </cell>
        </row>
        <row r="1544">
          <cell r="A1544" t="str">
            <v>REPAY11.5</v>
          </cell>
          <cell r="B1544" t="str">
            <v>REPAY11.5</v>
          </cell>
          <cell r="C1544">
            <v>0</v>
          </cell>
          <cell r="D1544">
            <v>0</v>
          </cell>
          <cell r="E1544">
            <v>11.5</v>
          </cell>
          <cell r="G1544">
            <v>500</v>
          </cell>
          <cell r="H1544" t="str">
            <v>REPAY AT VAT 11.5</v>
          </cell>
        </row>
        <row r="1545">
          <cell r="A1545" t="str">
            <v>REPAY12</v>
          </cell>
          <cell r="B1545" t="str">
            <v>REPAY12</v>
          </cell>
          <cell r="C1545">
            <v>0</v>
          </cell>
          <cell r="D1545">
            <v>0</v>
          </cell>
          <cell r="E1545">
            <v>12</v>
          </cell>
          <cell r="G1545">
            <v>500</v>
          </cell>
          <cell r="H1545" t="str">
            <v>REPAY AT VAT 12</v>
          </cell>
        </row>
        <row r="1546">
          <cell r="A1546" t="str">
            <v>REPAY12.5</v>
          </cell>
          <cell r="B1546" t="str">
            <v>REPAY12.5</v>
          </cell>
          <cell r="C1546">
            <v>0</v>
          </cell>
          <cell r="D1546">
            <v>0</v>
          </cell>
          <cell r="E1546">
            <v>12.5</v>
          </cell>
          <cell r="G1546">
            <v>500</v>
          </cell>
          <cell r="H1546" t="str">
            <v>REPAY AT VAT 12.5</v>
          </cell>
        </row>
        <row r="1547">
          <cell r="A1547" t="str">
            <v>REPAY13</v>
          </cell>
          <cell r="B1547" t="str">
            <v>REPAY13</v>
          </cell>
          <cell r="C1547">
            <v>0</v>
          </cell>
          <cell r="D1547">
            <v>0</v>
          </cell>
          <cell r="E1547">
            <v>13</v>
          </cell>
          <cell r="G1547">
            <v>500</v>
          </cell>
          <cell r="H1547" t="str">
            <v>REPAY AT VAT 13</v>
          </cell>
        </row>
        <row r="1548">
          <cell r="A1548" t="str">
            <v>REPAY13.5</v>
          </cell>
          <cell r="B1548" t="str">
            <v>REPAY13.5</v>
          </cell>
          <cell r="C1548">
            <v>0</v>
          </cell>
          <cell r="D1548">
            <v>0</v>
          </cell>
          <cell r="E1548">
            <v>13.5</v>
          </cell>
          <cell r="G1548">
            <v>500</v>
          </cell>
          <cell r="H1548" t="str">
            <v>REPAY AT VAT 13.5</v>
          </cell>
        </row>
        <row r="1549">
          <cell r="A1549" t="str">
            <v>REPAY14</v>
          </cell>
          <cell r="B1549" t="str">
            <v>REPAY14</v>
          </cell>
          <cell r="C1549">
            <v>0</v>
          </cell>
          <cell r="D1549">
            <v>0</v>
          </cell>
          <cell r="E1549">
            <v>14</v>
          </cell>
          <cell r="G1549">
            <v>500</v>
          </cell>
          <cell r="H1549" t="str">
            <v>REPAY AT VAT 14</v>
          </cell>
        </row>
        <row r="1550">
          <cell r="A1550" t="str">
            <v>REPAY14.5</v>
          </cell>
          <cell r="B1550" t="str">
            <v>REPAY14.5</v>
          </cell>
          <cell r="C1550">
            <v>0</v>
          </cell>
          <cell r="D1550">
            <v>0</v>
          </cell>
          <cell r="E1550">
            <v>14.5</v>
          </cell>
          <cell r="G1550">
            <v>500</v>
          </cell>
          <cell r="H1550" t="str">
            <v>REPAY AT VAT 14.5</v>
          </cell>
        </row>
        <row r="1551">
          <cell r="A1551" t="str">
            <v>REPAY15</v>
          </cell>
          <cell r="B1551" t="str">
            <v>REPAY15</v>
          </cell>
          <cell r="C1551">
            <v>0</v>
          </cell>
          <cell r="D1551">
            <v>0</v>
          </cell>
          <cell r="E1551">
            <v>15</v>
          </cell>
          <cell r="G1551">
            <v>500</v>
          </cell>
          <cell r="H1551" t="str">
            <v>REPAY AT VAT 15</v>
          </cell>
        </row>
        <row r="1552">
          <cell r="A1552" t="str">
            <v>REPAY15.5</v>
          </cell>
          <cell r="B1552" t="str">
            <v>REPAY15.5</v>
          </cell>
          <cell r="C1552">
            <v>0</v>
          </cell>
          <cell r="D1552">
            <v>0</v>
          </cell>
          <cell r="E1552">
            <v>15.5</v>
          </cell>
          <cell r="G1552">
            <v>500</v>
          </cell>
          <cell r="H1552" t="str">
            <v>REPAY AT VAT 15.5</v>
          </cell>
        </row>
        <row r="1553">
          <cell r="A1553" t="str">
            <v>REPAY16</v>
          </cell>
          <cell r="B1553" t="str">
            <v>REPAY16</v>
          </cell>
          <cell r="C1553">
            <v>0</v>
          </cell>
          <cell r="D1553">
            <v>0</v>
          </cell>
          <cell r="E1553">
            <v>16</v>
          </cell>
          <cell r="G1553">
            <v>500</v>
          </cell>
          <cell r="H1553" t="str">
            <v>REPAY AT VAT 16</v>
          </cell>
        </row>
        <row r="1554">
          <cell r="A1554" t="str">
            <v>REPAY16.5</v>
          </cell>
          <cell r="B1554" t="str">
            <v>REPAY16.5</v>
          </cell>
          <cell r="C1554">
            <v>0</v>
          </cell>
          <cell r="D1554">
            <v>0</v>
          </cell>
          <cell r="E1554">
            <v>16.5</v>
          </cell>
          <cell r="G1554">
            <v>500</v>
          </cell>
          <cell r="H1554" t="str">
            <v>REPAY AT VAT 16.5</v>
          </cell>
        </row>
        <row r="1555">
          <cell r="A1555" t="str">
            <v>REPAY17</v>
          </cell>
          <cell r="B1555" t="str">
            <v>REPAY17</v>
          </cell>
          <cell r="C1555">
            <v>0</v>
          </cell>
          <cell r="D1555">
            <v>0</v>
          </cell>
          <cell r="E1555">
            <v>17</v>
          </cell>
          <cell r="G1555">
            <v>500</v>
          </cell>
          <cell r="H1555" t="str">
            <v>REPAY AT VAT 17</v>
          </cell>
        </row>
        <row r="1556">
          <cell r="A1556" t="str">
            <v>REPAY17.5</v>
          </cell>
          <cell r="B1556" t="str">
            <v>REPAY17.5</v>
          </cell>
          <cell r="C1556">
            <v>0</v>
          </cell>
          <cell r="D1556">
            <v>0</v>
          </cell>
          <cell r="E1556">
            <v>17.5</v>
          </cell>
          <cell r="G1556">
            <v>500</v>
          </cell>
          <cell r="H1556" t="str">
            <v>REPAY AT VAT 17.5</v>
          </cell>
        </row>
        <row r="1557">
          <cell r="A1557" t="str">
            <v>REPAY18</v>
          </cell>
          <cell r="B1557" t="str">
            <v>REPAY18</v>
          </cell>
          <cell r="C1557">
            <v>0</v>
          </cell>
          <cell r="D1557">
            <v>0</v>
          </cell>
          <cell r="E1557">
            <v>18</v>
          </cell>
          <cell r="G1557">
            <v>500</v>
          </cell>
          <cell r="H1557" t="str">
            <v>REPAY AT VAT 18</v>
          </cell>
        </row>
        <row r="1558">
          <cell r="A1558" t="str">
            <v>REPAY18.5</v>
          </cell>
          <cell r="B1558" t="str">
            <v>REPAY18.5</v>
          </cell>
          <cell r="C1558">
            <v>0</v>
          </cell>
          <cell r="D1558">
            <v>0</v>
          </cell>
          <cell r="E1558">
            <v>18.5</v>
          </cell>
          <cell r="G1558">
            <v>500</v>
          </cell>
          <cell r="H1558" t="str">
            <v>REPAY AT VAT 18.5</v>
          </cell>
        </row>
        <row r="1559">
          <cell r="A1559" t="str">
            <v>REPAY19</v>
          </cell>
          <cell r="B1559" t="str">
            <v>REPAY19</v>
          </cell>
          <cell r="C1559">
            <v>0</v>
          </cell>
          <cell r="D1559">
            <v>0</v>
          </cell>
          <cell r="E1559">
            <v>19</v>
          </cell>
          <cell r="G1559">
            <v>500</v>
          </cell>
          <cell r="H1559" t="str">
            <v>REPAY AT VAT 19</v>
          </cell>
        </row>
        <row r="1560">
          <cell r="A1560" t="str">
            <v>REPAY19.5</v>
          </cell>
          <cell r="B1560" t="str">
            <v>REPAY19.5</v>
          </cell>
          <cell r="C1560">
            <v>0</v>
          </cell>
          <cell r="D1560">
            <v>0</v>
          </cell>
          <cell r="E1560">
            <v>19.5</v>
          </cell>
          <cell r="G1560">
            <v>500</v>
          </cell>
          <cell r="H1560" t="str">
            <v>REPAY AT VAT 19.5</v>
          </cell>
        </row>
        <row r="1561">
          <cell r="A1561" t="str">
            <v>REPAY2</v>
          </cell>
          <cell r="B1561" t="str">
            <v>REPAY2</v>
          </cell>
          <cell r="C1561">
            <v>0</v>
          </cell>
          <cell r="D1561">
            <v>0</v>
          </cell>
          <cell r="E1561">
            <v>2</v>
          </cell>
          <cell r="G1561">
            <v>500</v>
          </cell>
          <cell r="H1561" t="str">
            <v>REPAY AT VAT 2</v>
          </cell>
        </row>
        <row r="1562">
          <cell r="A1562" t="str">
            <v>REPAY2.5</v>
          </cell>
          <cell r="B1562" t="str">
            <v>REPAY2.5</v>
          </cell>
          <cell r="C1562">
            <v>0</v>
          </cell>
          <cell r="D1562">
            <v>0</v>
          </cell>
          <cell r="E1562">
            <v>2.5</v>
          </cell>
          <cell r="G1562">
            <v>500</v>
          </cell>
          <cell r="H1562" t="str">
            <v>REPAY AT VAT 2.5</v>
          </cell>
        </row>
        <row r="1563">
          <cell r="A1563" t="str">
            <v>REPAY20</v>
          </cell>
          <cell r="B1563" t="str">
            <v>REPAY20</v>
          </cell>
          <cell r="C1563">
            <v>0</v>
          </cell>
          <cell r="D1563">
            <v>0</v>
          </cell>
          <cell r="E1563">
            <v>20</v>
          </cell>
          <cell r="G1563">
            <v>2000</v>
          </cell>
          <cell r="H1563" t="str">
            <v>REPAY AT VAT 20</v>
          </cell>
        </row>
        <row r="1564">
          <cell r="A1564" t="str">
            <v>REPAY3</v>
          </cell>
          <cell r="B1564" t="str">
            <v>REPAY3</v>
          </cell>
          <cell r="C1564">
            <v>0</v>
          </cell>
          <cell r="D1564">
            <v>0</v>
          </cell>
          <cell r="E1564">
            <v>3</v>
          </cell>
          <cell r="G1564">
            <v>500</v>
          </cell>
          <cell r="H1564" t="str">
            <v>REPAY AT VAT 3</v>
          </cell>
        </row>
        <row r="1565">
          <cell r="A1565" t="str">
            <v>REPAY3.5</v>
          </cell>
          <cell r="B1565" t="str">
            <v>REPAY3.5</v>
          </cell>
          <cell r="C1565">
            <v>0</v>
          </cell>
          <cell r="D1565">
            <v>0</v>
          </cell>
          <cell r="E1565">
            <v>3.5</v>
          </cell>
          <cell r="G1565">
            <v>500</v>
          </cell>
          <cell r="H1565" t="str">
            <v>REPAY AT VAT 3.5</v>
          </cell>
        </row>
        <row r="1566">
          <cell r="A1566" t="str">
            <v>REPAY4</v>
          </cell>
          <cell r="B1566" t="str">
            <v>REPAY4</v>
          </cell>
          <cell r="C1566">
            <v>0</v>
          </cell>
          <cell r="D1566">
            <v>0</v>
          </cell>
          <cell r="E1566">
            <v>4</v>
          </cell>
          <cell r="G1566">
            <v>500</v>
          </cell>
          <cell r="H1566" t="str">
            <v>REPAY AT VAT 4</v>
          </cell>
        </row>
        <row r="1567">
          <cell r="A1567" t="str">
            <v>REPAY4.5</v>
          </cell>
          <cell r="B1567" t="str">
            <v>REPAY4.5</v>
          </cell>
          <cell r="C1567">
            <v>0</v>
          </cell>
          <cell r="D1567">
            <v>0</v>
          </cell>
          <cell r="E1567">
            <v>4.5</v>
          </cell>
          <cell r="G1567">
            <v>500</v>
          </cell>
          <cell r="H1567" t="str">
            <v>REPAY AT VAT 4.5</v>
          </cell>
        </row>
        <row r="1568">
          <cell r="A1568" t="str">
            <v>REPAY5</v>
          </cell>
          <cell r="B1568" t="str">
            <v>REPAY5</v>
          </cell>
          <cell r="C1568">
            <v>0</v>
          </cell>
          <cell r="D1568">
            <v>0</v>
          </cell>
          <cell r="E1568">
            <v>5</v>
          </cell>
          <cell r="G1568">
            <v>500</v>
          </cell>
          <cell r="H1568" t="str">
            <v>REPAY AT VAT 5</v>
          </cell>
        </row>
        <row r="1569">
          <cell r="A1569" t="str">
            <v>REPAY5.5</v>
          </cell>
          <cell r="B1569" t="str">
            <v>REPAY5.5</v>
          </cell>
          <cell r="C1569">
            <v>0</v>
          </cell>
          <cell r="D1569">
            <v>0</v>
          </cell>
          <cell r="E1569">
            <v>5.5</v>
          </cell>
          <cell r="G1569">
            <v>500</v>
          </cell>
          <cell r="H1569" t="str">
            <v>REPAY AT VAT 5.5</v>
          </cell>
        </row>
        <row r="1570">
          <cell r="A1570" t="str">
            <v>REPAY6</v>
          </cell>
          <cell r="B1570" t="str">
            <v>REPAY6</v>
          </cell>
          <cell r="C1570">
            <v>0</v>
          </cell>
          <cell r="D1570">
            <v>0</v>
          </cell>
          <cell r="E1570">
            <v>6</v>
          </cell>
          <cell r="G1570">
            <v>500</v>
          </cell>
          <cell r="H1570" t="str">
            <v>REPAY AT VAT 6</v>
          </cell>
        </row>
        <row r="1571">
          <cell r="A1571" t="str">
            <v>REPAY6.5</v>
          </cell>
          <cell r="B1571" t="str">
            <v>REPAY6.5</v>
          </cell>
          <cell r="C1571">
            <v>0</v>
          </cell>
          <cell r="D1571">
            <v>0</v>
          </cell>
          <cell r="E1571">
            <v>6.5</v>
          </cell>
          <cell r="G1571">
            <v>500</v>
          </cell>
          <cell r="H1571" t="str">
            <v>REPAY AT VAT 6.5</v>
          </cell>
        </row>
        <row r="1572">
          <cell r="A1572" t="str">
            <v>REPAY7</v>
          </cell>
          <cell r="B1572" t="str">
            <v>REPAY7</v>
          </cell>
          <cell r="C1572">
            <v>0</v>
          </cell>
          <cell r="D1572">
            <v>0</v>
          </cell>
          <cell r="E1572">
            <v>7</v>
          </cell>
          <cell r="G1572">
            <v>500</v>
          </cell>
          <cell r="H1572" t="str">
            <v>REPAY AT VAT 7</v>
          </cell>
        </row>
        <row r="1573">
          <cell r="A1573" t="str">
            <v>REPAY7.5</v>
          </cell>
          <cell r="B1573" t="str">
            <v>REPAY7.5</v>
          </cell>
          <cell r="C1573">
            <v>0</v>
          </cell>
          <cell r="D1573">
            <v>0</v>
          </cell>
          <cell r="E1573">
            <v>7.5</v>
          </cell>
          <cell r="G1573">
            <v>500</v>
          </cell>
          <cell r="H1573" t="str">
            <v>REPAY AT VAT 7.5</v>
          </cell>
        </row>
        <row r="1574">
          <cell r="A1574" t="str">
            <v>REPAY8</v>
          </cell>
          <cell r="B1574" t="str">
            <v>REPAY8</v>
          </cell>
          <cell r="C1574">
            <v>0</v>
          </cell>
          <cell r="D1574">
            <v>0</v>
          </cell>
          <cell r="E1574">
            <v>8</v>
          </cell>
          <cell r="G1574">
            <v>500</v>
          </cell>
          <cell r="H1574" t="str">
            <v>REPAY AT VAT 8</v>
          </cell>
        </row>
        <row r="1575">
          <cell r="A1575" t="str">
            <v>REPAY8.5</v>
          </cell>
          <cell r="B1575" t="str">
            <v>REPAY8.5</v>
          </cell>
          <cell r="C1575">
            <v>0</v>
          </cell>
          <cell r="D1575">
            <v>0</v>
          </cell>
          <cell r="E1575">
            <v>8.5</v>
          </cell>
          <cell r="G1575">
            <v>500</v>
          </cell>
          <cell r="H1575" t="str">
            <v>REPAY AT VAT 8.5</v>
          </cell>
        </row>
        <row r="1576">
          <cell r="A1576" t="str">
            <v>REPAY9</v>
          </cell>
          <cell r="B1576" t="str">
            <v>REPAY9</v>
          </cell>
          <cell r="C1576">
            <v>0</v>
          </cell>
          <cell r="D1576">
            <v>0</v>
          </cell>
          <cell r="E1576">
            <v>9</v>
          </cell>
          <cell r="G1576">
            <v>500</v>
          </cell>
          <cell r="H1576" t="str">
            <v>REPAY AT VAT 9</v>
          </cell>
        </row>
        <row r="1577">
          <cell r="A1577" t="str">
            <v>REPAY9.5</v>
          </cell>
          <cell r="B1577" t="str">
            <v>REPAY9.5</v>
          </cell>
          <cell r="C1577">
            <v>0</v>
          </cell>
          <cell r="D1577">
            <v>0</v>
          </cell>
          <cell r="E1577">
            <v>9.5</v>
          </cell>
          <cell r="G1577">
            <v>500</v>
          </cell>
          <cell r="H1577" t="str">
            <v>REPAY AT VAT 9.5</v>
          </cell>
        </row>
        <row r="1578">
          <cell r="A1578" t="str">
            <v>RIBB</v>
          </cell>
          <cell r="B1578" t="str">
            <v>RIBB</v>
          </cell>
          <cell r="C1578">
            <v>0</v>
          </cell>
          <cell r="D1578">
            <v>0</v>
          </cell>
          <cell r="E1578">
            <v>20</v>
          </cell>
          <cell r="G1578">
            <v>20</v>
          </cell>
          <cell r="H1578" t="str">
            <v>Printed Ribbon</v>
          </cell>
        </row>
        <row r="1579">
          <cell r="A1579" t="str">
            <v>SP008668</v>
          </cell>
          <cell r="B1579" t="str">
            <v>SP008668</v>
          </cell>
          <cell r="C1579">
            <v>0</v>
          </cell>
          <cell r="D1579">
            <v>0</v>
          </cell>
          <cell r="E1579">
            <v>20</v>
          </cell>
          <cell r="G1579">
            <v>1000</v>
          </cell>
          <cell r="H1579" t="str">
            <v>21 WICKER W STRAPS</v>
          </cell>
        </row>
        <row r="1580">
          <cell r="A1580" t="str">
            <v>SP15223</v>
          </cell>
          <cell r="B1580" t="str">
            <v>SP15223</v>
          </cell>
          <cell r="C1580">
            <v>7.87</v>
          </cell>
          <cell r="D1580">
            <v>1.21</v>
          </cell>
          <cell r="E1580">
            <v>20</v>
          </cell>
          <cell r="G1580">
            <v>2500</v>
          </cell>
          <cell r="H1580" t="str">
            <v>BROWN TAPERED BASKET</v>
          </cell>
        </row>
        <row r="1581">
          <cell r="A1581" t="str">
            <v>SP82239</v>
          </cell>
          <cell r="B1581" t="str">
            <v>SP82239</v>
          </cell>
          <cell r="C1581">
            <v>70</v>
          </cell>
          <cell r="D1581">
            <v>0</v>
          </cell>
          <cell r="E1581">
            <v>16</v>
          </cell>
          <cell r="G1581">
            <v>4720</v>
          </cell>
          <cell r="H1581" t="str">
            <v>LONDON CREM MAGICVEG</v>
          </cell>
        </row>
        <row r="1582">
          <cell r="A1582" t="str">
            <v>SP82330</v>
          </cell>
          <cell r="B1582" t="str">
            <v>SP82330</v>
          </cell>
          <cell r="C1582">
            <v>0</v>
          </cell>
          <cell r="D1582">
            <v>0</v>
          </cell>
          <cell r="E1582">
            <v>20</v>
          </cell>
          <cell r="G1582">
            <v>3480</v>
          </cell>
          <cell r="H1582" t="str">
            <v>CUST SERVS WINE DUO</v>
          </cell>
        </row>
        <row r="1583">
          <cell r="A1583" t="str">
            <v>SP83009</v>
          </cell>
          <cell r="B1583" t="str">
            <v>SP83009</v>
          </cell>
          <cell r="C1583">
            <v>0</v>
          </cell>
          <cell r="D1583">
            <v>0</v>
          </cell>
          <cell r="E1583">
            <v>20</v>
          </cell>
          <cell r="G1583">
            <v>2820</v>
          </cell>
          <cell r="H1583" t="str">
            <v>CS WINE DUO</v>
          </cell>
        </row>
        <row r="1584">
          <cell r="A1584" t="str">
            <v>SP83481</v>
          </cell>
          <cell r="B1584" t="str">
            <v>SP83481</v>
          </cell>
          <cell r="C1584">
            <v>25</v>
          </cell>
          <cell r="D1584">
            <v>0</v>
          </cell>
          <cell r="E1584">
            <v>0</v>
          </cell>
          <cell r="G1584">
            <v>1610</v>
          </cell>
          <cell r="H1584" t="str">
            <v>CANADIAN CAKE</v>
          </cell>
        </row>
        <row r="1585">
          <cell r="A1585" t="str">
            <v>SP83487</v>
          </cell>
          <cell r="B1585" t="str">
            <v>SP83487</v>
          </cell>
          <cell r="C1585">
            <v>44.95</v>
          </cell>
          <cell r="D1585">
            <v>0</v>
          </cell>
          <cell r="E1585">
            <v>8</v>
          </cell>
          <cell r="G1585">
            <v>1770</v>
          </cell>
          <cell r="H1585" t="str">
            <v>SR TEATIME HAMPER</v>
          </cell>
        </row>
        <row r="1586">
          <cell r="A1586" t="str">
            <v>SP83625</v>
          </cell>
          <cell r="B1586" t="str">
            <v>SP83625</v>
          </cell>
          <cell r="C1586">
            <v>67</v>
          </cell>
          <cell r="D1586">
            <v>0</v>
          </cell>
          <cell r="E1586">
            <v>12</v>
          </cell>
          <cell r="G1586">
            <v>6570</v>
          </cell>
          <cell r="H1586" t="str">
            <v>P&amp;G EMPLOYEE</v>
          </cell>
        </row>
        <row r="1587">
          <cell r="A1587" t="str">
            <v>SP83626</v>
          </cell>
          <cell r="B1587" t="str">
            <v>SP83626</v>
          </cell>
          <cell r="C1587">
            <v>35</v>
          </cell>
          <cell r="D1587">
            <v>0</v>
          </cell>
          <cell r="E1587">
            <v>12</v>
          </cell>
          <cell r="G1587">
            <v>3310</v>
          </cell>
          <cell r="H1587" t="str">
            <v>P&amp;G RETIREE</v>
          </cell>
        </row>
        <row r="1588">
          <cell r="A1588" t="str">
            <v>SP83655</v>
          </cell>
          <cell r="B1588" t="str">
            <v>SP83655</v>
          </cell>
          <cell r="C1588">
            <v>77.77</v>
          </cell>
          <cell r="D1588">
            <v>0</v>
          </cell>
          <cell r="E1588">
            <v>16</v>
          </cell>
          <cell r="G1588">
            <v>4970</v>
          </cell>
          <cell r="H1588" t="str">
            <v>HC ONE MARVEG NOCORN</v>
          </cell>
        </row>
        <row r="1589">
          <cell r="A1589" t="str">
            <v>SP83671</v>
          </cell>
          <cell r="B1589" t="str">
            <v>SP83671</v>
          </cell>
          <cell r="C1589">
            <v>50</v>
          </cell>
          <cell r="D1589">
            <v>0</v>
          </cell>
          <cell r="E1589">
            <v>12.5</v>
          </cell>
          <cell r="G1589">
            <v>3550</v>
          </cell>
          <cell r="H1589" t="str">
            <v>SVITZER</v>
          </cell>
        </row>
        <row r="1590">
          <cell r="A1590" t="str">
            <v>SP83701</v>
          </cell>
          <cell r="B1590" t="str">
            <v>SP83701</v>
          </cell>
          <cell r="C1590">
            <v>15</v>
          </cell>
          <cell r="D1590">
            <v>0</v>
          </cell>
          <cell r="E1590">
            <v>20</v>
          </cell>
          <cell r="G1590">
            <v>0</v>
          </cell>
          <cell r="H1590" t="str">
            <v>CLOSE BROS CHOCOS</v>
          </cell>
        </row>
        <row r="1591">
          <cell r="A1591" t="str">
            <v>SP83702</v>
          </cell>
          <cell r="B1591" t="str">
            <v>SP83702</v>
          </cell>
          <cell r="C1591">
            <v>250</v>
          </cell>
          <cell r="D1591">
            <v>0</v>
          </cell>
          <cell r="E1591">
            <v>13.5</v>
          </cell>
          <cell r="G1591">
            <v>18110</v>
          </cell>
          <cell r="H1591" t="str">
            <v>COSTCO BANQUET</v>
          </cell>
        </row>
        <row r="1592">
          <cell r="A1592" t="str">
            <v>SP83702INS</v>
          </cell>
          <cell r="B1592" t="str">
            <v>SP83702</v>
          </cell>
          <cell r="C1592">
            <v>250</v>
          </cell>
          <cell r="D1592">
            <v>0</v>
          </cell>
          <cell r="E1592">
            <v>13.5</v>
          </cell>
          <cell r="G1592">
            <v>18110</v>
          </cell>
          <cell r="H1592" t="str">
            <v>COSTCO BANQUET</v>
          </cell>
        </row>
        <row r="1593">
          <cell r="A1593" t="str">
            <v>SP83706</v>
          </cell>
          <cell r="B1593" t="str">
            <v>SP83706</v>
          </cell>
          <cell r="C1593">
            <v>50</v>
          </cell>
          <cell r="D1593">
            <v>0</v>
          </cell>
          <cell r="E1593">
            <v>11</v>
          </cell>
          <cell r="G1593">
            <v>2270</v>
          </cell>
          <cell r="H1593" t="str">
            <v>TOYOTA THANKYOU</v>
          </cell>
        </row>
        <row r="1594">
          <cell r="A1594" t="str">
            <v>SP83715</v>
          </cell>
          <cell r="B1594" t="str">
            <v>SP83715</v>
          </cell>
          <cell r="C1594">
            <v>71.48</v>
          </cell>
          <cell r="D1594">
            <v>0</v>
          </cell>
          <cell r="E1594">
            <v>14</v>
          </cell>
          <cell r="F1594">
            <v>1E-4</v>
          </cell>
          <cell r="G1594">
            <v>4980</v>
          </cell>
          <cell r="H1594" t="str">
            <v>INS CHAR A1 SUMMER</v>
          </cell>
        </row>
        <row r="1595">
          <cell r="A1595" t="str">
            <v>SP83716</v>
          </cell>
          <cell r="B1595" t="str">
            <v>SP83716</v>
          </cell>
          <cell r="C1595">
            <v>79.17</v>
          </cell>
          <cell r="D1595">
            <v>0</v>
          </cell>
          <cell r="E1595">
            <v>17.5</v>
          </cell>
          <cell r="G1595">
            <v>3200</v>
          </cell>
          <cell r="H1595" t="str">
            <v>INS CHAR LAVISH LOW</v>
          </cell>
        </row>
        <row r="1596">
          <cell r="A1596" t="str">
            <v>SP83738</v>
          </cell>
          <cell r="B1596" t="str">
            <v>SP83738</v>
          </cell>
          <cell r="C1596">
            <v>50</v>
          </cell>
          <cell r="D1596">
            <v>0</v>
          </cell>
          <cell r="E1596">
            <v>12</v>
          </cell>
          <cell r="G1596">
            <v>4520</v>
          </cell>
          <cell r="H1596" t="str">
            <v>HONDA</v>
          </cell>
        </row>
        <row r="1597">
          <cell r="A1597" t="str">
            <v>SP83742</v>
          </cell>
          <cell r="B1597" t="str">
            <v>SP83742</v>
          </cell>
          <cell r="C1597">
            <v>186.41</v>
          </cell>
          <cell r="D1597">
            <v>0</v>
          </cell>
          <cell r="E1597">
            <v>15.5</v>
          </cell>
          <cell r="G1597">
            <v>13970</v>
          </cell>
          <cell r="H1597" t="str">
            <v>STORY HOMES</v>
          </cell>
        </row>
        <row r="1598">
          <cell r="A1598" t="str">
            <v>SP83743</v>
          </cell>
          <cell r="B1598" t="str">
            <v>SP83743</v>
          </cell>
          <cell r="C1598">
            <v>24.85</v>
          </cell>
          <cell r="D1598">
            <v>0</v>
          </cell>
          <cell r="E1598">
            <v>3.5</v>
          </cell>
          <cell r="G1598">
            <v>3350</v>
          </cell>
          <cell r="H1598" t="str">
            <v>INJ JOCK XMAS SACK</v>
          </cell>
        </row>
        <row r="1599">
          <cell r="A1599" t="str">
            <v>SP83744</v>
          </cell>
          <cell r="B1599" t="str">
            <v>SP83744</v>
          </cell>
          <cell r="C1599">
            <v>39</v>
          </cell>
          <cell r="D1599">
            <v>0</v>
          </cell>
          <cell r="E1599">
            <v>16</v>
          </cell>
          <cell r="G1599">
            <v>3240</v>
          </cell>
          <cell r="H1599" t="str">
            <v>UNIWIPE</v>
          </cell>
        </row>
        <row r="1600">
          <cell r="A1600" t="str">
            <v>SP83745</v>
          </cell>
          <cell r="B1600" t="str">
            <v>SP83745</v>
          </cell>
          <cell r="C1600">
            <v>135</v>
          </cell>
          <cell r="D1600">
            <v>0</v>
          </cell>
          <cell r="E1600">
            <v>13</v>
          </cell>
          <cell r="G1600">
            <v>8960</v>
          </cell>
          <cell r="H1600" t="str">
            <v>TOOLSTATION BANQUET</v>
          </cell>
        </row>
        <row r="1601">
          <cell r="A1601" t="str">
            <v>SP83749</v>
          </cell>
          <cell r="B1601" t="str">
            <v>SP83749</v>
          </cell>
          <cell r="C1601">
            <v>57.57</v>
          </cell>
          <cell r="D1601">
            <v>0</v>
          </cell>
          <cell r="E1601">
            <v>14</v>
          </cell>
          <cell r="G1601">
            <v>3520</v>
          </cell>
          <cell r="H1601" t="str">
            <v>KINGSPAN</v>
          </cell>
        </row>
        <row r="1602">
          <cell r="A1602" t="str">
            <v>SP83750</v>
          </cell>
          <cell r="B1602" t="str">
            <v>SP83750</v>
          </cell>
          <cell r="C1602">
            <v>29.99</v>
          </cell>
          <cell r="D1602">
            <v>0</v>
          </cell>
          <cell r="E1602">
            <v>20</v>
          </cell>
          <cell r="G1602">
            <v>2070</v>
          </cell>
          <cell r="H1602" t="str">
            <v>KINGSPAN VEGNPROCHOC</v>
          </cell>
        </row>
        <row r="1603">
          <cell r="A1603" t="str">
            <v>SP83751</v>
          </cell>
          <cell r="B1603" t="str">
            <v>SP83751</v>
          </cell>
          <cell r="C1603">
            <v>57.5</v>
          </cell>
          <cell r="D1603">
            <v>0</v>
          </cell>
          <cell r="E1603">
            <v>15</v>
          </cell>
          <cell r="G1603">
            <v>3490</v>
          </cell>
          <cell r="H1603" t="str">
            <v>KINGSPAN MARV VEGAN</v>
          </cell>
        </row>
        <row r="1604">
          <cell r="A1604" t="str">
            <v>SP83752</v>
          </cell>
          <cell r="B1604" t="str">
            <v>SP83752</v>
          </cell>
          <cell r="C1604">
            <v>100</v>
          </cell>
          <cell r="D1604">
            <v>0</v>
          </cell>
          <cell r="E1604">
            <v>7.5</v>
          </cell>
          <cell r="G1604">
            <v>11940</v>
          </cell>
          <cell r="H1604" t="str">
            <v>TSB STAFF PPANTYPLUS</v>
          </cell>
        </row>
        <row r="1605">
          <cell r="A1605" t="str">
            <v>SP83753</v>
          </cell>
          <cell r="B1605" t="str">
            <v>SP83753</v>
          </cell>
          <cell r="C1605">
            <v>860</v>
          </cell>
          <cell r="D1605">
            <v>50</v>
          </cell>
          <cell r="E1605">
            <v>12</v>
          </cell>
          <cell r="F1605">
            <v>1E-4</v>
          </cell>
          <cell r="G1605">
            <v>36070</v>
          </cell>
          <cell r="H1605" t="str">
            <v>EPICUREAN F KALLAWAY</v>
          </cell>
        </row>
        <row r="1606">
          <cell r="A1606" t="str">
            <v>SP83754</v>
          </cell>
          <cell r="B1606" t="str">
            <v>SP83754</v>
          </cell>
          <cell r="C1606">
            <v>38.96</v>
          </cell>
          <cell r="D1606">
            <v>0</v>
          </cell>
          <cell r="E1606">
            <v>9</v>
          </cell>
          <cell r="G1606">
            <v>3210</v>
          </cell>
          <cell r="H1606" t="str">
            <v>IKO STARRY NIGHT BKT</v>
          </cell>
        </row>
        <row r="1607">
          <cell r="A1607" t="str">
            <v>SP83755</v>
          </cell>
          <cell r="B1607" t="str">
            <v>SP83755</v>
          </cell>
          <cell r="C1607">
            <v>50</v>
          </cell>
          <cell r="D1607">
            <v>0</v>
          </cell>
          <cell r="E1607">
            <v>8</v>
          </cell>
          <cell r="F1607">
            <v>1E-4</v>
          </cell>
          <cell r="G1607">
            <v>4590</v>
          </cell>
          <cell r="H1607" t="str">
            <v>REMBRANT HOTEL</v>
          </cell>
        </row>
        <row r="1608">
          <cell r="A1608" t="str">
            <v>SP83756</v>
          </cell>
          <cell r="B1608" t="str">
            <v>SP83756</v>
          </cell>
          <cell r="C1608">
            <v>30</v>
          </cell>
          <cell r="D1608">
            <v>0</v>
          </cell>
          <cell r="E1608">
            <v>16</v>
          </cell>
          <cell r="G1608">
            <v>2720</v>
          </cell>
          <cell r="H1608" t="str">
            <v>LUX LEISURE OPT 1</v>
          </cell>
        </row>
        <row r="1609">
          <cell r="A1609" t="str">
            <v>SP83757</v>
          </cell>
          <cell r="B1609" t="str">
            <v>SP83757</v>
          </cell>
          <cell r="C1609">
            <v>50</v>
          </cell>
          <cell r="D1609">
            <v>0</v>
          </cell>
          <cell r="E1609">
            <v>10.5</v>
          </cell>
          <cell r="G1609">
            <v>4010</v>
          </cell>
          <cell r="H1609" t="str">
            <v>WHITE HORSE ALC FREE</v>
          </cell>
        </row>
        <row r="1610">
          <cell r="A1610" t="str">
            <v>SP83758</v>
          </cell>
          <cell r="B1610" t="str">
            <v>SP83758</v>
          </cell>
          <cell r="C1610">
            <v>49.5</v>
          </cell>
          <cell r="D1610">
            <v>0</v>
          </cell>
          <cell r="E1610">
            <v>12</v>
          </cell>
          <cell r="G1610">
            <v>4810</v>
          </cell>
          <cell r="H1610" t="str">
            <v>WHITE HORSE MAGIC</v>
          </cell>
        </row>
        <row r="1611">
          <cell r="A1611" t="str">
            <v>SP83759</v>
          </cell>
          <cell r="B1611" t="str">
            <v>SP83759</v>
          </cell>
          <cell r="C1611">
            <v>19.89</v>
          </cell>
          <cell r="D1611">
            <v>0</v>
          </cell>
          <cell r="E1611">
            <v>10.5</v>
          </cell>
          <cell r="G1611">
            <v>2730</v>
          </cell>
          <cell r="H1611" t="str">
            <v>JOHNSON SERVICE NOAL</v>
          </cell>
        </row>
        <row r="1612">
          <cell r="A1612" t="str">
            <v>SP83760</v>
          </cell>
          <cell r="B1612" t="str">
            <v>SP83760</v>
          </cell>
          <cell r="C1612">
            <v>23.73</v>
          </cell>
          <cell r="D1612">
            <v>0</v>
          </cell>
          <cell r="E1612">
            <v>13</v>
          </cell>
          <cell r="G1612">
            <v>2760</v>
          </cell>
          <cell r="H1612" t="str">
            <v>JOHNSON SERVICE GRP</v>
          </cell>
        </row>
        <row r="1613">
          <cell r="A1613" t="str">
            <v>SP83761</v>
          </cell>
          <cell r="B1613" t="str">
            <v>SP83761</v>
          </cell>
          <cell r="C1613">
            <v>37.5</v>
          </cell>
          <cell r="D1613">
            <v>0</v>
          </cell>
          <cell r="E1613">
            <v>14.5</v>
          </cell>
          <cell r="G1613">
            <v>3160</v>
          </cell>
          <cell r="H1613" t="str">
            <v>S JAMES STRY STRY WW</v>
          </cell>
        </row>
        <row r="1614">
          <cell r="A1614" t="str">
            <v>SP83762</v>
          </cell>
          <cell r="B1614" t="str">
            <v>SP83762</v>
          </cell>
          <cell r="C1614">
            <v>37.5</v>
          </cell>
          <cell r="D1614">
            <v>0</v>
          </cell>
          <cell r="E1614">
            <v>14.5</v>
          </cell>
          <cell r="G1614">
            <v>3150</v>
          </cell>
          <cell r="H1614" t="str">
            <v>SJAMES STRY STRY CTN</v>
          </cell>
        </row>
        <row r="1615">
          <cell r="A1615" t="str">
            <v>SP83763</v>
          </cell>
          <cell r="B1615" t="str">
            <v>SP83763</v>
          </cell>
          <cell r="C1615">
            <v>32.74</v>
          </cell>
          <cell r="D1615">
            <v>0</v>
          </cell>
          <cell r="E1615">
            <v>4.5</v>
          </cell>
          <cell r="G1615">
            <v>4000</v>
          </cell>
          <cell r="H1615" t="str">
            <v>NESTLE STAFF HAMPER</v>
          </cell>
        </row>
        <row r="1616">
          <cell r="A1616" t="str">
            <v>SP83764</v>
          </cell>
          <cell r="B1616" t="str">
            <v>SP83764</v>
          </cell>
          <cell r="C1616">
            <v>39.03</v>
          </cell>
          <cell r="D1616">
            <v>0</v>
          </cell>
          <cell r="E1616">
            <v>11.5</v>
          </cell>
          <cell r="G1616">
            <v>6000</v>
          </cell>
          <cell r="H1616" t="str">
            <v>DHL MATCH</v>
          </cell>
        </row>
        <row r="1617">
          <cell r="A1617" t="str">
            <v>SP83765</v>
          </cell>
          <cell r="B1617" t="str">
            <v>SP83765</v>
          </cell>
          <cell r="C1617">
            <v>26.75</v>
          </cell>
          <cell r="D1617">
            <v>0</v>
          </cell>
          <cell r="E1617">
            <v>14.5</v>
          </cell>
          <cell r="G1617">
            <v>3020</v>
          </cell>
          <cell r="H1617" t="str">
            <v>CCMANAGEMENT LFS</v>
          </cell>
        </row>
        <row r="1618">
          <cell r="A1618" t="str">
            <v>SP83766</v>
          </cell>
          <cell r="B1618" t="str">
            <v>SP83766</v>
          </cell>
          <cell r="C1618">
            <v>57.75</v>
          </cell>
          <cell r="D1618">
            <v>0</v>
          </cell>
          <cell r="E1618">
            <v>15.5</v>
          </cell>
          <cell r="G1618">
            <v>4220</v>
          </cell>
          <cell r="H1618" t="str">
            <v>ACCENT CATERING</v>
          </cell>
        </row>
        <row r="1619">
          <cell r="A1619" t="str">
            <v>SP83767</v>
          </cell>
          <cell r="B1619" t="str">
            <v>SP83767</v>
          </cell>
          <cell r="C1619">
            <v>100</v>
          </cell>
          <cell r="D1619">
            <v>0</v>
          </cell>
          <cell r="E1619">
            <v>11.5</v>
          </cell>
          <cell r="G1619">
            <v>6060</v>
          </cell>
          <cell r="H1619" t="str">
            <v>ICC ALC FREE ATC CTN</v>
          </cell>
        </row>
        <row r="1620">
          <cell r="A1620" t="str">
            <v>SP83768</v>
          </cell>
          <cell r="B1620" t="str">
            <v>SP83768</v>
          </cell>
          <cell r="C1620">
            <v>750</v>
          </cell>
          <cell r="D1620">
            <v>0</v>
          </cell>
          <cell r="E1620">
            <v>10.5</v>
          </cell>
          <cell r="F1620">
            <v>1E-4</v>
          </cell>
          <cell r="G1620">
            <v>40900</v>
          </cell>
          <cell r="H1620" t="str">
            <v>BATEMAN ALC FREE EPI</v>
          </cell>
        </row>
        <row r="1621">
          <cell r="A1621" t="str">
            <v>SP83768INSRIB</v>
          </cell>
          <cell r="B1621" t="str">
            <v>SP83768</v>
          </cell>
          <cell r="C1621">
            <v>750</v>
          </cell>
          <cell r="D1621">
            <v>0</v>
          </cell>
          <cell r="E1621">
            <v>10.5</v>
          </cell>
          <cell r="F1621">
            <v>1E-4</v>
          </cell>
          <cell r="G1621">
            <v>40900</v>
          </cell>
          <cell r="H1621" t="str">
            <v>BATEMAN ALC FREE EPI</v>
          </cell>
        </row>
        <row r="1622">
          <cell r="A1622" t="str">
            <v>SP83769</v>
          </cell>
          <cell r="B1622" t="str">
            <v>SP83769</v>
          </cell>
          <cell r="C1622">
            <v>1000</v>
          </cell>
          <cell r="D1622">
            <v>0</v>
          </cell>
          <cell r="E1622">
            <v>18.5</v>
          </cell>
          <cell r="G1622">
            <v>46810</v>
          </cell>
          <cell r="H1622" t="str">
            <v>BATEMANS VEGAN HAMP</v>
          </cell>
        </row>
        <row r="1623">
          <cell r="A1623" t="str">
            <v>SP83769INSRIB</v>
          </cell>
          <cell r="B1623" t="str">
            <v>SP83769</v>
          </cell>
          <cell r="C1623">
            <v>1000</v>
          </cell>
          <cell r="D1623">
            <v>0</v>
          </cell>
          <cell r="E1623">
            <v>18.5</v>
          </cell>
          <cell r="G1623">
            <v>46810</v>
          </cell>
          <cell r="H1623" t="str">
            <v>BATEMANS VEGAN HAMP</v>
          </cell>
        </row>
        <row r="1624">
          <cell r="A1624" t="str">
            <v>SP83770</v>
          </cell>
          <cell r="B1624" t="str">
            <v>SP83770</v>
          </cell>
          <cell r="C1624">
            <v>33</v>
          </cell>
          <cell r="D1624">
            <v>0</v>
          </cell>
          <cell r="E1624">
            <v>10</v>
          </cell>
          <cell r="G1624">
            <v>4170</v>
          </cell>
          <cell r="H1624" t="str">
            <v>EXXON OPTION 2</v>
          </cell>
        </row>
        <row r="1625">
          <cell r="A1625" t="str">
            <v>SP83771</v>
          </cell>
          <cell r="B1625" t="str">
            <v>SP83771</v>
          </cell>
          <cell r="C1625">
            <v>44.2</v>
          </cell>
          <cell r="D1625">
            <v>0</v>
          </cell>
          <cell r="E1625">
            <v>10.5</v>
          </cell>
          <cell r="F1625">
            <v>1E-4</v>
          </cell>
          <cell r="G1625">
            <v>4190</v>
          </cell>
          <cell r="H1625" t="str">
            <v>GFM</v>
          </cell>
        </row>
        <row r="1626">
          <cell r="A1626" t="str">
            <v>SP83772</v>
          </cell>
          <cell r="B1626" t="str">
            <v>SP83772</v>
          </cell>
          <cell r="C1626">
            <v>67</v>
          </cell>
          <cell r="D1626">
            <v>0</v>
          </cell>
          <cell r="E1626">
            <v>13.5</v>
          </cell>
          <cell r="G1626">
            <v>6830</v>
          </cell>
          <cell r="H1626" t="str">
            <v>P&amp;G EMPLOYEE</v>
          </cell>
        </row>
        <row r="1627">
          <cell r="A1627" t="str">
            <v>SP83773</v>
          </cell>
          <cell r="B1627" t="str">
            <v>SP83773</v>
          </cell>
          <cell r="C1627">
            <v>35</v>
          </cell>
          <cell r="D1627">
            <v>0</v>
          </cell>
          <cell r="E1627">
            <v>12.5</v>
          </cell>
          <cell r="G1627">
            <v>3480</v>
          </cell>
          <cell r="H1627" t="str">
            <v>P&amp;G Retiree</v>
          </cell>
        </row>
        <row r="1628">
          <cell r="A1628" t="str">
            <v>SP83774</v>
          </cell>
          <cell r="B1628" t="str">
            <v>SP83774</v>
          </cell>
          <cell r="C1628">
            <v>102</v>
          </cell>
          <cell r="D1628">
            <v>0</v>
          </cell>
          <cell r="E1628">
            <v>15</v>
          </cell>
          <cell r="G1628">
            <v>8560</v>
          </cell>
          <cell r="H1628" t="str">
            <v>ADI TOUCH CLASS BKT</v>
          </cell>
        </row>
        <row r="1629">
          <cell r="A1629" t="str">
            <v>SP83775</v>
          </cell>
          <cell r="B1629" t="str">
            <v>SP83775</v>
          </cell>
          <cell r="C1629">
            <v>75</v>
          </cell>
          <cell r="D1629">
            <v>0</v>
          </cell>
          <cell r="E1629">
            <v>11</v>
          </cell>
          <cell r="F1629">
            <v>1E-4</v>
          </cell>
          <cell r="G1629">
            <v>5470</v>
          </cell>
          <cell r="H1629" t="str">
            <v>ASTEX THERAPEUTICS</v>
          </cell>
        </row>
        <row r="1630">
          <cell r="A1630" t="str">
            <v>SP83776</v>
          </cell>
          <cell r="B1630" t="str">
            <v>SP83776</v>
          </cell>
          <cell r="C1630">
            <v>39.380000000000003</v>
          </cell>
          <cell r="D1630">
            <v>0</v>
          </cell>
          <cell r="E1630">
            <v>12.5</v>
          </cell>
          <cell r="G1630">
            <v>2750</v>
          </cell>
          <cell r="H1630" t="str">
            <v>DHL M/CB MARV VEG</v>
          </cell>
        </row>
        <row r="1631">
          <cell r="A1631" t="str">
            <v>SP83777</v>
          </cell>
          <cell r="B1631" t="str">
            <v>SP83777</v>
          </cell>
          <cell r="C1631">
            <v>38.68</v>
          </cell>
          <cell r="D1631">
            <v>0</v>
          </cell>
          <cell r="E1631">
            <v>10.5</v>
          </cell>
          <cell r="G1631">
            <v>4370</v>
          </cell>
          <cell r="H1631" t="str">
            <v>DHL MATCH/CB LLSUGAR</v>
          </cell>
        </row>
        <row r="1632">
          <cell r="A1632" t="str">
            <v>SP83778</v>
          </cell>
          <cell r="B1632" t="str">
            <v>SP83778</v>
          </cell>
          <cell r="C1632">
            <v>39.380000000000003</v>
          </cell>
          <cell r="D1632">
            <v>0</v>
          </cell>
          <cell r="E1632">
            <v>12.5</v>
          </cell>
          <cell r="G1632">
            <v>2750</v>
          </cell>
          <cell r="H1632" t="str">
            <v>DHL INT MARV VEGAN</v>
          </cell>
        </row>
        <row r="1633">
          <cell r="A1633" t="str">
            <v>SP83779</v>
          </cell>
          <cell r="B1633" t="str">
            <v>SP83779</v>
          </cell>
          <cell r="C1633">
            <v>38.68</v>
          </cell>
          <cell r="D1633">
            <v>0</v>
          </cell>
          <cell r="E1633">
            <v>10.5</v>
          </cell>
          <cell r="G1633">
            <v>4380</v>
          </cell>
          <cell r="H1633" t="str">
            <v>DHL INT LAVLOW SUGAR</v>
          </cell>
        </row>
        <row r="1634">
          <cell r="A1634" t="str">
            <v>SP83780</v>
          </cell>
          <cell r="B1634" t="str">
            <v>SP83780</v>
          </cell>
          <cell r="C1634">
            <v>37.979999999999997</v>
          </cell>
          <cell r="D1634">
            <v>0</v>
          </cell>
          <cell r="E1634">
            <v>8.5</v>
          </cell>
          <cell r="G1634">
            <v>2950</v>
          </cell>
          <cell r="H1634" t="str">
            <v>DHL INT GLTFREE SEN</v>
          </cell>
        </row>
        <row r="1635">
          <cell r="A1635" t="str">
            <v>SP83781</v>
          </cell>
          <cell r="B1635" t="str">
            <v>SP83781</v>
          </cell>
          <cell r="C1635">
            <v>40.78</v>
          </cell>
          <cell r="D1635">
            <v>0</v>
          </cell>
          <cell r="E1635">
            <v>16.5</v>
          </cell>
          <cell r="G1635">
            <v>5070</v>
          </cell>
          <cell r="H1635" t="str">
            <v>DHL INT PARTY NIGHT</v>
          </cell>
        </row>
        <row r="1636">
          <cell r="A1636" t="str">
            <v>SP83782</v>
          </cell>
          <cell r="B1636" t="str">
            <v>SP83782</v>
          </cell>
          <cell r="C1636">
            <v>39.380000000000003</v>
          </cell>
          <cell r="D1636">
            <v>0</v>
          </cell>
          <cell r="E1636">
            <v>12.5</v>
          </cell>
          <cell r="G1636">
            <v>5820</v>
          </cell>
          <cell r="H1636" t="str">
            <v>DHL INT MOVIE NIGHT</v>
          </cell>
        </row>
        <row r="1637">
          <cell r="A1637" t="str">
            <v>SP83783</v>
          </cell>
          <cell r="B1637" t="str">
            <v>SP83783</v>
          </cell>
          <cell r="C1637">
            <v>39.03</v>
          </cell>
          <cell r="D1637">
            <v>0</v>
          </cell>
          <cell r="E1637">
            <v>11.5</v>
          </cell>
          <cell r="G1637">
            <v>3130</v>
          </cell>
          <cell r="H1637" t="str">
            <v>DHL INT CHOC GIFT</v>
          </cell>
        </row>
        <row r="1638">
          <cell r="A1638" t="str">
            <v>SP83784</v>
          </cell>
          <cell r="B1638" t="str">
            <v>SP83784</v>
          </cell>
          <cell r="C1638">
            <v>40.43</v>
          </cell>
          <cell r="D1638">
            <v>0</v>
          </cell>
          <cell r="E1638">
            <v>15.5</v>
          </cell>
          <cell r="G1638">
            <v>9550</v>
          </cell>
          <cell r="H1638" t="str">
            <v>DHL INT BEER NIBBLES</v>
          </cell>
        </row>
        <row r="1639">
          <cell r="A1639" t="str">
            <v>SP83785</v>
          </cell>
          <cell r="B1639" t="str">
            <v>SP83785</v>
          </cell>
          <cell r="C1639">
            <v>39.03</v>
          </cell>
          <cell r="D1639">
            <v>0</v>
          </cell>
          <cell r="E1639">
            <v>11.5</v>
          </cell>
          <cell r="G1639">
            <v>6000</v>
          </cell>
          <cell r="H1639" t="str">
            <v>DHL INT NON ALC</v>
          </cell>
        </row>
        <row r="1640">
          <cell r="A1640" t="str">
            <v>SP83786</v>
          </cell>
          <cell r="B1640" t="str">
            <v>SP83786</v>
          </cell>
          <cell r="C1640">
            <v>39.9</v>
          </cell>
          <cell r="D1640">
            <v>0</v>
          </cell>
          <cell r="E1640">
            <v>14</v>
          </cell>
          <cell r="G1640">
            <v>6190</v>
          </cell>
          <cell r="H1640" t="str">
            <v>DHL INT ALC GIFT</v>
          </cell>
        </row>
        <row r="1641">
          <cell r="A1641" t="str">
            <v>SP83787</v>
          </cell>
          <cell r="B1641" t="str">
            <v>SP83787</v>
          </cell>
          <cell r="C1641">
            <v>39.9</v>
          </cell>
          <cell r="D1641">
            <v>0</v>
          </cell>
          <cell r="E1641">
            <v>14</v>
          </cell>
          <cell r="G1641">
            <v>5820</v>
          </cell>
          <cell r="H1641" t="str">
            <v>DHL M/CB MOVIE NIGHT</v>
          </cell>
        </row>
        <row r="1642">
          <cell r="A1642" t="str">
            <v>SP83788</v>
          </cell>
          <cell r="B1642" t="str">
            <v>SP83788</v>
          </cell>
          <cell r="C1642">
            <v>39.03</v>
          </cell>
          <cell r="D1642">
            <v>0</v>
          </cell>
          <cell r="E1642">
            <v>11.5</v>
          </cell>
          <cell r="G1642">
            <v>3120</v>
          </cell>
          <cell r="H1642" t="str">
            <v>DHL M/CB CHOCOLATE</v>
          </cell>
        </row>
        <row r="1643">
          <cell r="A1643" t="str">
            <v>SP83789</v>
          </cell>
          <cell r="B1643" t="str">
            <v>SP83789</v>
          </cell>
          <cell r="C1643">
            <v>40.43</v>
          </cell>
          <cell r="D1643">
            <v>0</v>
          </cell>
          <cell r="E1643">
            <v>15.5</v>
          </cell>
          <cell r="G1643">
            <v>9540</v>
          </cell>
          <cell r="H1643" t="str">
            <v>DHL M/CB BEER NIBBLS</v>
          </cell>
        </row>
        <row r="1644">
          <cell r="A1644" t="str">
            <v>SP83790</v>
          </cell>
          <cell r="B1644" t="str">
            <v>SP83790</v>
          </cell>
          <cell r="C1644">
            <v>39.03</v>
          </cell>
          <cell r="D1644">
            <v>0</v>
          </cell>
          <cell r="E1644">
            <v>11.5</v>
          </cell>
          <cell r="G1644">
            <v>6000</v>
          </cell>
          <cell r="H1644" t="str">
            <v>DHL M/CB ALC FREE</v>
          </cell>
        </row>
        <row r="1645">
          <cell r="A1645" t="str">
            <v>SP83791</v>
          </cell>
          <cell r="B1645" t="str">
            <v>SP83791</v>
          </cell>
          <cell r="C1645">
            <v>39.9</v>
          </cell>
          <cell r="D1645">
            <v>0</v>
          </cell>
          <cell r="E1645">
            <v>14</v>
          </cell>
          <cell r="G1645">
            <v>6190</v>
          </cell>
          <cell r="H1645" t="str">
            <v>DHL M/CB ALCOHOL</v>
          </cell>
        </row>
        <row r="1646">
          <cell r="A1646" t="str">
            <v>SP83792</v>
          </cell>
          <cell r="B1646" t="str">
            <v>SP83792</v>
          </cell>
          <cell r="C1646">
            <v>40.78</v>
          </cell>
          <cell r="D1646">
            <v>0</v>
          </cell>
          <cell r="E1646">
            <v>16.5</v>
          </cell>
          <cell r="G1646">
            <v>5070</v>
          </cell>
          <cell r="H1646" t="str">
            <v>DHL M/CB PRTY NGHTIN</v>
          </cell>
        </row>
        <row r="1647">
          <cell r="A1647" t="str">
            <v>SP83793</v>
          </cell>
          <cell r="B1647" t="str">
            <v>SP83793</v>
          </cell>
          <cell r="C1647">
            <v>950</v>
          </cell>
          <cell r="D1647">
            <v>0</v>
          </cell>
          <cell r="E1647">
            <v>15</v>
          </cell>
          <cell r="F1647">
            <v>1E-4</v>
          </cell>
          <cell r="G1647">
            <v>42660</v>
          </cell>
          <cell r="H1647" t="str">
            <v>STARVALE RSPCA EPI</v>
          </cell>
        </row>
        <row r="1648">
          <cell r="A1648" t="str">
            <v>SP83794</v>
          </cell>
          <cell r="B1648" t="str">
            <v>SP83794</v>
          </cell>
          <cell r="C1648">
            <v>40.15</v>
          </cell>
          <cell r="D1648">
            <v>0</v>
          </cell>
          <cell r="E1648">
            <v>7.5</v>
          </cell>
          <cell r="F1648">
            <v>1E-4</v>
          </cell>
          <cell r="G1648">
            <v>3490</v>
          </cell>
          <cell r="H1648" t="str">
            <v>CHELSEA FC CCT</v>
          </cell>
        </row>
        <row r="1649">
          <cell r="A1649" t="str">
            <v>SP83795</v>
          </cell>
          <cell r="B1649" t="str">
            <v>SP83795</v>
          </cell>
          <cell r="C1649">
            <v>56.81</v>
          </cell>
          <cell r="D1649">
            <v>0</v>
          </cell>
          <cell r="E1649">
            <v>14</v>
          </cell>
          <cell r="G1649">
            <v>2960</v>
          </cell>
          <cell r="H1649" t="str">
            <v>KINGSPAN EXTRA</v>
          </cell>
        </row>
        <row r="1650">
          <cell r="A1650" t="str">
            <v>SP83796</v>
          </cell>
          <cell r="B1650" t="str">
            <v>SP83796</v>
          </cell>
          <cell r="C1650">
            <v>39.9</v>
          </cell>
          <cell r="D1650">
            <v>0</v>
          </cell>
          <cell r="E1650">
            <v>14</v>
          </cell>
          <cell r="G1650">
            <v>3440</v>
          </cell>
          <cell r="H1650" t="str">
            <v>BUNZL HEALTH REDWINE</v>
          </cell>
        </row>
        <row r="1651">
          <cell r="A1651" t="str">
            <v>SP83797</v>
          </cell>
          <cell r="B1651" t="str">
            <v>SP83797</v>
          </cell>
          <cell r="C1651">
            <v>35.25</v>
          </cell>
          <cell r="D1651">
            <v>0</v>
          </cell>
          <cell r="E1651">
            <v>17.5</v>
          </cell>
          <cell r="G1651">
            <v>4140</v>
          </cell>
          <cell r="H1651" t="str">
            <v>DHL AVIATION SELECT</v>
          </cell>
        </row>
        <row r="1652">
          <cell r="A1652" t="str">
            <v>SP83798</v>
          </cell>
          <cell r="B1652" t="str">
            <v>SP83798</v>
          </cell>
          <cell r="C1652">
            <v>34.200000000000003</v>
          </cell>
          <cell r="D1652">
            <v>0</v>
          </cell>
          <cell r="E1652">
            <v>14</v>
          </cell>
          <cell r="G1652">
            <v>3520</v>
          </cell>
          <cell r="H1652" t="str">
            <v>DHL AVIATION NONALC</v>
          </cell>
        </row>
        <row r="1653">
          <cell r="A1653" t="str">
            <v>SP83799</v>
          </cell>
          <cell r="B1653" t="str">
            <v>SP83799</v>
          </cell>
          <cell r="C1653">
            <v>16.5</v>
          </cell>
          <cell r="D1653">
            <v>0</v>
          </cell>
          <cell r="E1653">
            <v>10</v>
          </cell>
          <cell r="G1653">
            <v>1360</v>
          </cell>
          <cell r="H1653" t="str">
            <v>DHL AVIATION 15GIFT</v>
          </cell>
        </row>
        <row r="1654">
          <cell r="A1654" t="str">
            <v>SP83800</v>
          </cell>
          <cell r="B1654" t="str">
            <v>SP83800</v>
          </cell>
          <cell r="C1654">
            <v>31.05</v>
          </cell>
          <cell r="D1654">
            <v>0</v>
          </cell>
          <cell r="E1654">
            <v>15</v>
          </cell>
          <cell r="G1654">
            <v>3340</v>
          </cell>
          <cell r="H1654" t="str">
            <v>CENTER PARCS</v>
          </cell>
        </row>
        <row r="1655">
          <cell r="A1655" t="str">
            <v>SP83801</v>
          </cell>
          <cell r="B1655" t="str">
            <v>SP83801</v>
          </cell>
          <cell r="C1655">
            <v>30.65</v>
          </cell>
          <cell r="D1655">
            <v>0</v>
          </cell>
          <cell r="E1655">
            <v>13.5</v>
          </cell>
          <cell r="G1655">
            <v>4690</v>
          </cell>
          <cell r="H1655" t="str">
            <v>CENTER PARCS NON ALC</v>
          </cell>
        </row>
        <row r="1656">
          <cell r="A1656" t="str">
            <v>SP83802</v>
          </cell>
          <cell r="B1656" t="str">
            <v>SP83802</v>
          </cell>
          <cell r="C1656">
            <v>60.5</v>
          </cell>
          <cell r="D1656">
            <v>0</v>
          </cell>
          <cell r="E1656">
            <v>10</v>
          </cell>
          <cell r="G1656">
            <v>4090</v>
          </cell>
          <cell r="H1656" t="str">
            <v>EXPAC</v>
          </cell>
        </row>
        <row r="1657">
          <cell r="A1657" t="str">
            <v>SP83803</v>
          </cell>
          <cell r="B1657" t="str">
            <v>SP83803</v>
          </cell>
          <cell r="C1657">
            <v>55</v>
          </cell>
          <cell r="D1657">
            <v>0</v>
          </cell>
          <cell r="E1657">
            <v>9</v>
          </cell>
          <cell r="G1657">
            <v>4130</v>
          </cell>
          <cell r="H1657" t="str">
            <v>EXPAC NON ALC</v>
          </cell>
        </row>
        <row r="1658">
          <cell r="A1658" t="str">
            <v>SP83804</v>
          </cell>
          <cell r="B1658" t="str">
            <v>SP83804</v>
          </cell>
          <cell r="C1658">
            <v>41.2</v>
          </cell>
          <cell r="D1658">
            <v>0</v>
          </cell>
          <cell r="E1658">
            <v>11</v>
          </cell>
          <cell r="G1658">
            <v>4220</v>
          </cell>
          <cell r="H1658" t="str">
            <v>ADV ELASTOMER CRKRCT</v>
          </cell>
        </row>
        <row r="1659">
          <cell r="A1659" t="str">
            <v>SP83805</v>
          </cell>
          <cell r="B1659" t="str">
            <v>SP83805</v>
          </cell>
          <cell r="C1659">
            <v>83.2</v>
          </cell>
          <cell r="D1659">
            <v>0</v>
          </cell>
          <cell r="E1659">
            <v>13</v>
          </cell>
          <cell r="G1659">
            <v>7650</v>
          </cell>
          <cell r="H1659" t="str">
            <v>ADV ELASTOMER ATCC</v>
          </cell>
        </row>
        <row r="1660">
          <cell r="A1660" t="str">
            <v>SP83806</v>
          </cell>
          <cell r="B1660" t="str">
            <v>SP83806</v>
          </cell>
          <cell r="C1660">
            <v>50</v>
          </cell>
          <cell r="D1660">
            <v>0</v>
          </cell>
          <cell r="E1660">
            <v>13.5</v>
          </cell>
          <cell r="G1660">
            <v>5010</v>
          </cell>
          <cell r="H1660" t="str">
            <v>SCANIA BASKET</v>
          </cell>
        </row>
        <row r="1661">
          <cell r="A1661" t="str">
            <v>SP83807</v>
          </cell>
          <cell r="B1661" t="str">
            <v>SP83807</v>
          </cell>
          <cell r="C1661">
            <v>50</v>
          </cell>
          <cell r="D1661">
            <v>0</v>
          </cell>
          <cell r="E1661">
            <v>9</v>
          </cell>
          <cell r="G1661">
            <v>4350</v>
          </cell>
          <cell r="H1661" t="str">
            <v>SCANIA GWF SENSATION</v>
          </cell>
        </row>
        <row r="1662">
          <cell r="A1662" t="str">
            <v>SP83808</v>
          </cell>
          <cell r="B1662" t="str">
            <v>SP83808</v>
          </cell>
          <cell r="C1662">
            <v>50</v>
          </cell>
          <cell r="D1662">
            <v>0</v>
          </cell>
          <cell r="E1662">
            <v>12.5</v>
          </cell>
          <cell r="G1662">
            <v>4940</v>
          </cell>
          <cell r="H1662" t="str">
            <v>SCANIA NO NUTS BSKT</v>
          </cell>
        </row>
        <row r="1663">
          <cell r="A1663" t="str">
            <v>SP83809</v>
          </cell>
          <cell r="B1663" t="str">
            <v>SP83809</v>
          </cell>
          <cell r="C1663">
            <v>50</v>
          </cell>
          <cell r="D1663">
            <v>0</v>
          </cell>
          <cell r="E1663">
            <v>11</v>
          </cell>
          <cell r="G1663">
            <v>4940</v>
          </cell>
          <cell r="H1663" t="str">
            <v>SCANIA NON ALC BSKT</v>
          </cell>
        </row>
        <row r="1664">
          <cell r="A1664" t="str">
            <v>SP83810</v>
          </cell>
          <cell r="B1664" t="str">
            <v>SP83810</v>
          </cell>
          <cell r="C1664">
            <v>38.5</v>
          </cell>
          <cell r="D1664">
            <v>0</v>
          </cell>
          <cell r="E1664">
            <v>10</v>
          </cell>
          <cell r="G1664">
            <v>2860</v>
          </cell>
          <cell r="H1664" t="str">
            <v>DHLAIR MARVEG NOYST</v>
          </cell>
        </row>
        <row r="1665">
          <cell r="A1665" t="str">
            <v>SP83811</v>
          </cell>
          <cell r="B1665" t="str">
            <v>SP83811</v>
          </cell>
          <cell r="C1665">
            <v>39.380000000000003</v>
          </cell>
          <cell r="D1665">
            <v>0</v>
          </cell>
          <cell r="E1665">
            <v>12.5</v>
          </cell>
          <cell r="G1665">
            <v>2750</v>
          </cell>
          <cell r="H1665" t="str">
            <v>DHL AIR MARV VEGAN</v>
          </cell>
        </row>
        <row r="1666">
          <cell r="A1666" t="str">
            <v>SP83812</v>
          </cell>
          <cell r="B1666" t="str">
            <v>SP83812</v>
          </cell>
          <cell r="C1666">
            <v>38.68</v>
          </cell>
          <cell r="D1666">
            <v>0</v>
          </cell>
          <cell r="E1666">
            <v>10.5</v>
          </cell>
          <cell r="G1666">
            <v>4370</v>
          </cell>
          <cell r="H1666" t="str">
            <v>DHL AIR LAVLOWSUGAR</v>
          </cell>
        </row>
        <row r="1667">
          <cell r="A1667" t="str">
            <v>SP83813</v>
          </cell>
          <cell r="B1667" t="str">
            <v>SP83813</v>
          </cell>
          <cell r="C1667">
            <v>37.979999999999997</v>
          </cell>
          <cell r="D1667">
            <v>0</v>
          </cell>
          <cell r="E1667">
            <v>8.5</v>
          </cell>
          <cell r="G1667">
            <v>2960</v>
          </cell>
          <cell r="H1667" t="str">
            <v>DHL AIR GWFSENSATION</v>
          </cell>
        </row>
        <row r="1668">
          <cell r="A1668" t="str">
            <v>SP83814</v>
          </cell>
          <cell r="B1668" t="str">
            <v>SP83814</v>
          </cell>
          <cell r="C1668">
            <v>38.85</v>
          </cell>
          <cell r="D1668">
            <v>0</v>
          </cell>
          <cell r="E1668">
            <v>11</v>
          </cell>
          <cell r="G1668">
            <v>5950</v>
          </cell>
          <cell r="H1668" t="str">
            <v>DHLAIR NONALC NO NUT</v>
          </cell>
        </row>
        <row r="1669">
          <cell r="A1669" t="str">
            <v>SP83815</v>
          </cell>
          <cell r="B1669" t="str">
            <v>SP83815</v>
          </cell>
          <cell r="C1669">
            <v>39.03</v>
          </cell>
          <cell r="D1669">
            <v>0</v>
          </cell>
          <cell r="E1669">
            <v>11.5</v>
          </cell>
          <cell r="G1669">
            <v>5950</v>
          </cell>
          <cell r="H1669" t="str">
            <v>DHL AIR NON ALC</v>
          </cell>
        </row>
        <row r="1670">
          <cell r="A1670" t="str">
            <v>SP83816</v>
          </cell>
          <cell r="B1670" t="str">
            <v>SP83816</v>
          </cell>
          <cell r="C1670">
            <v>125</v>
          </cell>
          <cell r="D1670">
            <v>0</v>
          </cell>
          <cell r="E1670">
            <v>17</v>
          </cell>
          <cell r="G1670">
            <v>8070</v>
          </cell>
          <cell r="H1670" t="str">
            <v>FULL SUPPRT GF ATCB</v>
          </cell>
        </row>
        <row r="1671">
          <cell r="A1671" t="str">
            <v>SP83817</v>
          </cell>
          <cell r="B1671" t="str">
            <v>SP83817</v>
          </cell>
          <cell r="C1671">
            <v>50</v>
          </cell>
          <cell r="D1671">
            <v>0</v>
          </cell>
          <cell r="E1671">
            <v>12.5</v>
          </cell>
          <cell r="G1671">
            <v>4850</v>
          </cell>
          <cell r="H1671" t="str">
            <v>HUMANETICS SNC</v>
          </cell>
        </row>
        <row r="1672">
          <cell r="A1672" t="str">
            <v>SP83818</v>
          </cell>
          <cell r="B1672" t="str">
            <v>SP83818</v>
          </cell>
          <cell r="C1672">
            <v>49.85</v>
          </cell>
          <cell r="D1672">
            <v>0</v>
          </cell>
          <cell r="E1672">
            <v>9.5</v>
          </cell>
          <cell r="F1672">
            <v>1E-4</v>
          </cell>
          <cell r="G1672">
            <v>2990</v>
          </cell>
          <cell r="H1672" t="str">
            <v>KRE CHRISTMAS</v>
          </cell>
        </row>
        <row r="1673">
          <cell r="A1673" t="str">
            <v>SP83819</v>
          </cell>
          <cell r="B1673" t="str">
            <v>SP83819</v>
          </cell>
          <cell r="C1673">
            <v>49.85</v>
          </cell>
          <cell r="D1673">
            <v>0</v>
          </cell>
          <cell r="E1673">
            <v>6</v>
          </cell>
          <cell r="F1673">
            <v>1E-4</v>
          </cell>
          <cell r="G1673">
            <v>3220</v>
          </cell>
          <cell r="H1673" t="str">
            <v>KRE XMAS NON ALC</v>
          </cell>
        </row>
        <row r="1674">
          <cell r="A1674" t="str">
            <v>SP83820</v>
          </cell>
          <cell r="B1674" t="str">
            <v>SP83820</v>
          </cell>
          <cell r="C1674">
            <v>39.549999999999997</v>
          </cell>
          <cell r="D1674">
            <v>0</v>
          </cell>
          <cell r="E1674">
            <v>13</v>
          </cell>
          <cell r="G1674">
            <v>5800</v>
          </cell>
          <cell r="H1674" t="str">
            <v>DHL AIR ALC GIFT</v>
          </cell>
        </row>
        <row r="1675">
          <cell r="A1675" t="str">
            <v>SP83821</v>
          </cell>
          <cell r="B1675" t="str">
            <v>SP83821</v>
          </cell>
          <cell r="C1675">
            <v>39.729999999999997</v>
          </cell>
          <cell r="D1675">
            <v>0</v>
          </cell>
          <cell r="E1675">
            <v>13.5</v>
          </cell>
          <cell r="G1675">
            <v>5860</v>
          </cell>
          <cell r="H1675" t="str">
            <v>DHL AIR ALC GIFT VEG</v>
          </cell>
        </row>
        <row r="1676">
          <cell r="A1676" t="str">
            <v>SP83822</v>
          </cell>
          <cell r="B1676" t="str">
            <v>SP83822</v>
          </cell>
          <cell r="C1676">
            <v>40.1</v>
          </cell>
          <cell r="D1676">
            <v>0</v>
          </cell>
          <cell r="E1676">
            <v>12</v>
          </cell>
          <cell r="G1676">
            <v>6290</v>
          </cell>
          <cell r="H1676" t="str">
            <v>DIGIHAUL</v>
          </cell>
        </row>
        <row r="1677">
          <cell r="A1677" t="str">
            <v>SP83823</v>
          </cell>
          <cell r="B1677" t="str">
            <v>SP83823</v>
          </cell>
          <cell r="C1677">
            <v>70</v>
          </cell>
          <cell r="D1677">
            <v>0</v>
          </cell>
          <cell r="E1677">
            <v>15.5</v>
          </cell>
          <cell r="G1677">
            <v>4600</v>
          </cell>
          <cell r="H1677" t="str">
            <v>THESIS ASSET MARVEG</v>
          </cell>
        </row>
        <row r="1678">
          <cell r="A1678" t="str">
            <v>SP83824</v>
          </cell>
          <cell r="B1678" t="str">
            <v>SP83824</v>
          </cell>
          <cell r="C1678">
            <v>80</v>
          </cell>
          <cell r="D1678">
            <v>0</v>
          </cell>
          <cell r="E1678">
            <v>14.5</v>
          </cell>
          <cell r="G1678">
            <v>7370</v>
          </cell>
          <cell r="H1678" t="str">
            <v>THESIS ASSET LOWSUG</v>
          </cell>
        </row>
        <row r="1679">
          <cell r="A1679" t="str">
            <v>SP83825</v>
          </cell>
          <cell r="B1679" t="str">
            <v>SP83825</v>
          </cell>
          <cell r="C1679">
            <v>70</v>
          </cell>
          <cell r="D1679">
            <v>0</v>
          </cell>
          <cell r="E1679">
            <v>12</v>
          </cell>
          <cell r="G1679">
            <v>4760</v>
          </cell>
          <cell r="H1679" t="str">
            <v>THESIS ASSET GWF SEN</v>
          </cell>
        </row>
        <row r="1680">
          <cell r="A1680" t="str">
            <v>SP83826</v>
          </cell>
          <cell r="B1680" t="str">
            <v>SP83826</v>
          </cell>
          <cell r="C1680">
            <v>65.25</v>
          </cell>
          <cell r="D1680">
            <v>0</v>
          </cell>
          <cell r="E1680">
            <v>5.5</v>
          </cell>
          <cell r="G1680">
            <v>9880</v>
          </cell>
          <cell r="H1680" t="str">
            <v>CSG PLENTIFUL PANTRY</v>
          </cell>
        </row>
        <row r="1681">
          <cell r="A1681" t="str">
            <v>SP83832</v>
          </cell>
          <cell r="B1681" t="str">
            <v>SP83832</v>
          </cell>
          <cell r="C1681">
            <v>40.1</v>
          </cell>
          <cell r="D1681">
            <v>0</v>
          </cell>
          <cell r="E1681">
            <v>12</v>
          </cell>
          <cell r="G1681">
            <v>6310</v>
          </cell>
          <cell r="H1681" t="str">
            <v>DHL SUPPLY CHAIN</v>
          </cell>
        </row>
        <row r="1682">
          <cell r="A1682" t="str">
            <v>SP83833</v>
          </cell>
          <cell r="B1682" t="str">
            <v>SP83833</v>
          </cell>
          <cell r="C1682">
            <v>33.33</v>
          </cell>
          <cell r="D1682">
            <v>0</v>
          </cell>
          <cell r="E1682">
            <v>12</v>
          </cell>
          <cell r="G1682">
            <v>3200</v>
          </cell>
          <cell r="H1682" t="str">
            <v>SIR SIMON MILTON</v>
          </cell>
        </row>
        <row r="1683">
          <cell r="A1683" t="str">
            <v>SP83834</v>
          </cell>
          <cell r="B1683" t="str">
            <v>SP83834</v>
          </cell>
          <cell r="C1683">
            <v>50</v>
          </cell>
          <cell r="D1683">
            <v>0</v>
          </cell>
          <cell r="E1683">
            <v>12</v>
          </cell>
          <cell r="G1683">
            <v>5160</v>
          </cell>
          <cell r="H1683" t="str">
            <v>CAMPUS AND CO CRKCT</v>
          </cell>
        </row>
        <row r="1684">
          <cell r="A1684" t="str">
            <v>SP83835</v>
          </cell>
          <cell r="B1684" t="str">
            <v>SP83835</v>
          </cell>
          <cell r="C1684">
            <v>750</v>
          </cell>
          <cell r="D1684">
            <v>0</v>
          </cell>
          <cell r="E1684">
            <v>16</v>
          </cell>
          <cell r="G1684">
            <v>29650</v>
          </cell>
          <cell r="H1684" t="str">
            <v>LIFTWORKS CELEBRATIN</v>
          </cell>
        </row>
        <row r="1685">
          <cell r="A1685" t="str">
            <v>SP83836</v>
          </cell>
          <cell r="B1685" t="str">
            <v>SP83836</v>
          </cell>
          <cell r="C1685">
            <v>39.729999999999997</v>
          </cell>
          <cell r="D1685">
            <v>0</v>
          </cell>
          <cell r="E1685">
            <v>13.5</v>
          </cell>
          <cell r="G1685">
            <v>2800</v>
          </cell>
          <cell r="H1685" t="str">
            <v>DHL GLB FWD FF BSPKB</v>
          </cell>
        </row>
        <row r="1686">
          <cell r="A1686" t="str">
            <v>SP83837</v>
          </cell>
          <cell r="B1686" t="str">
            <v>SP83837</v>
          </cell>
          <cell r="C1686">
            <v>39.729999999999997</v>
          </cell>
          <cell r="D1686">
            <v>0</v>
          </cell>
          <cell r="E1686">
            <v>13.5</v>
          </cell>
          <cell r="G1686">
            <v>2770</v>
          </cell>
          <cell r="H1686" t="str">
            <v>DHL GLB FWD FFNOCARD</v>
          </cell>
        </row>
        <row r="1687">
          <cell r="A1687" t="str">
            <v>SP83838</v>
          </cell>
          <cell r="B1687" t="str">
            <v>SP83838</v>
          </cell>
          <cell r="C1687">
            <v>39.9</v>
          </cell>
          <cell r="D1687">
            <v>0</v>
          </cell>
          <cell r="E1687">
            <v>14</v>
          </cell>
          <cell r="G1687">
            <v>2790</v>
          </cell>
          <cell r="H1687" t="str">
            <v>DHL GLB FWD FF CARD</v>
          </cell>
        </row>
        <row r="1688">
          <cell r="A1688" t="str">
            <v>SP83839</v>
          </cell>
          <cell r="B1688" t="str">
            <v>SP83839</v>
          </cell>
          <cell r="C1688">
            <v>38.85</v>
          </cell>
          <cell r="D1688">
            <v>0</v>
          </cell>
          <cell r="E1688">
            <v>11</v>
          </cell>
          <cell r="G1688">
            <v>2660</v>
          </cell>
          <cell r="H1688" t="str">
            <v>DHL GLB FWD GWF NC</v>
          </cell>
        </row>
        <row r="1689">
          <cell r="A1689" t="str">
            <v>SP83840</v>
          </cell>
          <cell r="B1689" t="str">
            <v>SP83840</v>
          </cell>
          <cell r="C1689">
            <v>39.03</v>
          </cell>
          <cell r="D1689">
            <v>0</v>
          </cell>
          <cell r="E1689">
            <v>11.5</v>
          </cell>
          <cell r="G1689">
            <v>2680</v>
          </cell>
          <cell r="H1689" t="str">
            <v>DHL GLOBAL FOWARDING</v>
          </cell>
        </row>
        <row r="1690">
          <cell r="A1690" t="str">
            <v>SP83841</v>
          </cell>
          <cell r="B1690" t="str">
            <v>SP83841</v>
          </cell>
          <cell r="C1690">
            <v>38.68</v>
          </cell>
          <cell r="D1690">
            <v>0</v>
          </cell>
          <cell r="E1690">
            <v>10.5</v>
          </cell>
          <cell r="G1690">
            <v>3310</v>
          </cell>
          <cell r="H1690" t="str">
            <v>DHL GBL FWD STRYCT C</v>
          </cell>
        </row>
        <row r="1691">
          <cell r="A1691" t="str">
            <v>SP83842</v>
          </cell>
          <cell r="B1691" t="str">
            <v>SP83842</v>
          </cell>
          <cell r="C1691">
            <v>38.5</v>
          </cell>
          <cell r="D1691">
            <v>0</v>
          </cell>
          <cell r="E1691">
            <v>10</v>
          </cell>
          <cell r="G1691">
            <v>3310</v>
          </cell>
          <cell r="H1691" t="str">
            <v>DHL GBL FWD STRYBSPK</v>
          </cell>
        </row>
        <row r="1692">
          <cell r="A1692" t="str">
            <v>SP83843</v>
          </cell>
          <cell r="B1692" t="str">
            <v>SP83843</v>
          </cell>
          <cell r="C1692">
            <v>38.5</v>
          </cell>
          <cell r="D1692">
            <v>0</v>
          </cell>
          <cell r="E1692">
            <v>10</v>
          </cell>
          <cell r="G1692">
            <v>3290</v>
          </cell>
          <cell r="H1692" t="str">
            <v>DHL GLB FWD STRY NC</v>
          </cell>
        </row>
        <row r="1693">
          <cell r="A1693" t="str">
            <v>SP83844</v>
          </cell>
          <cell r="B1693" t="str">
            <v>SP83844</v>
          </cell>
          <cell r="C1693">
            <v>39.9</v>
          </cell>
          <cell r="D1693">
            <v>0</v>
          </cell>
          <cell r="E1693">
            <v>14</v>
          </cell>
          <cell r="G1693">
            <v>2090</v>
          </cell>
          <cell r="H1693" t="str">
            <v>DHL GLB FWD VEG CARD</v>
          </cell>
        </row>
        <row r="1694">
          <cell r="A1694" t="str">
            <v>SP83845</v>
          </cell>
          <cell r="B1694" t="str">
            <v>SP83845</v>
          </cell>
          <cell r="C1694">
            <v>39.9</v>
          </cell>
          <cell r="D1694">
            <v>0</v>
          </cell>
          <cell r="E1694">
            <v>14</v>
          </cell>
          <cell r="G1694">
            <v>2110</v>
          </cell>
          <cell r="H1694" t="str">
            <v>DHL GBL FRWD VEGCRD</v>
          </cell>
        </row>
        <row r="1695">
          <cell r="A1695" t="str">
            <v>SP83846</v>
          </cell>
          <cell r="B1695" t="str">
            <v>SP83846</v>
          </cell>
          <cell r="C1695">
            <v>57.1</v>
          </cell>
          <cell r="D1695">
            <v>0</v>
          </cell>
          <cell r="E1695">
            <v>14</v>
          </cell>
          <cell r="G1695">
            <v>4590</v>
          </cell>
          <cell r="H1695" t="str">
            <v>RET MISSION CC BSKT</v>
          </cell>
        </row>
        <row r="1696">
          <cell r="A1696" t="str">
            <v>SP83847</v>
          </cell>
          <cell r="B1696" t="str">
            <v>SP83847</v>
          </cell>
          <cell r="C1696">
            <v>71</v>
          </cell>
          <cell r="D1696">
            <v>0</v>
          </cell>
          <cell r="E1696">
            <v>15</v>
          </cell>
          <cell r="G1696">
            <v>5630</v>
          </cell>
          <cell r="H1696" t="str">
            <v>RET MISSION SNBSKT</v>
          </cell>
        </row>
        <row r="1697">
          <cell r="A1697" t="str">
            <v>SP83848</v>
          </cell>
          <cell r="B1697" t="str">
            <v>SP83848</v>
          </cell>
          <cell r="C1697">
            <v>161.05000000000001</v>
          </cell>
          <cell r="D1697">
            <v>0</v>
          </cell>
          <cell r="E1697">
            <v>11</v>
          </cell>
          <cell r="F1697">
            <v>1E-4</v>
          </cell>
          <cell r="G1697">
            <v>6990</v>
          </cell>
          <cell r="H1697" t="str">
            <v>INS CHAR XMAS HAMP A</v>
          </cell>
        </row>
        <row r="1698">
          <cell r="A1698" t="str">
            <v>SP83849</v>
          </cell>
          <cell r="B1698" t="str">
            <v>SP83849</v>
          </cell>
          <cell r="C1698">
            <v>141.38999999999999</v>
          </cell>
          <cell r="D1698">
            <v>0</v>
          </cell>
          <cell r="E1698">
            <v>9.5</v>
          </cell>
          <cell r="F1698">
            <v>1E-4</v>
          </cell>
          <cell r="G1698">
            <v>6770</v>
          </cell>
          <cell r="H1698" t="str">
            <v>INS CHAR XMAS HAMPA1</v>
          </cell>
        </row>
        <row r="1699">
          <cell r="A1699" t="str">
            <v>SP83850</v>
          </cell>
          <cell r="B1699" t="str">
            <v>SP83850</v>
          </cell>
          <cell r="C1699">
            <v>116.71</v>
          </cell>
          <cell r="D1699">
            <v>0</v>
          </cell>
          <cell r="E1699">
            <v>11.5</v>
          </cell>
          <cell r="F1699">
            <v>1E-4</v>
          </cell>
          <cell r="G1699">
            <v>4680</v>
          </cell>
          <cell r="H1699" t="str">
            <v>INS CHAR A1D LAVISH</v>
          </cell>
        </row>
        <row r="1700">
          <cell r="A1700" t="str">
            <v>SP83851</v>
          </cell>
          <cell r="B1700" t="str">
            <v>SP83851</v>
          </cell>
          <cell r="C1700">
            <v>155.6</v>
          </cell>
          <cell r="D1700">
            <v>0</v>
          </cell>
          <cell r="E1700">
            <v>8</v>
          </cell>
          <cell r="F1700">
            <v>1E-4</v>
          </cell>
          <cell r="G1700">
            <v>8280</v>
          </cell>
          <cell r="H1700" t="str">
            <v>INS CHAR B1 BOX A</v>
          </cell>
        </row>
        <row r="1701">
          <cell r="A1701" t="str">
            <v>SP83852</v>
          </cell>
          <cell r="B1701" t="str">
            <v>SP83852</v>
          </cell>
          <cell r="C1701">
            <v>0</v>
          </cell>
          <cell r="D1701">
            <v>0</v>
          </cell>
          <cell r="E1701">
            <v>8</v>
          </cell>
          <cell r="G1701">
            <v>3530</v>
          </cell>
          <cell r="H1701" t="str">
            <v>INS CHAR B1 BOX B</v>
          </cell>
        </row>
        <row r="1702">
          <cell r="A1702" t="str">
            <v>SP83853</v>
          </cell>
          <cell r="B1702" t="str">
            <v>SP83853</v>
          </cell>
          <cell r="C1702">
            <v>171.85</v>
          </cell>
          <cell r="D1702">
            <v>0</v>
          </cell>
          <cell r="E1702">
            <v>9</v>
          </cell>
          <cell r="F1702">
            <v>1E-4</v>
          </cell>
          <cell r="G1702">
            <v>7500</v>
          </cell>
          <cell r="H1702" t="str">
            <v>INS CHAR BC BOX A</v>
          </cell>
        </row>
        <row r="1703">
          <cell r="A1703" t="str">
            <v>SP83854</v>
          </cell>
          <cell r="B1703" t="str">
            <v>SP83854</v>
          </cell>
          <cell r="C1703">
            <v>0</v>
          </cell>
          <cell r="D1703">
            <v>0</v>
          </cell>
          <cell r="E1703">
            <v>9</v>
          </cell>
          <cell r="G1703">
            <v>3500</v>
          </cell>
          <cell r="H1703" t="str">
            <v>INS CHAR BC BOX 3</v>
          </cell>
        </row>
        <row r="1704">
          <cell r="A1704" t="str">
            <v>SP83855</v>
          </cell>
          <cell r="B1704" t="str">
            <v>SP83855</v>
          </cell>
          <cell r="C1704">
            <v>157.80000000000001</v>
          </cell>
          <cell r="D1704">
            <v>0</v>
          </cell>
          <cell r="E1704">
            <v>10</v>
          </cell>
          <cell r="F1704">
            <v>1E-4</v>
          </cell>
          <cell r="G1704">
            <v>10380</v>
          </cell>
          <cell r="H1704" t="str">
            <v>INS CHAR HAMP BV</v>
          </cell>
        </row>
        <row r="1705">
          <cell r="A1705" t="str">
            <v>SP83856</v>
          </cell>
          <cell r="B1705" t="str">
            <v>SP83856</v>
          </cell>
          <cell r="C1705">
            <v>173.38</v>
          </cell>
          <cell r="D1705">
            <v>0</v>
          </cell>
          <cell r="E1705">
            <v>10.5</v>
          </cell>
          <cell r="F1705">
            <v>1E-4</v>
          </cell>
          <cell r="G1705">
            <v>8410</v>
          </cell>
          <cell r="H1705" t="str">
            <v>INS CHAR BGF BOX A</v>
          </cell>
        </row>
        <row r="1706">
          <cell r="A1706" t="str">
            <v>SP83857</v>
          </cell>
          <cell r="B1706" t="str">
            <v>SP83857</v>
          </cell>
          <cell r="C1706">
            <v>0</v>
          </cell>
          <cell r="D1706">
            <v>0</v>
          </cell>
          <cell r="E1706">
            <v>10.5</v>
          </cell>
          <cell r="G1706">
            <v>1870</v>
          </cell>
          <cell r="H1706" t="str">
            <v>INS CHAR BGF BOX B</v>
          </cell>
        </row>
        <row r="1707">
          <cell r="A1707" t="str">
            <v>SP83858</v>
          </cell>
          <cell r="B1707" t="str">
            <v>SP83858</v>
          </cell>
          <cell r="C1707">
            <v>58.84</v>
          </cell>
          <cell r="D1707">
            <v>0</v>
          </cell>
          <cell r="E1707">
            <v>15</v>
          </cell>
          <cell r="G1707">
            <v>1300</v>
          </cell>
          <cell r="H1707" t="str">
            <v>INS CHAR HAMPER D</v>
          </cell>
        </row>
        <row r="1708">
          <cell r="A1708" t="str">
            <v>SP83859</v>
          </cell>
          <cell r="B1708" t="str">
            <v>SP83859</v>
          </cell>
          <cell r="C1708">
            <v>155.13999999999999</v>
          </cell>
          <cell r="D1708">
            <v>0</v>
          </cell>
          <cell r="E1708">
            <v>11.5</v>
          </cell>
          <cell r="F1708">
            <v>1E-4</v>
          </cell>
          <cell r="G1708">
            <v>6760</v>
          </cell>
          <cell r="H1708" t="str">
            <v>INS CHAR HAMP V</v>
          </cell>
        </row>
        <row r="1709">
          <cell r="A1709" t="str">
            <v>SP83860</v>
          </cell>
          <cell r="B1709" t="str">
            <v>SP83860</v>
          </cell>
          <cell r="C1709">
            <v>166.8</v>
          </cell>
          <cell r="D1709">
            <v>0</v>
          </cell>
          <cell r="E1709">
            <v>20</v>
          </cell>
          <cell r="G1709">
            <v>23700</v>
          </cell>
          <cell r="H1709" t="str">
            <v>LYRECO WINE GIFT</v>
          </cell>
        </row>
        <row r="1710">
          <cell r="A1710" t="str">
            <v>SP83861</v>
          </cell>
          <cell r="B1710" t="str">
            <v>SP83861</v>
          </cell>
          <cell r="C1710">
            <v>45.2</v>
          </cell>
          <cell r="D1710">
            <v>0</v>
          </cell>
          <cell r="E1710">
            <v>13</v>
          </cell>
          <cell r="G1710">
            <v>3670</v>
          </cell>
          <cell r="H1710" t="str">
            <v>BRAVISSIMO</v>
          </cell>
        </row>
        <row r="1711">
          <cell r="A1711" t="str">
            <v>SP83862</v>
          </cell>
          <cell r="B1711" t="str">
            <v>SP83862</v>
          </cell>
          <cell r="C1711">
            <v>45.2</v>
          </cell>
          <cell r="D1711">
            <v>0</v>
          </cell>
          <cell r="E1711">
            <v>13</v>
          </cell>
          <cell r="G1711">
            <v>3490</v>
          </cell>
          <cell r="H1711" t="str">
            <v>BRAVISSIMO MARV VEG</v>
          </cell>
        </row>
        <row r="1712">
          <cell r="A1712" t="str">
            <v>SP83863</v>
          </cell>
          <cell r="B1712" t="str">
            <v>SP83863</v>
          </cell>
          <cell r="C1712">
            <v>45.4</v>
          </cell>
          <cell r="D1712">
            <v>0</v>
          </cell>
          <cell r="E1712">
            <v>13.5</v>
          </cell>
          <cell r="G1712">
            <v>3730</v>
          </cell>
          <cell r="H1712" t="str">
            <v>BRAVISSIMO GORGGWF</v>
          </cell>
        </row>
        <row r="1713">
          <cell r="A1713" t="str">
            <v>SP83864</v>
          </cell>
          <cell r="B1713" t="str">
            <v>SP83864</v>
          </cell>
          <cell r="C1713">
            <v>45</v>
          </cell>
          <cell r="D1713">
            <v>0</v>
          </cell>
          <cell r="E1713">
            <v>12.5</v>
          </cell>
          <cell r="G1713">
            <v>3830</v>
          </cell>
          <cell r="H1713" t="str">
            <v>BRAVISSIMO GWF VEG</v>
          </cell>
        </row>
        <row r="1714">
          <cell r="A1714" t="str">
            <v>SP83865</v>
          </cell>
          <cell r="B1714" t="str">
            <v>SP83865</v>
          </cell>
          <cell r="C1714">
            <v>44</v>
          </cell>
          <cell r="D1714">
            <v>0</v>
          </cell>
          <cell r="E1714">
            <v>10</v>
          </cell>
          <cell r="G1714">
            <v>3830</v>
          </cell>
          <cell r="H1714" t="str">
            <v>BRAVISSIMO ALC FREE</v>
          </cell>
        </row>
        <row r="1715">
          <cell r="A1715" t="str">
            <v>SP83866</v>
          </cell>
          <cell r="B1715" t="str">
            <v>SP83866</v>
          </cell>
          <cell r="C1715">
            <v>135</v>
          </cell>
          <cell r="D1715">
            <v>0</v>
          </cell>
          <cell r="E1715">
            <v>14.5</v>
          </cell>
          <cell r="G1715">
            <v>11690</v>
          </cell>
          <cell r="H1715" t="str">
            <v>PRINT PACK XMAS TRAD</v>
          </cell>
        </row>
        <row r="1716">
          <cell r="A1716" t="str">
            <v>SP83867</v>
          </cell>
          <cell r="B1716" t="str">
            <v>SP83867</v>
          </cell>
          <cell r="C1716">
            <v>50</v>
          </cell>
          <cell r="D1716">
            <v>0</v>
          </cell>
          <cell r="E1716">
            <v>13</v>
          </cell>
          <cell r="G1716">
            <v>3320</v>
          </cell>
          <cell r="H1716" t="str">
            <v>CLARIDGES WOODEN BOX</v>
          </cell>
        </row>
        <row r="1717">
          <cell r="A1717" t="str">
            <v>SP83868</v>
          </cell>
          <cell r="B1717" t="str">
            <v>SP83868</v>
          </cell>
          <cell r="C1717">
            <v>113.5</v>
          </cell>
          <cell r="D1717">
            <v>0</v>
          </cell>
          <cell r="E1717">
            <v>13.5</v>
          </cell>
          <cell r="G1717">
            <v>10080</v>
          </cell>
          <cell r="H1717" t="str">
            <v>ESSITY XMAS TRAD CT</v>
          </cell>
        </row>
        <row r="1718">
          <cell r="A1718" t="str">
            <v>SP83869</v>
          </cell>
          <cell r="B1718" t="str">
            <v>SP83869</v>
          </cell>
          <cell r="C1718">
            <v>110</v>
          </cell>
          <cell r="D1718">
            <v>0</v>
          </cell>
          <cell r="E1718">
            <v>10</v>
          </cell>
          <cell r="G1718">
            <v>9500</v>
          </cell>
          <cell r="H1718" t="str">
            <v>ESSITY NON ALC TRAD</v>
          </cell>
        </row>
        <row r="1719">
          <cell r="A1719" t="str">
            <v>SP83871</v>
          </cell>
          <cell r="B1719" t="str">
            <v>SP83871</v>
          </cell>
          <cell r="C1719">
            <v>70</v>
          </cell>
          <cell r="D1719">
            <v>0</v>
          </cell>
          <cell r="E1719">
            <v>14.5</v>
          </cell>
          <cell r="G1719">
            <v>5980</v>
          </cell>
          <cell r="H1719" t="str">
            <v>LDN CREM MAGICVEGGIE</v>
          </cell>
        </row>
        <row r="1720">
          <cell r="A1720" t="str">
            <v>SP83872</v>
          </cell>
          <cell r="B1720" t="str">
            <v>SP83872</v>
          </cell>
          <cell r="C1720">
            <v>70</v>
          </cell>
          <cell r="D1720">
            <v>0</v>
          </cell>
          <cell r="E1720">
            <v>15.5</v>
          </cell>
          <cell r="G1720">
            <v>4950</v>
          </cell>
          <cell r="H1720" t="str">
            <v>LDN CREM MAGICGWFREE</v>
          </cell>
        </row>
        <row r="1721">
          <cell r="A1721" t="str">
            <v>SP83873</v>
          </cell>
          <cell r="B1721" t="str">
            <v>SP83873</v>
          </cell>
          <cell r="C1721">
            <v>264.75</v>
          </cell>
          <cell r="D1721">
            <v>0</v>
          </cell>
          <cell r="E1721">
            <v>16.5</v>
          </cell>
          <cell r="G1721">
            <v>18870</v>
          </cell>
          <cell r="H1721" t="str">
            <v>VT TWFLTHNGHTBKT CRD</v>
          </cell>
        </row>
        <row r="1722">
          <cell r="A1722" t="str">
            <v>SP83874</v>
          </cell>
          <cell r="B1722" t="str">
            <v>SP83874</v>
          </cell>
          <cell r="C1722">
            <v>264.75</v>
          </cell>
          <cell r="D1722">
            <v>0</v>
          </cell>
          <cell r="E1722">
            <v>16.5</v>
          </cell>
          <cell r="G1722">
            <v>18870</v>
          </cell>
          <cell r="H1722" t="str">
            <v>VT TWFLTHNGHTBKT NC</v>
          </cell>
        </row>
        <row r="1723">
          <cell r="A1723" t="str">
            <v>SP83875</v>
          </cell>
          <cell r="B1723" t="str">
            <v>SP83875</v>
          </cell>
          <cell r="C1723">
            <v>24.99</v>
          </cell>
          <cell r="D1723">
            <v>7</v>
          </cell>
          <cell r="E1723">
            <v>0</v>
          </cell>
          <cell r="G1723">
            <v>1610</v>
          </cell>
          <cell r="H1723" t="str">
            <v>CANADA CAKE</v>
          </cell>
        </row>
        <row r="1724">
          <cell r="A1724" t="str">
            <v>SP83876</v>
          </cell>
          <cell r="B1724" t="str">
            <v>SP83876</v>
          </cell>
          <cell r="C1724">
            <v>7.98</v>
          </cell>
          <cell r="D1724">
            <v>0</v>
          </cell>
          <cell r="E1724">
            <v>20</v>
          </cell>
          <cell r="G1724">
            <v>1420</v>
          </cell>
          <cell r="H1724" t="str">
            <v>TWI PROSECCO</v>
          </cell>
        </row>
        <row r="1725">
          <cell r="A1725" t="str">
            <v>SP83877</v>
          </cell>
          <cell r="B1725" t="str">
            <v>SP83877</v>
          </cell>
          <cell r="C1725">
            <v>48.59</v>
          </cell>
          <cell r="D1725">
            <v>0</v>
          </cell>
          <cell r="E1725">
            <v>13</v>
          </cell>
          <cell r="G1725">
            <v>4520</v>
          </cell>
          <cell r="H1725" t="str">
            <v>TWI ALCOHOL BAG</v>
          </cell>
        </row>
        <row r="1726">
          <cell r="A1726" t="str">
            <v>SP83878</v>
          </cell>
          <cell r="B1726" t="str">
            <v>SP83878</v>
          </cell>
          <cell r="C1726">
            <v>40.35</v>
          </cell>
          <cell r="D1726">
            <v>0</v>
          </cell>
          <cell r="E1726">
            <v>11</v>
          </cell>
          <cell r="G1726">
            <v>3110</v>
          </cell>
          <cell r="H1726" t="str">
            <v>TWI NON ALC BAG</v>
          </cell>
        </row>
        <row r="1727">
          <cell r="A1727" t="str">
            <v>SP83879</v>
          </cell>
          <cell r="B1727" t="str">
            <v>SP83879</v>
          </cell>
          <cell r="C1727">
            <v>300</v>
          </cell>
          <cell r="D1727">
            <v>17.100000000000001</v>
          </cell>
          <cell r="E1727">
            <v>14</v>
          </cell>
          <cell r="G1727">
            <v>18630</v>
          </cell>
          <cell r="H1727" t="str">
            <v>SERIF EUROPE NOEL</v>
          </cell>
        </row>
        <row r="1728">
          <cell r="A1728" t="str">
            <v>SP83880</v>
          </cell>
          <cell r="B1728" t="str">
            <v>SP83880</v>
          </cell>
          <cell r="C1728">
            <v>50</v>
          </cell>
          <cell r="D1728">
            <v>0</v>
          </cell>
          <cell r="E1728">
            <v>15.5</v>
          </cell>
          <cell r="G1728">
            <v>4100</v>
          </cell>
          <cell r="H1728" t="str">
            <v>CLARIDGES WOODBOX 2</v>
          </cell>
        </row>
        <row r="1729">
          <cell r="A1729" t="str">
            <v>SP83881</v>
          </cell>
          <cell r="B1729" t="str">
            <v>SP83881</v>
          </cell>
          <cell r="C1729">
            <v>65</v>
          </cell>
          <cell r="D1729">
            <v>0</v>
          </cell>
          <cell r="E1729">
            <v>20</v>
          </cell>
          <cell r="G1729">
            <v>1980</v>
          </cell>
          <cell r="H1729" t="str">
            <v>HAMPERS&amp;CO BOLLINGER</v>
          </cell>
        </row>
        <row r="1730">
          <cell r="A1730" t="str">
            <v>SP83882</v>
          </cell>
          <cell r="B1730" t="str">
            <v>SP83882</v>
          </cell>
          <cell r="C1730">
            <v>40.08</v>
          </cell>
          <cell r="D1730">
            <v>0</v>
          </cell>
          <cell r="E1730">
            <v>14.5</v>
          </cell>
          <cell r="G1730">
            <v>5920</v>
          </cell>
          <cell r="H1730" t="str">
            <v>DHL AIR ALC GIFT XTR</v>
          </cell>
        </row>
        <row r="1731">
          <cell r="A1731" t="str">
            <v>SP83883</v>
          </cell>
          <cell r="B1731" t="str">
            <v>SP83883</v>
          </cell>
          <cell r="C1731">
            <v>33.33</v>
          </cell>
          <cell r="D1731">
            <v>0</v>
          </cell>
          <cell r="E1731">
            <v>12</v>
          </cell>
          <cell r="G1731">
            <v>4890</v>
          </cell>
          <cell r="H1731" t="str">
            <v>W COUNCIL NO WINE</v>
          </cell>
        </row>
        <row r="1732">
          <cell r="A1732" t="str">
            <v>SP83884</v>
          </cell>
          <cell r="B1732" t="str">
            <v>SP83884</v>
          </cell>
          <cell r="C1732">
            <v>33.33</v>
          </cell>
          <cell r="D1732">
            <v>0</v>
          </cell>
          <cell r="E1732">
            <v>12</v>
          </cell>
          <cell r="G1732">
            <v>3360</v>
          </cell>
          <cell r="H1732" t="str">
            <v>W COUNCIL WITH WINE</v>
          </cell>
        </row>
        <row r="1733">
          <cell r="A1733" t="str">
            <v>SP83885</v>
          </cell>
          <cell r="B1733" t="str">
            <v>SP83885</v>
          </cell>
          <cell r="C1733">
            <v>300</v>
          </cell>
          <cell r="D1733">
            <v>0</v>
          </cell>
          <cell r="E1733">
            <v>14</v>
          </cell>
          <cell r="G1733">
            <v>20080</v>
          </cell>
          <cell r="H1733" t="str">
            <v>C &amp; W NOEL</v>
          </cell>
        </row>
        <row r="1734">
          <cell r="A1734" t="str">
            <v>SP83886</v>
          </cell>
          <cell r="B1734" t="str">
            <v>SP83886</v>
          </cell>
          <cell r="C1734">
            <v>120</v>
          </cell>
          <cell r="D1734">
            <v>0</v>
          </cell>
          <cell r="E1734">
            <v>14.5</v>
          </cell>
          <cell r="G1734">
            <v>8800</v>
          </cell>
          <cell r="H1734" t="str">
            <v>AB LOV LAV LOW SUGAR</v>
          </cell>
        </row>
        <row r="1735">
          <cell r="A1735" t="str">
            <v>SP83891</v>
          </cell>
          <cell r="B1735" t="str">
            <v>SP83891</v>
          </cell>
          <cell r="C1735">
            <v>24.71</v>
          </cell>
          <cell r="D1735">
            <v>0</v>
          </cell>
          <cell r="E1735">
            <v>14</v>
          </cell>
          <cell r="G1735">
            <v>2660</v>
          </cell>
          <cell r="H1735" t="str">
            <v>ASTON LARK LFS</v>
          </cell>
        </row>
        <row r="1736">
          <cell r="A1736" t="str">
            <v>SP83892</v>
          </cell>
          <cell r="B1736" t="str">
            <v>SP83892</v>
          </cell>
          <cell r="C1736">
            <v>85</v>
          </cell>
          <cell r="D1736">
            <v>0</v>
          </cell>
          <cell r="E1736">
            <v>14</v>
          </cell>
          <cell r="G1736">
            <v>6210</v>
          </cell>
          <cell r="H1736" t="str">
            <v>VISTAGE INT SNWY DEL</v>
          </cell>
        </row>
        <row r="1737">
          <cell r="A1737" t="str">
            <v>SP83893</v>
          </cell>
          <cell r="B1737" t="str">
            <v>SP83893</v>
          </cell>
          <cell r="C1737">
            <v>50</v>
          </cell>
          <cell r="D1737">
            <v>0</v>
          </cell>
          <cell r="E1737">
            <v>8</v>
          </cell>
          <cell r="F1737">
            <v>1E-4</v>
          </cell>
          <cell r="G1737">
            <v>4600</v>
          </cell>
          <cell r="H1737" t="str">
            <v>REMBRANT HOTEL SKU2</v>
          </cell>
        </row>
        <row r="1738">
          <cell r="A1738" t="str">
            <v>SP83894</v>
          </cell>
          <cell r="B1738" t="str">
            <v>SP83894</v>
          </cell>
          <cell r="C1738">
            <v>12.9</v>
          </cell>
          <cell r="D1738">
            <v>0</v>
          </cell>
          <cell r="E1738">
            <v>20</v>
          </cell>
          <cell r="G1738">
            <v>2000</v>
          </cell>
          <cell r="H1738" t="str">
            <v>CLARIDGES SACK</v>
          </cell>
        </row>
        <row r="1739">
          <cell r="A1739" t="str">
            <v>SP83895</v>
          </cell>
          <cell r="B1739" t="str">
            <v>SP83895</v>
          </cell>
          <cell r="C1739">
            <v>125</v>
          </cell>
          <cell r="D1739">
            <v>0</v>
          </cell>
          <cell r="E1739">
            <v>11</v>
          </cell>
          <cell r="F1739">
            <v>1E-4</v>
          </cell>
          <cell r="G1739">
            <v>7830</v>
          </cell>
          <cell r="H1739" t="str">
            <v>ACCU SPIRIT NO ALC</v>
          </cell>
        </row>
        <row r="1740">
          <cell r="A1740" t="str">
            <v>SP83896</v>
          </cell>
          <cell r="B1740" t="str">
            <v>SP83896</v>
          </cell>
          <cell r="C1740">
            <v>113.5</v>
          </cell>
          <cell r="D1740">
            <v>0</v>
          </cell>
          <cell r="E1740">
            <v>13.5</v>
          </cell>
          <cell r="G1740">
            <v>10060</v>
          </cell>
          <cell r="H1740" t="str">
            <v>ESSITY XMAS TRAD V2</v>
          </cell>
        </row>
        <row r="1741">
          <cell r="A1741" t="str">
            <v>SP83897</v>
          </cell>
          <cell r="B1741" t="str">
            <v>SP83897</v>
          </cell>
          <cell r="C1741">
            <v>120</v>
          </cell>
          <cell r="D1741">
            <v>0</v>
          </cell>
          <cell r="E1741">
            <v>14</v>
          </cell>
          <cell r="G1741">
            <v>9060</v>
          </cell>
          <cell r="H1741" t="str">
            <v>ABF LOV LOWSUG NOALC</v>
          </cell>
        </row>
        <row r="1742">
          <cell r="A1742" t="str">
            <v>SP83898</v>
          </cell>
          <cell r="B1742" t="str">
            <v>SP83898</v>
          </cell>
          <cell r="C1742">
            <v>37.5</v>
          </cell>
          <cell r="D1742">
            <v>0</v>
          </cell>
          <cell r="E1742">
            <v>20</v>
          </cell>
          <cell r="G1742">
            <v>9890</v>
          </cell>
          <cell r="H1742" t="str">
            <v>ANPRO BOLLINGER</v>
          </cell>
        </row>
        <row r="1743">
          <cell r="A1743" t="str">
            <v>SP83899</v>
          </cell>
          <cell r="B1743" t="str">
            <v>SP83899</v>
          </cell>
          <cell r="C1743">
            <v>185</v>
          </cell>
          <cell r="D1743">
            <v>0</v>
          </cell>
          <cell r="E1743">
            <v>8</v>
          </cell>
          <cell r="F1743">
            <v>1E-4</v>
          </cell>
          <cell r="G1743">
            <v>14010</v>
          </cell>
          <cell r="H1743" t="str">
            <v>DPKPROP SNWFLKENOALC</v>
          </cell>
        </row>
        <row r="1744">
          <cell r="A1744" t="str">
            <v>SP83900</v>
          </cell>
          <cell r="B1744" t="str">
            <v>SP83900</v>
          </cell>
          <cell r="C1744">
            <v>0</v>
          </cell>
          <cell r="D1744">
            <v>0</v>
          </cell>
          <cell r="E1744">
            <v>13.5</v>
          </cell>
          <cell r="F1744">
            <v>1E-4</v>
          </cell>
          <cell r="G1744">
            <v>33080</v>
          </cell>
          <cell r="H1744" t="str">
            <v>WILSON CELEBRATION</v>
          </cell>
        </row>
        <row r="1745">
          <cell r="A1745" t="str">
            <v>SP83903</v>
          </cell>
          <cell r="B1745" t="str">
            <v>SP83903</v>
          </cell>
          <cell r="C1745">
            <v>0</v>
          </cell>
          <cell r="D1745">
            <v>0</v>
          </cell>
          <cell r="E1745">
            <v>0</v>
          </cell>
          <cell r="F1745">
            <v>1E-4</v>
          </cell>
          <cell r="G1745">
            <v>1150</v>
          </cell>
          <cell r="H1745" t="str">
            <v>LAWRENCE SALMON</v>
          </cell>
        </row>
        <row r="1746">
          <cell r="A1746" t="str">
            <v>SP83904</v>
          </cell>
          <cell r="B1746" t="str">
            <v>SP83904</v>
          </cell>
          <cell r="C1746">
            <v>0</v>
          </cell>
          <cell r="D1746">
            <v>0</v>
          </cell>
          <cell r="E1746">
            <v>14</v>
          </cell>
          <cell r="F1746">
            <v>1E-4</v>
          </cell>
          <cell r="G1746">
            <v>42430</v>
          </cell>
          <cell r="H1746" t="str">
            <v>HUBBARD EPICUREAN</v>
          </cell>
        </row>
        <row r="1747">
          <cell r="A1747" t="str">
            <v>SP83905</v>
          </cell>
          <cell r="B1747" t="str">
            <v>SP83905</v>
          </cell>
          <cell r="C1747">
            <v>178</v>
          </cell>
          <cell r="D1747">
            <v>0</v>
          </cell>
          <cell r="E1747">
            <v>10.5</v>
          </cell>
          <cell r="F1747">
            <v>1E-4</v>
          </cell>
          <cell r="G1747">
            <v>12620</v>
          </cell>
          <cell r="H1747" t="str">
            <v>ADDMUSTARD BANQUET</v>
          </cell>
        </row>
        <row r="1748">
          <cell r="A1748" t="str">
            <v>SP83906</v>
          </cell>
          <cell r="B1748" t="str">
            <v>SP83906</v>
          </cell>
          <cell r="C1748">
            <v>70</v>
          </cell>
          <cell r="D1748">
            <v>0</v>
          </cell>
          <cell r="E1748">
            <v>14.5</v>
          </cell>
          <cell r="G1748">
            <v>4980</v>
          </cell>
          <cell r="H1748" t="str">
            <v>MOTIVATES SHARING</v>
          </cell>
        </row>
        <row r="1749">
          <cell r="A1749" t="str">
            <v>SP83909</v>
          </cell>
          <cell r="B1749" t="str">
            <v>SP83909</v>
          </cell>
          <cell r="C1749">
            <v>40</v>
          </cell>
          <cell r="D1749">
            <v>0</v>
          </cell>
          <cell r="E1749">
            <v>0</v>
          </cell>
          <cell r="G1749">
            <v>3320</v>
          </cell>
          <cell r="H1749" t="str">
            <v>BRADFORDS</v>
          </cell>
        </row>
        <row r="1750">
          <cell r="A1750" t="str">
            <v>SP83910</v>
          </cell>
          <cell r="B1750" t="str">
            <v>SP83910</v>
          </cell>
          <cell r="C1750">
            <v>100</v>
          </cell>
          <cell r="D1750">
            <v>4.62</v>
          </cell>
          <cell r="E1750">
            <v>15.5</v>
          </cell>
          <cell r="G1750">
            <v>10010</v>
          </cell>
          <cell r="H1750" t="str">
            <v>LIVERPOOL HOPE UNI</v>
          </cell>
        </row>
        <row r="1751">
          <cell r="A1751" t="str">
            <v>SP83911</v>
          </cell>
          <cell r="B1751" t="str">
            <v>SP83911</v>
          </cell>
          <cell r="C1751">
            <v>100</v>
          </cell>
          <cell r="D1751">
            <v>4.6399999999999997</v>
          </cell>
          <cell r="E1751">
            <v>16</v>
          </cell>
          <cell r="G1751">
            <v>9480</v>
          </cell>
          <cell r="H1751" t="str">
            <v>LIVERPOOL HOPE GWF</v>
          </cell>
        </row>
        <row r="1752">
          <cell r="A1752" t="str">
            <v>SP83912</v>
          </cell>
          <cell r="B1752" t="str">
            <v>SP83912</v>
          </cell>
          <cell r="C1752">
            <v>100</v>
          </cell>
          <cell r="D1752">
            <v>4.6399999999999997</v>
          </cell>
          <cell r="E1752">
            <v>16</v>
          </cell>
          <cell r="G1752">
            <v>9210</v>
          </cell>
          <cell r="H1752" t="str">
            <v>LIVERPOOL HOPE VEG</v>
          </cell>
        </row>
        <row r="1753">
          <cell r="A1753" t="str">
            <v>SP83913</v>
          </cell>
          <cell r="B1753" t="str">
            <v>SP83913</v>
          </cell>
          <cell r="C1753">
            <v>50</v>
          </cell>
          <cell r="D1753">
            <v>0</v>
          </cell>
          <cell r="E1753">
            <v>11.5</v>
          </cell>
          <cell r="G1753">
            <v>2540</v>
          </cell>
          <cell r="H1753" t="str">
            <v>TOYOTA</v>
          </cell>
        </row>
        <row r="1754">
          <cell r="A1754" t="str">
            <v>SP83915</v>
          </cell>
          <cell r="B1754" t="str">
            <v>SP83915</v>
          </cell>
          <cell r="C1754">
            <v>20</v>
          </cell>
          <cell r="D1754">
            <v>0</v>
          </cell>
          <cell r="E1754">
            <v>9.5</v>
          </cell>
          <cell r="G1754">
            <v>1600</v>
          </cell>
          <cell r="H1754" t="str">
            <v>RECTICEL TEA TREATS</v>
          </cell>
        </row>
        <row r="1755">
          <cell r="A1755" t="str">
            <v>SP83917</v>
          </cell>
          <cell r="B1755" t="str">
            <v>SP83917</v>
          </cell>
          <cell r="C1755">
            <v>53.45</v>
          </cell>
          <cell r="D1755">
            <v>0</v>
          </cell>
          <cell r="E1755">
            <v>13.5</v>
          </cell>
          <cell r="F1755">
            <v>1E-4</v>
          </cell>
          <cell r="G1755">
            <v>2310</v>
          </cell>
          <cell r="H1755" t="str">
            <v>INSCHAR TEA&amp;TREATS</v>
          </cell>
        </row>
        <row r="1756">
          <cell r="A1756" t="str">
            <v>SP83918</v>
          </cell>
          <cell r="B1756" t="str">
            <v>SP83918</v>
          </cell>
          <cell r="C1756">
            <v>1000</v>
          </cell>
          <cell r="D1756">
            <v>0</v>
          </cell>
          <cell r="E1756">
            <v>18.5</v>
          </cell>
          <cell r="G1756">
            <v>33790</v>
          </cell>
          <cell r="H1756" t="str">
            <v>TRAD BRICK STONE LTD</v>
          </cell>
        </row>
        <row r="1757">
          <cell r="A1757" t="str">
            <v>SP83919</v>
          </cell>
          <cell r="B1757" t="str">
            <v>SP83919</v>
          </cell>
          <cell r="C1757">
            <v>750</v>
          </cell>
          <cell r="D1757">
            <v>0</v>
          </cell>
          <cell r="E1757">
            <v>14</v>
          </cell>
          <cell r="G1757">
            <v>25530</v>
          </cell>
          <cell r="H1757" t="str">
            <v>WITOM</v>
          </cell>
        </row>
        <row r="1758">
          <cell r="A1758" t="str">
            <v>SP83920</v>
          </cell>
          <cell r="B1758" t="str">
            <v>SP83920</v>
          </cell>
          <cell r="C1758">
            <v>225</v>
          </cell>
          <cell r="D1758">
            <v>0</v>
          </cell>
          <cell r="E1758">
            <v>17</v>
          </cell>
          <cell r="G1758">
            <v>14000</v>
          </cell>
          <cell r="H1758" t="str">
            <v>DAWSON L PICNIC</v>
          </cell>
        </row>
        <row r="1759">
          <cell r="A1759" t="str">
            <v>SP83921</v>
          </cell>
          <cell r="B1759" t="str">
            <v>SP83921</v>
          </cell>
          <cell r="C1759">
            <v>225</v>
          </cell>
          <cell r="D1759">
            <v>0</v>
          </cell>
          <cell r="E1759">
            <v>16.5</v>
          </cell>
          <cell r="G1759">
            <v>14000</v>
          </cell>
          <cell r="H1759" t="str">
            <v>DAWSON PICNIC HAMPER</v>
          </cell>
        </row>
        <row r="1760">
          <cell r="A1760" t="str">
            <v>SP83921_A</v>
          </cell>
          <cell r="B1760" t="str">
            <v>SP83921_A</v>
          </cell>
          <cell r="C1760">
            <v>0</v>
          </cell>
          <cell r="D1760">
            <v>0</v>
          </cell>
          <cell r="E1760">
            <v>0</v>
          </cell>
          <cell r="G1760">
            <v>5000</v>
          </cell>
          <cell r="H1760" t="str">
            <v>DAWSON BOX A</v>
          </cell>
        </row>
        <row r="1761">
          <cell r="A1761" t="str">
            <v>SP83921_B</v>
          </cell>
          <cell r="B1761" t="str">
            <v>SP83921_B</v>
          </cell>
          <cell r="C1761">
            <v>0</v>
          </cell>
          <cell r="D1761">
            <v>0</v>
          </cell>
          <cell r="E1761">
            <v>0</v>
          </cell>
          <cell r="G1761">
            <v>13000</v>
          </cell>
          <cell r="H1761" t="str">
            <v>DAWSON BOX B</v>
          </cell>
        </row>
        <row r="1762">
          <cell r="A1762" t="str">
            <v>SP83922</v>
          </cell>
          <cell r="B1762" t="str">
            <v>SP83922</v>
          </cell>
          <cell r="C1762">
            <v>70</v>
          </cell>
          <cell r="D1762">
            <v>0</v>
          </cell>
          <cell r="E1762">
            <v>15</v>
          </cell>
          <cell r="G1762">
            <v>4910</v>
          </cell>
          <cell r="H1762" t="str">
            <v>MOTIVATES SUMMERGIFT</v>
          </cell>
        </row>
        <row r="1763">
          <cell r="A1763" t="str">
            <v>SP83923</v>
          </cell>
          <cell r="B1763" t="str">
            <v>SP83923</v>
          </cell>
          <cell r="C1763">
            <v>350</v>
          </cell>
          <cell r="D1763">
            <v>0</v>
          </cell>
          <cell r="E1763">
            <v>13</v>
          </cell>
          <cell r="G1763">
            <v>20330</v>
          </cell>
          <cell r="H1763" t="str">
            <v>BRYANSTON SHARING</v>
          </cell>
        </row>
        <row r="1764">
          <cell r="A1764" t="str">
            <v>SP83924</v>
          </cell>
          <cell r="B1764" t="str">
            <v>SP83924</v>
          </cell>
          <cell r="C1764">
            <v>225</v>
          </cell>
          <cell r="D1764">
            <v>0</v>
          </cell>
          <cell r="E1764">
            <v>16.5</v>
          </cell>
          <cell r="G1764">
            <v>11750</v>
          </cell>
          <cell r="H1764" t="str">
            <v>DAWSON PICNIC S</v>
          </cell>
        </row>
        <row r="1765">
          <cell r="A1765" t="str">
            <v>SP83925</v>
          </cell>
          <cell r="B1765" t="str">
            <v>SP83925</v>
          </cell>
          <cell r="C1765">
            <v>0</v>
          </cell>
          <cell r="D1765">
            <v>0</v>
          </cell>
          <cell r="E1765">
            <v>18</v>
          </cell>
          <cell r="G1765">
            <v>12500</v>
          </cell>
          <cell r="H1765" t="str">
            <v>DAWSON L REPLACEMNT</v>
          </cell>
        </row>
        <row r="1766">
          <cell r="A1766" t="str">
            <v>SP83926</v>
          </cell>
          <cell r="B1766" t="str">
            <v>SP83926</v>
          </cell>
          <cell r="C1766">
            <v>125</v>
          </cell>
          <cell r="D1766">
            <v>0</v>
          </cell>
          <cell r="E1766">
            <v>20</v>
          </cell>
          <cell r="G1766">
            <v>15820</v>
          </cell>
          <cell r="H1766" t="str">
            <v>GIFTS4BRITAIN 12WINE</v>
          </cell>
        </row>
        <row r="1767">
          <cell r="A1767" t="str">
            <v>SP83928</v>
          </cell>
          <cell r="B1767" t="str">
            <v>SP83928</v>
          </cell>
          <cell r="C1767">
            <v>300</v>
          </cell>
          <cell r="D1767">
            <v>0</v>
          </cell>
          <cell r="E1767">
            <v>17.5</v>
          </cell>
          <cell r="G1767">
            <v>15240</v>
          </cell>
          <cell r="H1767" t="str">
            <v>STONEGATE TOOL BANQ</v>
          </cell>
        </row>
        <row r="1768">
          <cell r="A1768" t="str">
            <v>SP83929</v>
          </cell>
          <cell r="B1768" t="str">
            <v>SP83929</v>
          </cell>
          <cell r="C1768">
            <v>250</v>
          </cell>
          <cell r="D1768">
            <v>0</v>
          </cell>
          <cell r="E1768">
            <v>15</v>
          </cell>
          <cell r="G1768">
            <v>10730</v>
          </cell>
          <cell r="H1768" t="str">
            <v>HAZEL4D SHARING CTN</v>
          </cell>
        </row>
        <row r="1769">
          <cell r="A1769" t="str">
            <v>SP83935</v>
          </cell>
          <cell r="B1769" t="str">
            <v>SP83935</v>
          </cell>
          <cell r="C1769">
            <v>32.85</v>
          </cell>
          <cell r="D1769">
            <v>2.19</v>
          </cell>
          <cell r="E1769">
            <v>9.5</v>
          </cell>
          <cell r="G1769">
            <v>3700</v>
          </cell>
          <cell r="H1769" t="str">
            <v>GD CHRISTMAS HAMPER</v>
          </cell>
        </row>
        <row r="1770">
          <cell r="A1770" t="str">
            <v>SP83936</v>
          </cell>
          <cell r="B1770" t="str">
            <v>SP83936</v>
          </cell>
          <cell r="C1770">
            <v>22.8</v>
          </cell>
          <cell r="D1770">
            <v>2.19</v>
          </cell>
          <cell r="E1770">
            <v>20</v>
          </cell>
          <cell r="G1770">
            <v>2000</v>
          </cell>
          <cell r="H1770" t="str">
            <v>GD TEATIME TREATS</v>
          </cell>
        </row>
        <row r="1771">
          <cell r="A1771" t="str">
            <v>SP83943</v>
          </cell>
          <cell r="B1771" t="str">
            <v>SP83943</v>
          </cell>
          <cell r="C1771">
            <v>950</v>
          </cell>
          <cell r="D1771">
            <v>0</v>
          </cell>
          <cell r="E1771">
            <v>14</v>
          </cell>
          <cell r="F1771">
            <v>1E-4</v>
          </cell>
          <cell r="G1771">
            <v>53630</v>
          </cell>
          <cell r="H1771" t="str">
            <v>STARVALE RSPCA EPI</v>
          </cell>
        </row>
        <row r="1772">
          <cell r="A1772" t="str">
            <v>SP83944</v>
          </cell>
          <cell r="B1772" t="str">
            <v>SP83944</v>
          </cell>
          <cell r="C1772">
            <v>33</v>
          </cell>
          <cell r="D1772">
            <v>0</v>
          </cell>
          <cell r="E1772">
            <v>16.5</v>
          </cell>
          <cell r="G1772">
            <v>2760</v>
          </cell>
          <cell r="H1772" t="str">
            <v>LUXURY LEISURE</v>
          </cell>
        </row>
        <row r="1773">
          <cell r="A1773" t="str">
            <v>SP83945</v>
          </cell>
          <cell r="B1773" t="str">
            <v>SP83945</v>
          </cell>
          <cell r="C1773">
            <v>24.99</v>
          </cell>
          <cell r="D1773">
            <v>0</v>
          </cell>
          <cell r="E1773">
            <v>0</v>
          </cell>
          <cell r="G1773">
            <v>1610</v>
          </cell>
          <cell r="H1773" t="str">
            <v>CANADA CAKE</v>
          </cell>
        </row>
        <row r="1774">
          <cell r="A1774" t="str">
            <v>SP83946</v>
          </cell>
          <cell r="B1774" t="str">
            <v>SP83946</v>
          </cell>
          <cell r="C1774">
            <v>71.05</v>
          </cell>
          <cell r="D1774">
            <v>0</v>
          </cell>
          <cell r="E1774">
            <v>9</v>
          </cell>
          <cell r="F1774">
            <v>1E-4</v>
          </cell>
          <cell r="G1774">
            <v>5970</v>
          </cell>
          <cell r="H1774" t="str">
            <v>REMBRANDT XMAS DEL</v>
          </cell>
        </row>
        <row r="1775">
          <cell r="A1775" t="str">
            <v>SP83947</v>
          </cell>
          <cell r="B1775" t="str">
            <v>SP83947</v>
          </cell>
          <cell r="C1775">
            <v>100</v>
          </cell>
          <cell r="D1775">
            <v>0</v>
          </cell>
          <cell r="E1775">
            <v>6.5</v>
          </cell>
          <cell r="G1775">
            <v>12190</v>
          </cell>
          <cell r="H1775" t="str">
            <v>TSB BEN PLEN PAN</v>
          </cell>
        </row>
        <row r="1776">
          <cell r="A1776" t="str">
            <v>SP83948</v>
          </cell>
          <cell r="B1776" t="str">
            <v>SP83948</v>
          </cell>
          <cell r="C1776">
            <v>43.24</v>
          </cell>
          <cell r="D1776">
            <v>0</v>
          </cell>
          <cell r="E1776">
            <v>11</v>
          </cell>
          <cell r="G1776">
            <v>3640</v>
          </cell>
          <cell r="H1776" t="str">
            <v>IKO SEASONS BSKT</v>
          </cell>
        </row>
        <row r="1777">
          <cell r="A1777" t="str">
            <v>SP83949</v>
          </cell>
          <cell r="B1777" t="str">
            <v>SP83949</v>
          </cell>
          <cell r="C1777">
            <v>48.89</v>
          </cell>
          <cell r="D1777">
            <v>0</v>
          </cell>
          <cell r="E1777">
            <v>11.5</v>
          </cell>
          <cell r="G1777">
            <v>3390</v>
          </cell>
          <cell r="H1777" t="str">
            <v>DHL GLOBALFWD STRYCT</v>
          </cell>
        </row>
        <row r="1778">
          <cell r="A1778" t="str">
            <v>SP83953</v>
          </cell>
          <cell r="B1778" t="str">
            <v>SP83953</v>
          </cell>
          <cell r="C1778">
            <v>860</v>
          </cell>
          <cell r="D1778">
            <v>0</v>
          </cell>
          <cell r="E1778">
            <v>10.5</v>
          </cell>
          <cell r="F1778">
            <v>1E-4</v>
          </cell>
          <cell r="G1778">
            <v>41790</v>
          </cell>
          <cell r="H1778" t="str">
            <v>FRANCES KALLAWAY EPI</v>
          </cell>
        </row>
        <row r="1779">
          <cell r="A1779" t="str">
            <v>SP83954</v>
          </cell>
          <cell r="B1779" t="str">
            <v>SP83954</v>
          </cell>
          <cell r="C1779">
            <v>60.72</v>
          </cell>
          <cell r="D1779">
            <v>0</v>
          </cell>
          <cell r="E1779">
            <v>12.5</v>
          </cell>
          <cell r="G1779">
            <v>2690</v>
          </cell>
          <cell r="H1779" t="str">
            <v>KINGSPAN MARV VEG</v>
          </cell>
        </row>
        <row r="1780">
          <cell r="A1780" t="str">
            <v>SP83955</v>
          </cell>
          <cell r="B1780" t="str">
            <v>SP83955</v>
          </cell>
          <cell r="C1780">
            <v>145</v>
          </cell>
          <cell r="D1780">
            <v>0</v>
          </cell>
          <cell r="E1780">
            <v>7.5</v>
          </cell>
          <cell r="F1780">
            <v>1E-4</v>
          </cell>
          <cell r="G1780">
            <v>9330</v>
          </cell>
          <cell r="H1780" t="str">
            <v>DAWSON SNOWFLAKE</v>
          </cell>
        </row>
        <row r="1781">
          <cell r="A1781" t="str">
            <v>SP83956</v>
          </cell>
          <cell r="B1781" t="str">
            <v>SP83956</v>
          </cell>
          <cell r="C1781">
            <v>65</v>
          </cell>
          <cell r="D1781">
            <v>0</v>
          </cell>
          <cell r="E1781">
            <v>12.5</v>
          </cell>
          <cell r="G1781">
            <v>5580</v>
          </cell>
          <cell r="H1781" t="str">
            <v>DAWSON SNOWY DELIGHT</v>
          </cell>
        </row>
        <row r="1782">
          <cell r="A1782" t="str">
            <v>SP83957</v>
          </cell>
          <cell r="B1782" t="str">
            <v>SP83957</v>
          </cell>
          <cell r="C1782">
            <v>53.04</v>
          </cell>
          <cell r="D1782">
            <v>0</v>
          </cell>
          <cell r="E1782">
            <v>10.5</v>
          </cell>
          <cell r="F1782">
            <v>1E-4</v>
          </cell>
          <cell r="G1782">
            <v>5400</v>
          </cell>
          <cell r="H1782" t="str">
            <v>Glenigan CCB</v>
          </cell>
        </row>
        <row r="1783">
          <cell r="A1783" t="str">
            <v>SP83957RIB</v>
          </cell>
          <cell r="B1783" t="str">
            <v>SP83957RIB</v>
          </cell>
          <cell r="C1783">
            <v>53.04</v>
          </cell>
          <cell r="D1783">
            <v>0</v>
          </cell>
          <cell r="E1783">
            <v>10.5</v>
          </cell>
          <cell r="F1783">
            <v>1E-4</v>
          </cell>
          <cell r="G1783">
            <v>5400</v>
          </cell>
          <cell r="H1783" t="str">
            <v>GLENIGAN CCB RIBBON</v>
          </cell>
        </row>
        <row r="1784">
          <cell r="A1784" t="str">
            <v>SP83958</v>
          </cell>
          <cell r="B1784" t="str">
            <v>SP83958</v>
          </cell>
          <cell r="C1784">
            <v>650</v>
          </cell>
          <cell r="D1784">
            <v>0</v>
          </cell>
          <cell r="E1784">
            <v>7.5</v>
          </cell>
          <cell r="F1784">
            <v>1E-4</v>
          </cell>
          <cell r="G1784">
            <v>34090</v>
          </cell>
          <cell r="H1784" t="str">
            <v>SHEPHERD GLOBAL EPI</v>
          </cell>
        </row>
        <row r="1785">
          <cell r="A1785" t="str">
            <v>SP83959</v>
          </cell>
          <cell r="B1785" t="str">
            <v>SP83959</v>
          </cell>
          <cell r="C1785">
            <v>66.25</v>
          </cell>
          <cell r="D1785">
            <v>0</v>
          </cell>
          <cell r="E1785">
            <v>12.5</v>
          </cell>
          <cell r="G1785">
            <v>5580</v>
          </cell>
          <cell r="H1785" t="str">
            <v>WHITE HORSE SNOWYDEL</v>
          </cell>
        </row>
        <row r="1786">
          <cell r="A1786" t="str">
            <v>SP83960</v>
          </cell>
          <cell r="B1786" t="str">
            <v>SP83960</v>
          </cell>
          <cell r="C1786">
            <v>52.75</v>
          </cell>
          <cell r="D1786">
            <v>0</v>
          </cell>
          <cell r="E1786">
            <v>8</v>
          </cell>
          <cell r="G1786">
            <v>4900</v>
          </cell>
          <cell r="H1786" t="str">
            <v>WHITEHORSE ALCFREEF</v>
          </cell>
        </row>
        <row r="1787">
          <cell r="A1787" t="str">
            <v>SP83961</v>
          </cell>
          <cell r="B1787" t="str">
            <v>SP83961</v>
          </cell>
          <cell r="C1787">
            <v>59.64</v>
          </cell>
          <cell r="D1787">
            <v>0</v>
          </cell>
          <cell r="E1787">
            <v>10.5</v>
          </cell>
          <cell r="G1787">
            <v>3640</v>
          </cell>
          <cell r="H1787" t="str">
            <v>KINGSPAN HAMPER</v>
          </cell>
        </row>
        <row r="1788">
          <cell r="A1788" t="str">
            <v>SP83963</v>
          </cell>
          <cell r="B1788" t="str">
            <v>SP83963</v>
          </cell>
          <cell r="C1788">
            <v>135</v>
          </cell>
          <cell r="D1788">
            <v>0</v>
          </cell>
          <cell r="E1788">
            <v>13.5</v>
          </cell>
          <cell r="G1788">
            <v>11940</v>
          </cell>
          <cell r="H1788" t="str">
            <v>PRINT&amp;PACK XMAS TRAD</v>
          </cell>
        </row>
        <row r="1789">
          <cell r="A1789" t="str">
            <v>SP83964</v>
          </cell>
          <cell r="B1789" t="str">
            <v>SP83964</v>
          </cell>
          <cell r="C1789">
            <v>21.89</v>
          </cell>
          <cell r="D1789">
            <v>0</v>
          </cell>
          <cell r="E1789">
            <v>9.5</v>
          </cell>
          <cell r="G1789">
            <v>1510</v>
          </cell>
          <cell r="H1789" t="str">
            <v>SOUTHPRTCOL GOODIES</v>
          </cell>
        </row>
        <row r="1790">
          <cell r="A1790" t="str">
            <v>SP83965</v>
          </cell>
          <cell r="B1790" t="str">
            <v>SP83965</v>
          </cell>
          <cell r="C1790">
            <v>125</v>
          </cell>
          <cell r="D1790">
            <v>0</v>
          </cell>
          <cell r="E1790">
            <v>16</v>
          </cell>
          <cell r="G1790">
            <v>7110</v>
          </cell>
          <cell r="H1790" t="str">
            <v>NETWORKOLOGY MARVEG</v>
          </cell>
        </row>
        <row r="1791">
          <cell r="A1791" t="str">
            <v>SP83966</v>
          </cell>
          <cell r="B1791" t="str">
            <v>SP83966</v>
          </cell>
          <cell r="C1791">
            <v>100</v>
          </cell>
          <cell r="D1791">
            <v>0</v>
          </cell>
          <cell r="E1791">
            <v>13</v>
          </cell>
          <cell r="G1791">
            <v>7670</v>
          </cell>
          <cell r="H1791" t="str">
            <v>COTY ATOC CARTON</v>
          </cell>
        </row>
        <row r="1792">
          <cell r="A1792" t="str">
            <v>SP83967</v>
          </cell>
          <cell r="B1792" t="str">
            <v>SP83967</v>
          </cell>
          <cell r="C1792">
            <v>43.4</v>
          </cell>
          <cell r="D1792">
            <v>0</v>
          </cell>
          <cell r="E1792">
            <v>8.5</v>
          </cell>
          <cell r="G1792">
            <v>5350</v>
          </cell>
          <cell r="H1792" t="str">
            <v>DHL AIR LOW SUAGR</v>
          </cell>
        </row>
        <row r="1793">
          <cell r="A1793" t="str">
            <v>SP83968</v>
          </cell>
          <cell r="B1793" t="str">
            <v>SP83968</v>
          </cell>
          <cell r="C1793">
            <v>43.8</v>
          </cell>
          <cell r="D1793">
            <v>0</v>
          </cell>
          <cell r="E1793">
            <v>9.5</v>
          </cell>
          <cell r="G1793">
            <v>5440</v>
          </cell>
          <cell r="H1793" t="str">
            <v>DHL AIR NONALC GIFT</v>
          </cell>
        </row>
        <row r="1794">
          <cell r="A1794" t="str">
            <v>SP83969</v>
          </cell>
          <cell r="B1794" t="str">
            <v>SP83969</v>
          </cell>
          <cell r="C1794">
            <v>43.2</v>
          </cell>
          <cell r="D1794">
            <v>0</v>
          </cell>
          <cell r="E1794">
            <v>8</v>
          </cell>
          <cell r="G1794">
            <v>4890</v>
          </cell>
          <cell r="H1794" t="str">
            <v>DHL AIR NONALC NONUT</v>
          </cell>
        </row>
        <row r="1795">
          <cell r="A1795" t="str">
            <v>SP83970</v>
          </cell>
          <cell r="B1795" t="str">
            <v>SP83970</v>
          </cell>
          <cell r="C1795">
            <v>43.8</v>
          </cell>
          <cell r="D1795">
            <v>0</v>
          </cell>
          <cell r="E1795">
            <v>9.5</v>
          </cell>
          <cell r="G1795">
            <v>5440</v>
          </cell>
          <cell r="H1795" t="str">
            <v>DHL GLOBAL MATCH</v>
          </cell>
        </row>
        <row r="1796">
          <cell r="A1796" t="str">
            <v>SP83971</v>
          </cell>
          <cell r="B1796" t="str">
            <v>SP83971</v>
          </cell>
          <cell r="C1796">
            <v>43.4</v>
          </cell>
          <cell r="D1796">
            <v>0</v>
          </cell>
          <cell r="E1796">
            <v>8.5</v>
          </cell>
          <cell r="G1796">
            <v>5350</v>
          </cell>
          <cell r="H1796" t="str">
            <v>DHL INT LOW SUGAR</v>
          </cell>
        </row>
        <row r="1797">
          <cell r="A1797" t="str">
            <v>SP83972</v>
          </cell>
          <cell r="B1797" t="str">
            <v>SP83972</v>
          </cell>
          <cell r="C1797">
            <v>45</v>
          </cell>
          <cell r="D1797">
            <v>0</v>
          </cell>
          <cell r="E1797">
            <v>12.5</v>
          </cell>
          <cell r="G1797">
            <v>6720</v>
          </cell>
          <cell r="H1797" t="str">
            <v>DHL INT ALC GIFT</v>
          </cell>
        </row>
        <row r="1798">
          <cell r="A1798" t="str">
            <v>SP83973</v>
          </cell>
          <cell r="B1798" t="str">
            <v>SP83973</v>
          </cell>
          <cell r="C1798">
            <v>45.4</v>
          </cell>
          <cell r="D1798">
            <v>0</v>
          </cell>
          <cell r="E1798">
            <v>13.5</v>
          </cell>
          <cell r="G1798">
            <v>8620</v>
          </cell>
          <cell r="H1798" t="str">
            <v>DHL INT BEER&amp;NIBBLES</v>
          </cell>
        </row>
        <row r="1799">
          <cell r="A1799" t="str">
            <v>SP83974</v>
          </cell>
          <cell r="B1799" t="str">
            <v>SP83974</v>
          </cell>
          <cell r="C1799">
            <v>44.4</v>
          </cell>
          <cell r="D1799">
            <v>0</v>
          </cell>
          <cell r="E1799">
            <v>11</v>
          </cell>
          <cell r="G1799">
            <v>3360</v>
          </cell>
          <cell r="H1799" t="str">
            <v>DHL INT CHOC GIFT</v>
          </cell>
        </row>
        <row r="1800">
          <cell r="A1800" t="str">
            <v>SP83975</v>
          </cell>
          <cell r="B1800" t="str">
            <v>SP83975</v>
          </cell>
          <cell r="C1800">
            <v>44.4</v>
          </cell>
          <cell r="D1800">
            <v>0</v>
          </cell>
          <cell r="E1800">
            <v>11</v>
          </cell>
          <cell r="G1800">
            <v>5740</v>
          </cell>
          <cell r="H1800" t="str">
            <v>DHL INT MOVIE NIGHT</v>
          </cell>
        </row>
        <row r="1801">
          <cell r="A1801" t="str">
            <v>SP83976</v>
          </cell>
          <cell r="B1801" t="str">
            <v>SP83976</v>
          </cell>
          <cell r="C1801">
            <v>43.6</v>
          </cell>
          <cell r="D1801">
            <v>0</v>
          </cell>
          <cell r="E1801">
            <v>9</v>
          </cell>
          <cell r="G1801">
            <v>5270</v>
          </cell>
          <cell r="H1801" t="str">
            <v>DHL INT NON ALC GFT</v>
          </cell>
        </row>
        <row r="1802">
          <cell r="A1802" t="str">
            <v>SP83977</v>
          </cell>
          <cell r="B1802" t="str">
            <v>SP83977</v>
          </cell>
          <cell r="C1802">
            <v>46.4</v>
          </cell>
          <cell r="D1802">
            <v>0</v>
          </cell>
          <cell r="E1802">
            <v>16</v>
          </cell>
          <cell r="G1802">
            <v>6210</v>
          </cell>
          <cell r="H1802" t="str">
            <v>DHL INT PARTY NIGHT</v>
          </cell>
        </row>
        <row r="1803">
          <cell r="A1803" t="str">
            <v>SP83978</v>
          </cell>
          <cell r="B1803" t="str">
            <v>SP83978</v>
          </cell>
          <cell r="C1803">
            <v>45</v>
          </cell>
          <cell r="D1803">
            <v>0</v>
          </cell>
          <cell r="E1803">
            <v>12.5</v>
          </cell>
          <cell r="G1803">
            <v>3370</v>
          </cell>
          <cell r="H1803" t="str">
            <v>DHL AIR MARV VEGAN</v>
          </cell>
        </row>
        <row r="1804">
          <cell r="A1804" t="str">
            <v>SP83979</v>
          </cell>
          <cell r="B1804" t="str">
            <v>SP83979</v>
          </cell>
          <cell r="C1804">
            <v>45.6</v>
          </cell>
          <cell r="D1804">
            <v>0</v>
          </cell>
          <cell r="E1804">
            <v>14</v>
          </cell>
          <cell r="G1804">
            <v>3250</v>
          </cell>
          <cell r="H1804" t="str">
            <v>DHL INT MARV VEGAN</v>
          </cell>
        </row>
        <row r="1805">
          <cell r="A1805" t="str">
            <v>SP83980</v>
          </cell>
          <cell r="B1805" t="str">
            <v>SP83980</v>
          </cell>
          <cell r="C1805">
            <v>44</v>
          </cell>
          <cell r="D1805">
            <v>0</v>
          </cell>
          <cell r="E1805">
            <v>10</v>
          </cell>
          <cell r="G1805">
            <v>3370</v>
          </cell>
          <cell r="H1805" t="str">
            <v>DHL INT G&amp;W FREE SEN</v>
          </cell>
        </row>
        <row r="1806">
          <cell r="A1806" t="str">
            <v>SP83981</v>
          </cell>
          <cell r="B1806" t="str">
            <v>SP83981</v>
          </cell>
          <cell r="C1806">
            <v>43.8</v>
          </cell>
          <cell r="D1806">
            <v>0</v>
          </cell>
          <cell r="E1806">
            <v>9.5</v>
          </cell>
          <cell r="G1806">
            <v>3590</v>
          </cell>
          <cell r="H1806" t="str">
            <v>DHL AIR GWF SENS</v>
          </cell>
        </row>
        <row r="1807">
          <cell r="A1807" t="str">
            <v>SP83982</v>
          </cell>
          <cell r="B1807" t="str">
            <v>SP83982</v>
          </cell>
          <cell r="C1807">
            <v>125</v>
          </cell>
          <cell r="D1807">
            <v>0</v>
          </cell>
          <cell r="E1807">
            <v>11.5</v>
          </cell>
          <cell r="G1807">
            <v>10430</v>
          </cell>
          <cell r="H1807" t="str">
            <v>NETWORKOLOGY TOCB NA</v>
          </cell>
        </row>
        <row r="1808">
          <cell r="A1808" t="str">
            <v>SP83983</v>
          </cell>
          <cell r="B1808" t="str">
            <v>SP83983</v>
          </cell>
          <cell r="C1808">
            <v>86.5</v>
          </cell>
          <cell r="D1808">
            <v>0</v>
          </cell>
          <cell r="E1808">
            <v>14.5</v>
          </cell>
          <cell r="G1808">
            <v>6570</v>
          </cell>
          <cell r="H1808" t="str">
            <v>ACTEMIUM SNWYDEL</v>
          </cell>
        </row>
        <row r="1809">
          <cell r="A1809" t="str">
            <v>SP83984</v>
          </cell>
          <cell r="B1809" t="str">
            <v>SP83984</v>
          </cell>
          <cell r="C1809">
            <v>55.5</v>
          </cell>
          <cell r="D1809">
            <v>0</v>
          </cell>
          <cell r="E1809">
            <v>11</v>
          </cell>
          <cell r="G1809">
            <v>5160</v>
          </cell>
          <cell r="H1809" t="str">
            <v>REHAU XMAS CRKR BSKT</v>
          </cell>
        </row>
        <row r="1810">
          <cell r="A1810" t="str">
            <v>SP83985</v>
          </cell>
          <cell r="B1810" t="str">
            <v>SP83985</v>
          </cell>
          <cell r="C1810">
            <v>44.4</v>
          </cell>
          <cell r="D1810">
            <v>0</v>
          </cell>
          <cell r="E1810">
            <v>11</v>
          </cell>
          <cell r="G1810">
            <v>4330</v>
          </cell>
          <cell r="H1810" t="str">
            <v>DHLAVIATION NON ALC</v>
          </cell>
        </row>
        <row r="1811">
          <cell r="A1811" t="str">
            <v>SP83986</v>
          </cell>
          <cell r="B1811" t="str">
            <v>SP83986</v>
          </cell>
          <cell r="C1811">
            <v>17.329999999999998</v>
          </cell>
          <cell r="D1811">
            <v>0</v>
          </cell>
          <cell r="E1811">
            <v>15.5</v>
          </cell>
          <cell r="G1811">
            <v>1300</v>
          </cell>
          <cell r="H1811" t="str">
            <v>DHL AVIATION 15 GIFT</v>
          </cell>
        </row>
        <row r="1812">
          <cell r="A1812" t="str">
            <v>SP83987</v>
          </cell>
          <cell r="B1812" t="str">
            <v>SP83987</v>
          </cell>
          <cell r="C1812">
            <v>45.4</v>
          </cell>
          <cell r="D1812">
            <v>0</v>
          </cell>
          <cell r="E1812">
            <v>13.5</v>
          </cell>
          <cell r="G1812">
            <v>8540</v>
          </cell>
          <cell r="H1812" t="str">
            <v>DHLAVIATION BEER&amp;NIB</v>
          </cell>
        </row>
        <row r="1813">
          <cell r="A1813" t="str">
            <v>SP83988</v>
          </cell>
          <cell r="B1813" t="str">
            <v>SP83988</v>
          </cell>
          <cell r="C1813">
            <v>44</v>
          </cell>
          <cell r="D1813">
            <v>0</v>
          </cell>
          <cell r="E1813">
            <v>10</v>
          </cell>
          <cell r="G1813">
            <v>3230</v>
          </cell>
          <cell r="H1813" t="str">
            <v>DHL AVIATION GWF SEN</v>
          </cell>
        </row>
        <row r="1814">
          <cell r="A1814" t="str">
            <v>SP83989</v>
          </cell>
          <cell r="B1814" t="str">
            <v>SP83989</v>
          </cell>
          <cell r="C1814">
            <v>45.6</v>
          </cell>
          <cell r="D1814">
            <v>0</v>
          </cell>
          <cell r="E1814">
            <v>14</v>
          </cell>
          <cell r="G1814">
            <v>4970</v>
          </cell>
          <cell r="H1814" t="str">
            <v>DHL AVIATION HAMPER</v>
          </cell>
        </row>
        <row r="1815">
          <cell r="A1815" t="str">
            <v>SP83990</v>
          </cell>
          <cell r="B1815" t="str">
            <v>SP83990</v>
          </cell>
          <cell r="C1815">
            <v>43.4</v>
          </cell>
          <cell r="D1815">
            <v>0</v>
          </cell>
          <cell r="E1815">
            <v>8.5</v>
          </cell>
          <cell r="G1815">
            <v>5270</v>
          </cell>
          <cell r="H1815" t="str">
            <v>DHL AVIATION LOWSUG</v>
          </cell>
        </row>
        <row r="1816">
          <cell r="A1816" t="str">
            <v>SP83991</v>
          </cell>
          <cell r="B1816" t="str">
            <v>SP83991</v>
          </cell>
          <cell r="C1816">
            <v>72</v>
          </cell>
          <cell r="D1816">
            <v>0</v>
          </cell>
          <cell r="E1816">
            <v>12</v>
          </cell>
          <cell r="G1816">
            <v>7610</v>
          </cell>
          <cell r="H1816" t="str">
            <v>P&amp;G EMPLOYEE</v>
          </cell>
        </row>
        <row r="1817">
          <cell r="A1817" t="str">
            <v>SP83992</v>
          </cell>
          <cell r="B1817" t="str">
            <v>SP83992</v>
          </cell>
          <cell r="C1817">
            <v>35</v>
          </cell>
          <cell r="D1817">
            <v>0</v>
          </cell>
          <cell r="E1817">
            <v>11</v>
          </cell>
          <cell r="G1817">
            <v>3290</v>
          </cell>
          <cell r="H1817" t="str">
            <v>P&amp;G RETIREE</v>
          </cell>
        </row>
        <row r="1818">
          <cell r="A1818" t="str">
            <v>SP83993</v>
          </cell>
          <cell r="B1818" t="str">
            <v>SP83993</v>
          </cell>
          <cell r="C1818">
            <v>100</v>
          </cell>
          <cell r="D1818">
            <v>0</v>
          </cell>
          <cell r="E1818">
            <v>13.5</v>
          </cell>
          <cell r="G1818">
            <v>8470</v>
          </cell>
          <cell r="H1818" t="str">
            <v>ADI ATOCB NO ALC</v>
          </cell>
        </row>
        <row r="1819">
          <cell r="A1819" t="str">
            <v>SP83994</v>
          </cell>
          <cell r="B1819" t="str">
            <v>SP83994</v>
          </cell>
          <cell r="C1819">
            <v>54.25</v>
          </cell>
          <cell r="D1819">
            <v>0</v>
          </cell>
          <cell r="E1819">
            <v>13</v>
          </cell>
          <cell r="G1819">
            <v>3970</v>
          </cell>
          <cell r="H1819" t="str">
            <v>CAMPUS&amp;CO SEASONSBSK</v>
          </cell>
        </row>
        <row r="1820">
          <cell r="A1820" t="str">
            <v>SP83995</v>
          </cell>
          <cell r="B1820" t="str">
            <v>SP83995</v>
          </cell>
          <cell r="C1820">
            <v>50</v>
          </cell>
          <cell r="D1820">
            <v>4.03</v>
          </cell>
          <cell r="E1820">
            <v>15</v>
          </cell>
          <cell r="G1820">
            <v>5530</v>
          </cell>
          <cell r="H1820" t="str">
            <v>SCANIA X23 NO ALC</v>
          </cell>
        </row>
        <row r="1821">
          <cell r="A1821" t="str">
            <v>SP83996</v>
          </cell>
          <cell r="B1821" t="str">
            <v>SP83996</v>
          </cell>
          <cell r="C1821">
            <v>50</v>
          </cell>
          <cell r="D1821">
            <v>0</v>
          </cell>
          <cell r="E1821">
            <v>16.5</v>
          </cell>
          <cell r="G1821">
            <v>4940</v>
          </cell>
          <cell r="H1821" t="str">
            <v>SCANIA NO NUTX23</v>
          </cell>
        </row>
        <row r="1822">
          <cell r="A1822" t="str">
            <v>SP83997</v>
          </cell>
          <cell r="B1822" t="str">
            <v>SP83997</v>
          </cell>
          <cell r="C1822">
            <v>50</v>
          </cell>
          <cell r="D1822">
            <v>3.97</v>
          </cell>
          <cell r="E1822">
            <v>13.5</v>
          </cell>
          <cell r="G1822">
            <v>4330</v>
          </cell>
          <cell r="H1822" t="str">
            <v>SCANIA GWF SENSATION</v>
          </cell>
        </row>
        <row r="1823">
          <cell r="A1823" t="str">
            <v>SP83998</v>
          </cell>
          <cell r="B1823" t="str">
            <v>SP83998</v>
          </cell>
          <cell r="C1823">
            <v>33.33</v>
          </cell>
          <cell r="D1823">
            <v>0</v>
          </cell>
          <cell r="E1823">
            <v>10.5</v>
          </cell>
          <cell r="G1823">
            <v>3750</v>
          </cell>
          <cell r="H1823" t="str">
            <v>SIR SIMON MILTON</v>
          </cell>
        </row>
        <row r="1824">
          <cell r="A1824" t="str">
            <v>SP83999</v>
          </cell>
          <cell r="B1824" t="str">
            <v>SP83999</v>
          </cell>
          <cell r="C1824">
            <v>33.33</v>
          </cell>
          <cell r="D1824">
            <v>0</v>
          </cell>
          <cell r="E1824">
            <v>10.5</v>
          </cell>
          <cell r="G1824">
            <v>3750</v>
          </cell>
          <cell r="H1824" t="str">
            <v>SSMF ALCOHOL GIFT</v>
          </cell>
        </row>
        <row r="1825">
          <cell r="A1825" t="str">
            <v>SP84000</v>
          </cell>
          <cell r="B1825" t="str">
            <v>SP84000</v>
          </cell>
          <cell r="C1825">
            <v>33.33</v>
          </cell>
          <cell r="D1825">
            <v>0</v>
          </cell>
          <cell r="E1825">
            <v>8.5</v>
          </cell>
          <cell r="G1825">
            <v>3650</v>
          </cell>
          <cell r="H1825" t="str">
            <v>SSMF NON ALC GIFT</v>
          </cell>
        </row>
        <row r="1826">
          <cell r="A1826" t="str">
            <v>SP84001</v>
          </cell>
          <cell r="B1826" t="str">
            <v>SP84001</v>
          </cell>
          <cell r="C1826">
            <v>185</v>
          </cell>
          <cell r="D1826">
            <v>0</v>
          </cell>
          <cell r="E1826">
            <v>9.5</v>
          </cell>
          <cell r="F1826">
            <v>1E-4</v>
          </cell>
          <cell r="G1826">
            <v>11050</v>
          </cell>
          <cell r="H1826" t="str">
            <v>BERKCARE SNWFLKNOALC</v>
          </cell>
        </row>
        <row r="1827">
          <cell r="A1827" t="str">
            <v>SP84002</v>
          </cell>
          <cell r="B1827" t="str">
            <v>SP84002</v>
          </cell>
          <cell r="C1827">
            <v>50</v>
          </cell>
          <cell r="D1827">
            <v>0</v>
          </cell>
          <cell r="E1827">
            <v>16.5</v>
          </cell>
          <cell r="G1827">
            <v>5180</v>
          </cell>
          <cell r="H1827" t="str">
            <v>SCANIA XMAS 23 HAMP</v>
          </cell>
        </row>
        <row r="1828">
          <cell r="A1828" t="str">
            <v>SP84003</v>
          </cell>
          <cell r="B1828" t="str">
            <v>SP84003</v>
          </cell>
          <cell r="C1828">
            <v>54.64</v>
          </cell>
          <cell r="D1828">
            <v>0</v>
          </cell>
          <cell r="E1828">
            <v>10.5</v>
          </cell>
          <cell r="F1828">
            <v>1E-4</v>
          </cell>
          <cell r="G1828">
            <v>6730</v>
          </cell>
          <cell r="H1828" t="str">
            <v>INITIAL VIP</v>
          </cell>
        </row>
        <row r="1829">
          <cell r="A1829" t="str">
            <v>SP84004</v>
          </cell>
          <cell r="B1829" t="str">
            <v>SP84004</v>
          </cell>
          <cell r="C1829">
            <v>19.8</v>
          </cell>
          <cell r="D1829">
            <v>0</v>
          </cell>
          <cell r="E1829">
            <v>10</v>
          </cell>
          <cell r="G1829">
            <v>2450</v>
          </cell>
          <cell r="H1829" t="str">
            <v>JOHNSONS NO ALC</v>
          </cell>
        </row>
        <row r="1830">
          <cell r="A1830" t="str">
            <v>SP84005</v>
          </cell>
          <cell r="B1830" t="str">
            <v>SP84005</v>
          </cell>
          <cell r="C1830">
            <v>23.74</v>
          </cell>
          <cell r="D1830">
            <v>0</v>
          </cell>
          <cell r="E1830">
            <v>12</v>
          </cell>
          <cell r="G1830">
            <v>2550</v>
          </cell>
          <cell r="H1830" t="str">
            <v>JOHNSON SERVICE GRP</v>
          </cell>
        </row>
        <row r="1831">
          <cell r="A1831" t="str">
            <v>SP84006</v>
          </cell>
          <cell r="B1831" t="str">
            <v>SP84006</v>
          </cell>
          <cell r="C1831">
            <v>186</v>
          </cell>
          <cell r="D1831">
            <v>0</v>
          </cell>
          <cell r="E1831">
            <v>20</v>
          </cell>
          <cell r="G1831">
            <v>24320</v>
          </cell>
          <cell r="H1831" t="str">
            <v>LYRECO WINE GIFT</v>
          </cell>
        </row>
        <row r="1832">
          <cell r="A1832" t="str">
            <v>SP84007</v>
          </cell>
          <cell r="B1832" t="str">
            <v>SP84007</v>
          </cell>
          <cell r="C1832">
            <v>72.150000000000006</v>
          </cell>
          <cell r="D1832">
            <v>0</v>
          </cell>
          <cell r="E1832">
            <v>11</v>
          </cell>
          <cell r="G1832">
            <v>5030</v>
          </cell>
          <cell r="H1832" t="str">
            <v>KEOLIS AMEY DOCKLAND</v>
          </cell>
        </row>
        <row r="1833">
          <cell r="A1833" t="str">
            <v>SP84008</v>
          </cell>
          <cell r="B1833" t="str">
            <v>SP84008</v>
          </cell>
          <cell r="C1833">
            <v>49.25</v>
          </cell>
          <cell r="D1833">
            <v>0</v>
          </cell>
          <cell r="E1833">
            <v>10</v>
          </cell>
          <cell r="F1833">
            <v>1E-4</v>
          </cell>
          <cell r="G1833">
            <v>2850</v>
          </cell>
          <cell r="H1833" t="str">
            <v>KRE CHRISTMAS</v>
          </cell>
        </row>
        <row r="1834">
          <cell r="A1834" t="str">
            <v>SP84009</v>
          </cell>
          <cell r="B1834" t="str">
            <v>SP84009</v>
          </cell>
          <cell r="C1834">
            <v>57.75</v>
          </cell>
          <cell r="D1834">
            <v>0</v>
          </cell>
          <cell r="E1834">
            <v>15.5</v>
          </cell>
          <cell r="G1834">
            <v>3750</v>
          </cell>
          <cell r="H1834" t="str">
            <v>ACCENT CATERING</v>
          </cell>
        </row>
        <row r="1835">
          <cell r="A1835" t="str">
            <v>SP84010</v>
          </cell>
          <cell r="B1835" t="str">
            <v>SP84010</v>
          </cell>
          <cell r="C1835">
            <v>57</v>
          </cell>
          <cell r="D1835">
            <v>0</v>
          </cell>
          <cell r="E1835">
            <v>14</v>
          </cell>
          <cell r="G1835">
            <v>5880</v>
          </cell>
          <cell r="H1835" t="str">
            <v>ACCENTCATERING ALCFR</v>
          </cell>
        </row>
        <row r="1836">
          <cell r="A1836" t="str">
            <v>SP84011</v>
          </cell>
          <cell r="B1836" t="str">
            <v>SP84011</v>
          </cell>
          <cell r="C1836">
            <v>37.450000000000003</v>
          </cell>
          <cell r="D1836">
            <v>0</v>
          </cell>
          <cell r="E1836">
            <v>7</v>
          </cell>
          <cell r="G1836">
            <v>3700</v>
          </cell>
          <cell r="H1836" t="str">
            <v>EXXON</v>
          </cell>
        </row>
        <row r="1837">
          <cell r="A1837" t="str">
            <v>SP84012</v>
          </cell>
          <cell r="B1837" t="str">
            <v>SP84012</v>
          </cell>
          <cell r="C1837">
            <v>37.49</v>
          </cell>
          <cell r="D1837">
            <v>0</v>
          </cell>
          <cell r="E1837">
            <v>8.5</v>
          </cell>
          <cell r="G1837">
            <v>5200</v>
          </cell>
          <cell r="H1837" t="str">
            <v>NESTLE STAFF HAMP</v>
          </cell>
        </row>
        <row r="1838">
          <cell r="A1838" t="str">
            <v>SP84013</v>
          </cell>
          <cell r="B1838" t="str">
            <v>SP84013</v>
          </cell>
          <cell r="C1838">
            <v>45</v>
          </cell>
          <cell r="D1838">
            <v>0</v>
          </cell>
          <cell r="E1838">
            <v>13</v>
          </cell>
          <cell r="G1838">
            <v>4240</v>
          </cell>
          <cell r="H1838" t="str">
            <v>INITIAL VIP CARTON</v>
          </cell>
        </row>
        <row r="1839">
          <cell r="A1839" t="str">
            <v>SP84014</v>
          </cell>
          <cell r="B1839" t="str">
            <v>SP84014</v>
          </cell>
          <cell r="C1839">
            <v>39.200000000000003</v>
          </cell>
          <cell r="D1839">
            <v>0</v>
          </cell>
          <cell r="E1839">
            <v>12</v>
          </cell>
          <cell r="F1839">
            <v>1E-4</v>
          </cell>
          <cell r="G1839">
            <v>3900</v>
          </cell>
          <cell r="H1839" t="str">
            <v>GFM</v>
          </cell>
        </row>
        <row r="1840">
          <cell r="A1840" t="str">
            <v>SP84016</v>
          </cell>
          <cell r="B1840" t="str">
            <v>SP84016</v>
          </cell>
          <cell r="C1840">
            <v>75</v>
          </cell>
          <cell r="D1840">
            <v>0</v>
          </cell>
          <cell r="E1840">
            <v>13</v>
          </cell>
          <cell r="F1840">
            <v>1E-4</v>
          </cell>
          <cell r="G1840">
            <v>6010</v>
          </cell>
          <cell r="H1840" t="str">
            <v>ASTEX THERA TATSE CT</v>
          </cell>
        </row>
        <row r="1841">
          <cell r="A1841" t="str">
            <v>SP84017</v>
          </cell>
          <cell r="B1841" t="str">
            <v>SP84017</v>
          </cell>
          <cell r="C1841">
            <v>35.68</v>
          </cell>
          <cell r="D1841">
            <v>0</v>
          </cell>
          <cell r="E1841">
            <v>11.5</v>
          </cell>
          <cell r="G1841">
            <v>5050</v>
          </cell>
          <cell r="H1841" t="str">
            <v>CENTER PARCS</v>
          </cell>
        </row>
        <row r="1842">
          <cell r="A1842" t="str">
            <v>SP84018</v>
          </cell>
          <cell r="B1842" t="str">
            <v>SP84018</v>
          </cell>
          <cell r="C1842">
            <v>35.68</v>
          </cell>
          <cell r="D1842">
            <v>0</v>
          </cell>
          <cell r="E1842">
            <v>11.5</v>
          </cell>
          <cell r="G1842">
            <v>4860</v>
          </cell>
          <cell r="H1842" t="str">
            <v>CENTER PARCS NON ALC</v>
          </cell>
        </row>
        <row r="1843">
          <cell r="A1843" t="str">
            <v>SP84019</v>
          </cell>
          <cell r="B1843" t="str">
            <v>SP84019</v>
          </cell>
          <cell r="C1843">
            <v>57.5</v>
          </cell>
          <cell r="D1843">
            <v>0</v>
          </cell>
          <cell r="E1843">
            <v>11</v>
          </cell>
          <cell r="G1843">
            <v>4980</v>
          </cell>
          <cell r="H1843" t="str">
            <v>RETRED MISSION CCB</v>
          </cell>
        </row>
        <row r="1844">
          <cell r="A1844" t="str">
            <v>SP84020</v>
          </cell>
          <cell r="B1844" t="str">
            <v>SP84020</v>
          </cell>
          <cell r="C1844">
            <v>71.5</v>
          </cell>
          <cell r="D1844">
            <v>0</v>
          </cell>
          <cell r="E1844">
            <v>14</v>
          </cell>
          <cell r="G1844">
            <v>6090</v>
          </cell>
          <cell r="H1844" t="str">
            <v>RET MISSIONARY SNB</v>
          </cell>
        </row>
        <row r="1845">
          <cell r="A1845" t="str">
            <v>SP84021</v>
          </cell>
          <cell r="B1845" t="str">
            <v>SP84021</v>
          </cell>
          <cell r="C1845">
            <v>750</v>
          </cell>
          <cell r="D1845">
            <v>0</v>
          </cell>
          <cell r="E1845">
            <v>14.5</v>
          </cell>
          <cell r="G1845">
            <v>33420</v>
          </cell>
          <cell r="H1845" t="str">
            <v>LIFTWORKS CELEBRTIN</v>
          </cell>
        </row>
        <row r="1846">
          <cell r="A1846" t="str">
            <v>SP84022</v>
          </cell>
          <cell r="B1846" t="str">
            <v>SP84022</v>
          </cell>
          <cell r="C1846">
            <v>60</v>
          </cell>
          <cell r="D1846">
            <v>0</v>
          </cell>
          <cell r="E1846">
            <v>11</v>
          </cell>
          <cell r="G1846">
            <v>4400</v>
          </cell>
          <cell r="H1846" t="str">
            <v>TDS GWF SENSATION</v>
          </cell>
        </row>
        <row r="1847">
          <cell r="A1847" t="str">
            <v>SP84023</v>
          </cell>
          <cell r="B1847" t="str">
            <v>SP84023</v>
          </cell>
          <cell r="C1847">
            <v>60</v>
          </cell>
          <cell r="D1847">
            <v>0</v>
          </cell>
          <cell r="E1847">
            <v>11.5</v>
          </cell>
          <cell r="G1847">
            <v>3320</v>
          </cell>
          <cell r="H1847" t="str">
            <v>TDS MARV VEGAN</v>
          </cell>
        </row>
        <row r="1848">
          <cell r="A1848" t="str">
            <v>SP84024</v>
          </cell>
          <cell r="B1848" t="str">
            <v>SP84024</v>
          </cell>
          <cell r="C1848">
            <v>52</v>
          </cell>
          <cell r="D1848">
            <v>0</v>
          </cell>
          <cell r="E1848">
            <v>16</v>
          </cell>
          <cell r="G1848">
            <v>4680</v>
          </cell>
          <cell r="H1848" t="str">
            <v>IPA</v>
          </cell>
        </row>
        <row r="1849">
          <cell r="A1849" t="str">
            <v>SP84025</v>
          </cell>
          <cell r="B1849" t="str">
            <v>SP84025</v>
          </cell>
          <cell r="C1849">
            <v>52</v>
          </cell>
          <cell r="D1849">
            <v>0</v>
          </cell>
          <cell r="E1849">
            <v>16</v>
          </cell>
          <cell r="G1849">
            <v>4760</v>
          </cell>
          <cell r="H1849" t="str">
            <v>IPA 18</v>
          </cell>
        </row>
        <row r="1850">
          <cell r="A1850" t="str">
            <v>SP84026</v>
          </cell>
          <cell r="B1850" t="str">
            <v>SP84026</v>
          </cell>
          <cell r="C1850">
            <v>50</v>
          </cell>
          <cell r="D1850">
            <v>0</v>
          </cell>
          <cell r="E1850">
            <v>6</v>
          </cell>
          <cell r="G1850">
            <v>7180</v>
          </cell>
          <cell r="H1850" t="str">
            <v>COOPERVISION</v>
          </cell>
        </row>
        <row r="1851">
          <cell r="A1851" t="str">
            <v>SP84027</v>
          </cell>
          <cell r="B1851" t="str">
            <v>SP84027</v>
          </cell>
          <cell r="C1851">
            <v>64.5</v>
          </cell>
          <cell r="D1851">
            <v>0</v>
          </cell>
          <cell r="E1851">
            <v>11</v>
          </cell>
          <cell r="F1851">
            <v>1E-4</v>
          </cell>
          <cell r="G1851">
            <v>4040</v>
          </cell>
          <cell r="H1851" t="str">
            <v>CHELSEA FC</v>
          </cell>
        </row>
        <row r="1852">
          <cell r="A1852" t="str">
            <v>SP84028</v>
          </cell>
          <cell r="B1852" t="str">
            <v>SP84028</v>
          </cell>
          <cell r="C1852">
            <v>116.5</v>
          </cell>
          <cell r="D1852">
            <v>0</v>
          </cell>
          <cell r="E1852">
            <v>14</v>
          </cell>
          <cell r="G1852">
            <v>7950</v>
          </cell>
          <cell r="H1852" t="str">
            <v>THESIS MAN ATOCC</v>
          </cell>
        </row>
        <row r="1853">
          <cell r="A1853" t="str">
            <v>SP84029</v>
          </cell>
          <cell r="B1853" t="str">
            <v>SP84029</v>
          </cell>
          <cell r="C1853">
            <v>70</v>
          </cell>
          <cell r="D1853">
            <v>0</v>
          </cell>
          <cell r="E1853">
            <v>16</v>
          </cell>
          <cell r="G1853">
            <v>4340</v>
          </cell>
          <cell r="H1853" t="str">
            <v>THESIS MAN MARV VEG</v>
          </cell>
        </row>
        <row r="1854">
          <cell r="A1854" t="str">
            <v>SP84030</v>
          </cell>
          <cell r="B1854" t="str">
            <v>SP84030</v>
          </cell>
          <cell r="C1854">
            <v>10.75</v>
          </cell>
          <cell r="D1854">
            <v>0</v>
          </cell>
          <cell r="E1854">
            <v>0</v>
          </cell>
          <cell r="G1854">
            <v>220</v>
          </cell>
          <cell r="H1854" t="str">
            <v>THESIS MANAGE CRCKRS</v>
          </cell>
        </row>
        <row r="1855">
          <cell r="A1855" t="str">
            <v>SP84031</v>
          </cell>
          <cell r="B1855" t="str">
            <v>SP84031</v>
          </cell>
          <cell r="C1855">
            <v>73.13</v>
          </cell>
          <cell r="D1855">
            <v>0</v>
          </cell>
          <cell r="E1855">
            <v>12.5</v>
          </cell>
          <cell r="G1855">
            <v>4470</v>
          </cell>
          <cell r="H1855" t="str">
            <v>KEOLIS AMEY DOCK ADD</v>
          </cell>
        </row>
        <row r="1856">
          <cell r="A1856" t="str">
            <v>SP84032</v>
          </cell>
          <cell r="B1856" t="str">
            <v>SP84032</v>
          </cell>
          <cell r="C1856">
            <v>27.5</v>
          </cell>
          <cell r="D1856">
            <v>0</v>
          </cell>
          <cell r="E1856">
            <v>11.5</v>
          </cell>
          <cell r="G1856">
            <v>2790</v>
          </cell>
          <cell r="H1856" t="str">
            <v>SAVANKIA F&amp;D LFS</v>
          </cell>
        </row>
        <row r="1857">
          <cell r="A1857" t="str">
            <v>SP84033</v>
          </cell>
          <cell r="B1857" t="str">
            <v>SP84033</v>
          </cell>
          <cell r="C1857">
            <v>45</v>
          </cell>
          <cell r="D1857">
            <v>0</v>
          </cell>
          <cell r="E1857">
            <v>12.5</v>
          </cell>
          <cell r="G1857">
            <v>4120</v>
          </cell>
          <cell r="H1857" t="str">
            <v>BRAVISSIMO FINAL</v>
          </cell>
        </row>
        <row r="1858">
          <cell r="A1858" t="str">
            <v>SP84034</v>
          </cell>
          <cell r="B1858" t="str">
            <v>SP84034</v>
          </cell>
          <cell r="C1858">
            <v>44.2</v>
          </cell>
          <cell r="D1858">
            <v>0</v>
          </cell>
          <cell r="E1858">
            <v>10.5</v>
          </cell>
          <cell r="G1858">
            <v>4390</v>
          </cell>
          <cell r="H1858" t="str">
            <v>BRAVISSIMO ALC FREE</v>
          </cell>
        </row>
        <row r="1859">
          <cell r="A1859" t="str">
            <v>SP84035</v>
          </cell>
          <cell r="B1859" t="str">
            <v>SP84035</v>
          </cell>
          <cell r="C1859">
            <v>45.4</v>
          </cell>
          <cell r="D1859">
            <v>0</v>
          </cell>
          <cell r="E1859">
            <v>13.5</v>
          </cell>
          <cell r="G1859">
            <v>4070</v>
          </cell>
          <cell r="H1859" t="str">
            <v>BRAVISSIMO GWFGOOD</v>
          </cell>
        </row>
        <row r="1860">
          <cell r="A1860" t="str">
            <v>SP84036</v>
          </cell>
          <cell r="B1860" t="str">
            <v>SP84036</v>
          </cell>
          <cell r="C1860">
            <v>44.4</v>
          </cell>
          <cell r="D1860">
            <v>0</v>
          </cell>
          <cell r="E1860">
            <v>11</v>
          </cell>
          <cell r="G1860">
            <v>4430</v>
          </cell>
          <cell r="H1860" t="str">
            <v>BRAVISSIMO VEG NONUT</v>
          </cell>
        </row>
        <row r="1861">
          <cell r="A1861" t="str">
            <v>SP84037</v>
          </cell>
          <cell r="B1861" t="str">
            <v>SP84037</v>
          </cell>
          <cell r="C1861">
            <v>44.2</v>
          </cell>
          <cell r="D1861">
            <v>0</v>
          </cell>
          <cell r="E1861">
            <v>10.5</v>
          </cell>
          <cell r="G1861">
            <v>4390</v>
          </cell>
          <cell r="H1861" t="str">
            <v>BRAVISSIMO VEG NOALC</v>
          </cell>
        </row>
        <row r="1862">
          <cell r="A1862" t="str">
            <v>SP84038</v>
          </cell>
          <cell r="B1862" t="str">
            <v>SP84038</v>
          </cell>
          <cell r="C1862">
            <v>45.6</v>
          </cell>
          <cell r="D1862">
            <v>0</v>
          </cell>
          <cell r="E1862">
            <v>14</v>
          </cell>
          <cell r="G1862">
            <v>3860</v>
          </cell>
          <cell r="H1862" t="str">
            <v>BRAVISSIMO VERTVEG</v>
          </cell>
        </row>
        <row r="1863">
          <cell r="A1863" t="str">
            <v>SP84039</v>
          </cell>
          <cell r="B1863" t="str">
            <v>SP84039</v>
          </cell>
          <cell r="C1863">
            <v>44.8</v>
          </cell>
          <cell r="D1863">
            <v>0</v>
          </cell>
          <cell r="E1863">
            <v>12</v>
          </cell>
          <cell r="G1863">
            <v>4130</v>
          </cell>
          <cell r="H1863" t="str">
            <v>BRAVISSIMO VERTV NA</v>
          </cell>
        </row>
        <row r="1864">
          <cell r="A1864" t="str">
            <v>SP84040</v>
          </cell>
          <cell r="B1864" t="str">
            <v>SP84040</v>
          </cell>
          <cell r="C1864">
            <v>125</v>
          </cell>
          <cell r="D1864">
            <v>0</v>
          </cell>
          <cell r="E1864">
            <v>15</v>
          </cell>
          <cell r="G1864">
            <v>7550</v>
          </cell>
          <cell r="H1864" t="str">
            <v>FULL SUPPORT ATCOB</v>
          </cell>
        </row>
        <row r="1865">
          <cell r="A1865" t="str">
            <v>SP84041</v>
          </cell>
          <cell r="B1865" t="str">
            <v>SP84041</v>
          </cell>
          <cell r="C1865">
            <v>50</v>
          </cell>
          <cell r="D1865">
            <v>0</v>
          </cell>
          <cell r="E1865">
            <v>14</v>
          </cell>
          <cell r="G1865">
            <v>5460</v>
          </cell>
          <cell r="H1865" t="str">
            <v>ROYAL FREE CRCKR CT</v>
          </cell>
        </row>
        <row r="1866">
          <cell r="A1866" t="str">
            <v>SP84042</v>
          </cell>
          <cell r="B1866" t="str">
            <v>SP84042</v>
          </cell>
          <cell r="C1866">
            <v>39.99</v>
          </cell>
          <cell r="D1866">
            <v>0</v>
          </cell>
          <cell r="E1866">
            <v>10.5</v>
          </cell>
          <cell r="G1866">
            <v>3020</v>
          </cell>
          <cell r="H1866" t="str">
            <v>S JAMES NOALC WWONDR</v>
          </cell>
        </row>
        <row r="1867">
          <cell r="A1867" t="str">
            <v>SP84043</v>
          </cell>
          <cell r="B1867" t="str">
            <v>SP84043</v>
          </cell>
          <cell r="C1867">
            <v>100</v>
          </cell>
          <cell r="D1867">
            <v>0</v>
          </cell>
          <cell r="E1867">
            <v>6.5</v>
          </cell>
          <cell r="F1867">
            <v>1E-4</v>
          </cell>
          <cell r="G1867">
            <v>6800</v>
          </cell>
          <cell r="H1867" t="str">
            <v>UNI COLL COOL XMAS</v>
          </cell>
        </row>
        <row r="1868">
          <cell r="A1868" t="str">
            <v>SP84044</v>
          </cell>
          <cell r="B1868" t="str">
            <v>SP84044</v>
          </cell>
          <cell r="C1868">
            <v>112.5</v>
          </cell>
          <cell r="D1868">
            <v>0</v>
          </cell>
          <cell r="E1868">
            <v>12.5</v>
          </cell>
          <cell r="G1868">
            <v>8920</v>
          </cell>
          <cell r="H1868" t="str">
            <v>ESSITY XMAS TRAD</v>
          </cell>
        </row>
        <row r="1869">
          <cell r="A1869" t="str">
            <v>SP84045</v>
          </cell>
          <cell r="B1869" t="str">
            <v>SP84045</v>
          </cell>
          <cell r="C1869">
            <v>109.5</v>
          </cell>
          <cell r="D1869">
            <v>0</v>
          </cell>
          <cell r="E1869">
            <v>9.5</v>
          </cell>
          <cell r="G1869">
            <v>8850</v>
          </cell>
          <cell r="H1869" t="str">
            <v>ESSITY NOALCXMASTRAD</v>
          </cell>
        </row>
        <row r="1870">
          <cell r="A1870" t="str">
            <v>SP84046</v>
          </cell>
          <cell r="B1870" t="str">
            <v>SP84046</v>
          </cell>
          <cell r="C1870">
            <v>33</v>
          </cell>
          <cell r="D1870">
            <v>0</v>
          </cell>
          <cell r="E1870">
            <v>14</v>
          </cell>
          <cell r="G1870">
            <v>3440</v>
          </cell>
          <cell r="H1870" t="str">
            <v>LUXLEISURE GOODIES</v>
          </cell>
        </row>
        <row r="1871">
          <cell r="A1871" t="str">
            <v>SP84047</v>
          </cell>
          <cell r="B1871" t="str">
            <v>SP84047</v>
          </cell>
          <cell r="C1871">
            <v>29.99</v>
          </cell>
          <cell r="D1871">
            <v>0</v>
          </cell>
          <cell r="E1871">
            <v>5</v>
          </cell>
          <cell r="G1871">
            <v>1520</v>
          </cell>
          <cell r="H1871" t="str">
            <v>MASSM VETVEG NO NUT</v>
          </cell>
        </row>
        <row r="1872">
          <cell r="A1872" t="str">
            <v>SP84048</v>
          </cell>
          <cell r="B1872" t="str">
            <v>SP84048</v>
          </cell>
          <cell r="C1872">
            <v>96.4</v>
          </cell>
          <cell r="D1872">
            <v>0</v>
          </cell>
          <cell r="E1872">
            <v>8</v>
          </cell>
          <cell r="F1872">
            <v>1E-4</v>
          </cell>
          <cell r="G1872">
            <v>10810</v>
          </cell>
          <cell r="H1872" t="str">
            <v>INCHAR PPANTRY PLSNW</v>
          </cell>
        </row>
        <row r="1873">
          <cell r="A1873" t="str">
            <v>SP84049</v>
          </cell>
          <cell r="B1873" t="str">
            <v>SP84049</v>
          </cell>
          <cell r="C1873">
            <v>66.2</v>
          </cell>
          <cell r="D1873">
            <v>0</v>
          </cell>
          <cell r="E1873">
            <v>15</v>
          </cell>
          <cell r="G1873">
            <v>3920</v>
          </cell>
          <cell r="H1873" t="str">
            <v>INSCHAR MARVEG PLUS</v>
          </cell>
        </row>
        <row r="1874">
          <cell r="A1874" t="str">
            <v>SP84050</v>
          </cell>
          <cell r="B1874" t="str">
            <v>SP84050</v>
          </cell>
          <cell r="C1874">
            <v>68.5</v>
          </cell>
          <cell r="D1874">
            <v>0</v>
          </cell>
          <cell r="E1874">
            <v>10</v>
          </cell>
          <cell r="G1874">
            <v>4270</v>
          </cell>
          <cell r="H1874" t="str">
            <v>INSCHAR GORGGWF</v>
          </cell>
        </row>
        <row r="1875">
          <cell r="A1875" t="str">
            <v>SP84051</v>
          </cell>
          <cell r="B1875" t="str">
            <v>SP84051</v>
          </cell>
          <cell r="C1875">
            <v>42.98</v>
          </cell>
          <cell r="D1875">
            <v>0</v>
          </cell>
          <cell r="E1875">
            <v>13.5</v>
          </cell>
          <cell r="G1875">
            <v>4300</v>
          </cell>
          <cell r="H1875" t="str">
            <v>INSCHAR LAVLOW PLUS</v>
          </cell>
        </row>
        <row r="1876">
          <cell r="A1876" t="str">
            <v>SP84052</v>
          </cell>
          <cell r="B1876" t="str">
            <v>SP84052</v>
          </cell>
          <cell r="C1876">
            <v>81.2</v>
          </cell>
          <cell r="D1876">
            <v>0</v>
          </cell>
          <cell r="E1876">
            <v>9.5</v>
          </cell>
          <cell r="F1876">
            <v>1E-4</v>
          </cell>
          <cell r="G1876">
            <v>11540</v>
          </cell>
          <cell r="H1876" t="str">
            <v>INCHAR PP FAM NOWINE</v>
          </cell>
        </row>
        <row r="1877">
          <cell r="A1877" t="str">
            <v>SP84053</v>
          </cell>
          <cell r="B1877" t="str">
            <v>SP84053</v>
          </cell>
          <cell r="C1877">
            <v>84</v>
          </cell>
          <cell r="D1877">
            <v>0</v>
          </cell>
          <cell r="E1877">
            <v>8.5</v>
          </cell>
          <cell r="F1877">
            <v>1E-4</v>
          </cell>
          <cell r="G1877">
            <v>10570</v>
          </cell>
          <cell r="H1877" t="str">
            <v>INSCHAR PPANTRY PLUS</v>
          </cell>
        </row>
        <row r="1878">
          <cell r="A1878" t="str">
            <v>SP84054</v>
          </cell>
          <cell r="B1878" t="str">
            <v>SP84054</v>
          </cell>
          <cell r="C1878">
            <v>100</v>
          </cell>
          <cell r="D1878">
            <v>0</v>
          </cell>
          <cell r="E1878">
            <v>10</v>
          </cell>
          <cell r="F1878">
            <v>1E-4</v>
          </cell>
          <cell r="G1878">
            <v>11300</v>
          </cell>
          <cell r="H1878" t="str">
            <v>INSCHAR PPANTRY FAM</v>
          </cell>
        </row>
        <row r="1879">
          <cell r="A1879" t="str">
            <v>SP84055</v>
          </cell>
          <cell r="B1879" t="str">
            <v>SP84055</v>
          </cell>
          <cell r="C1879">
            <v>61</v>
          </cell>
          <cell r="D1879">
            <v>0</v>
          </cell>
          <cell r="E1879">
            <v>6.5</v>
          </cell>
          <cell r="G1879">
            <v>8410</v>
          </cell>
          <cell r="H1879" t="str">
            <v>CSERVICES PLENPANTRY</v>
          </cell>
        </row>
        <row r="1880">
          <cell r="A1880" t="str">
            <v>SP84056</v>
          </cell>
          <cell r="B1880" t="str">
            <v>SP84056</v>
          </cell>
          <cell r="C1880">
            <v>50</v>
          </cell>
          <cell r="D1880">
            <v>0</v>
          </cell>
          <cell r="E1880">
            <v>14.5</v>
          </cell>
          <cell r="G1880">
            <v>3010</v>
          </cell>
          <cell r="H1880" t="str">
            <v>CLARIDGES</v>
          </cell>
        </row>
        <row r="1881">
          <cell r="A1881" t="str">
            <v>SP84057</v>
          </cell>
          <cell r="B1881" t="str">
            <v>SP84057</v>
          </cell>
          <cell r="C1881">
            <v>49.25</v>
          </cell>
          <cell r="D1881">
            <v>0</v>
          </cell>
          <cell r="E1881">
            <v>7</v>
          </cell>
          <cell r="F1881">
            <v>1E-4</v>
          </cell>
          <cell r="G1881">
            <v>2980</v>
          </cell>
          <cell r="H1881" t="str">
            <v>KRE NO ALC</v>
          </cell>
        </row>
        <row r="1882">
          <cell r="A1882" t="str">
            <v>SP84058</v>
          </cell>
          <cell r="B1882" t="str">
            <v>SP84058</v>
          </cell>
          <cell r="C1882">
            <v>125</v>
          </cell>
          <cell r="D1882">
            <v>0</v>
          </cell>
          <cell r="E1882">
            <v>15</v>
          </cell>
          <cell r="F1882">
            <v>1E-4</v>
          </cell>
          <cell r="G1882">
            <v>7480</v>
          </cell>
          <cell r="H1882" t="str">
            <v>BERKLEY CARE MARVEG</v>
          </cell>
        </row>
        <row r="1883">
          <cell r="A1883" t="str">
            <v>SP84059</v>
          </cell>
          <cell r="B1883" t="str">
            <v>SP84059</v>
          </cell>
          <cell r="C1883">
            <v>45</v>
          </cell>
          <cell r="D1883">
            <v>0</v>
          </cell>
          <cell r="E1883">
            <v>12.5</v>
          </cell>
          <cell r="G1883">
            <v>4120</v>
          </cell>
          <cell r="H1883" t="str">
            <v>BRAVISSIMO VEG</v>
          </cell>
        </row>
        <row r="1884">
          <cell r="A1884" t="str">
            <v>SP84060</v>
          </cell>
          <cell r="B1884" t="str">
            <v>SP84060</v>
          </cell>
          <cell r="C1884">
            <v>875</v>
          </cell>
          <cell r="D1884">
            <v>0</v>
          </cell>
          <cell r="E1884">
            <v>14</v>
          </cell>
          <cell r="F1884">
            <v>1E-4</v>
          </cell>
          <cell r="G1884">
            <v>40450</v>
          </cell>
          <cell r="H1884" t="str">
            <v>LOCKTEL EPICUREAN</v>
          </cell>
        </row>
        <row r="1885">
          <cell r="A1885" t="str">
            <v>SP84061</v>
          </cell>
          <cell r="B1885" t="str">
            <v>SP84061</v>
          </cell>
          <cell r="C1885">
            <v>50</v>
          </cell>
          <cell r="D1885">
            <v>0</v>
          </cell>
          <cell r="E1885">
            <v>6.5</v>
          </cell>
          <cell r="G1885">
            <v>6330</v>
          </cell>
          <cell r="H1885" t="str">
            <v>COOPERVISION FFFAYRE</v>
          </cell>
        </row>
        <row r="1886">
          <cell r="A1886" t="str">
            <v>SP84062</v>
          </cell>
          <cell r="B1886" t="str">
            <v>SP84062</v>
          </cell>
          <cell r="C1886">
            <v>274.94</v>
          </cell>
          <cell r="D1886">
            <v>0</v>
          </cell>
          <cell r="E1886">
            <v>16.5</v>
          </cell>
          <cell r="G1886">
            <v>18700</v>
          </cell>
          <cell r="H1886" t="str">
            <v>VTREACY TWNB CARD</v>
          </cell>
        </row>
        <row r="1887">
          <cell r="A1887" t="str">
            <v>SP84063</v>
          </cell>
          <cell r="B1887" t="str">
            <v>SP84063</v>
          </cell>
          <cell r="C1887">
            <v>274.94</v>
          </cell>
          <cell r="D1887">
            <v>0</v>
          </cell>
          <cell r="E1887">
            <v>16.5</v>
          </cell>
          <cell r="G1887">
            <v>18700</v>
          </cell>
          <cell r="H1887" t="str">
            <v>VTREACY TWELFTHNIGHT</v>
          </cell>
        </row>
        <row r="1888">
          <cell r="A1888" t="str">
            <v>SP84064</v>
          </cell>
          <cell r="B1888" t="str">
            <v>SP84064</v>
          </cell>
          <cell r="C1888">
            <v>100</v>
          </cell>
          <cell r="D1888">
            <v>0</v>
          </cell>
          <cell r="E1888">
            <v>13.5</v>
          </cell>
          <cell r="F1888">
            <v>1E-4</v>
          </cell>
          <cell r="G1888">
            <v>9340</v>
          </cell>
          <cell r="H1888" t="str">
            <v>BUILDPRODDES COUPLES</v>
          </cell>
        </row>
        <row r="1889">
          <cell r="A1889" t="str">
            <v>SP84065</v>
          </cell>
          <cell r="B1889" t="str">
            <v>SP84065</v>
          </cell>
          <cell r="C1889">
            <v>50</v>
          </cell>
          <cell r="D1889">
            <v>0</v>
          </cell>
          <cell r="E1889">
            <v>12.5</v>
          </cell>
          <cell r="F1889">
            <v>1E-4</v>
          </cell>
          <cell r="G1889">
            <v>4900</v>
          </cell>
          <cell r="H1889" t="str">
            <v>BUILD PROD DESIGN</v>
          </cell>
        </row>
        <row r="1890">
          <cell r="A1890" t="str">
            <v>SP84066</v>
          </cell>
          <cell r="B1890" t="str">
            <v>SP84066</v>
          </cell>
          <cell r="C1890">
            <v>120</v>
          </cell>
          <cell r="D1890">
            <v>0</v>
          </cell>
          <cell r="E1890">
            <v>13</v>
          </cell>
          <cell r="G1890">
            <v>8950</v>
          </cell>
          <cell r="H1890" t="str">
            <v>ACTRSBEN LOWSUGNOALC</v>
          </cell>
        </row>
        <row r="1891">
          <cell r="A1891" t="str">
            <v>SP84067</v>
          </cell>
          <cell r="B1891" t="str">
            <v>SP84067</v>
          </cell>
          <cell r="C1891">
            <v>120</v>
          </cell>
          <cell r="D1891">
            <v>0</v>
          </cell>
          <cell r="E1891">
            <v>13.5</v>
          </cell>
          <cell r="G1891">
            <v>8580</v>
          </cell>
          <cell r="H1891" t="str">
            <v>ACTORSBEN LAVLOWSUG</v>
          </cell>
        </row>
        <row r="1892">
          <cell r="A1892" t="str">
            <v>SP84068</v>
          </cell>
          <cell r="B1892" t="str">
            <v>SP84068</v>
          </cell>
          <cell r="C1892">
            <v>225</v>
          </cell>
          <cell r="D1892">
            <v>0</v>
          </cell>
          <cell r="E1892">
            <v>12</v>
          </cell>
          <cell r="G1892">
            <v>14520</v>
          </cell>
          <cell r="H1892" t="str">
            <v>SERIFEUROPE PUREIND</v>
          </cell>
        </row>
        <row r="1893">
          <cell r="A1893" t="str">
            <v>SP84069</v>
          </cell>
          <cell r="B1893" t="str">
            <v>SP84069</v>
          </cell>
          <cell r="C1893">
            <v>32</v>
          </cell>
          <cell r="D1893">
            <v>0</v>
          </cell>
          <cell r="E1893">
            <v>13.5</v>
          </cell>
          <cell r="G1893">
            <v>4970</v>
          </cell>
          <cell r="H1893" t="str">
            <v>CPARCS GOODIES</v>
          </cell>
        </row>
        <row r="1894">
          <cell r="A1894" t="str">
            <v>SP84070</v>
          </cell>
          <cell r="B1894" t="str">
            <v>SP84070</v>
          </cell>
          <cell r="C1894">
            <v>32</v>
          </cell>
          <cell r="D1894">
            <v>0</v>
          </cell>
          <cell r="E1894">
            <v>11.5</v>
          </cell>
          <cell r="G1894">
            <v>5000</v>
          </cell>
          <cell r="H1894" t="str">
            <v>CPARCS NONALC EXTRA</v>
          </cell>
        </row>
        <row r="1895">
          <cell r="A1895" t="str">
            <v>SP84071</v>
          </cell>
          <cell r="B1895" t="str">
            <v>SP84071</v>
          </cell>
          <cell r="C1895">
            <v>370.5</v>
          </cell>
          <cell r="D1895">
            <v>9.6</v>
          </cell>
          <cell r="E1895">
            <v>20</v>
          </cell>
          <cell r="G1895">
            <v>9890</v>
          </cell>
          <cell r="H1895" t="str">
            <v>ANPRO BOLLINGER</v>
          </cell>
        </row>
        <row r="1896">
          <cell r="A1896" t="str">
            <v>SP84072</v>
          </cell>
          <cell r="B1896" t="str">
            <v>SP84072</v>
          </cell>
          <cell r="C1896">
            <v>26.3</v>
          </cell>
          <cell r="D1896">
            <v>0</v>
          </cell>
          <cell r="E1896">
            <v>14</v>
          </cell>
          <cell r="G1896">
            <v>3120</v>
          </cell>
          <cell r="H1896" t="str">
            <v>SERCO GOODIESGALORE</v>
          </cell>
        </row>
        <row r="1897">
          <cell r="A1897" t="str">
            <v>SP84073</v>
          </cell>
          <cell r="B1897" t="str">
            <v>SP84073</v>
          </cell>
          <cell r="C1897">
            <v>150</v>
          </cell>
          <cell r="D1897">
            <v>0</v>
          </cell>
          <cell r="E1897">
            <v>11.5</v>
          </cell>
          <cell r="G1897">
            <v>11160</v>
          </cell>
          <cell r="H1897" t="str">
            <v>ANGLIANTRAD NOALCPRK</v>
          </cell>
        </row>
        <row r="1898">
          <cell r="A1898" t="str">
            <v>SP84074</v>
          </cell>
          <cell r="B1898" t="str">
            <v>SP84074</v>
          </cell>
          <cell r="C1898">
            <v>38.85</v>
          </cell>
          <cell r="D1898">
            <v>0</v>
          </cell>
          <cell r="E1898">
            <v>11</v>
          </cell>
          <cell r="G1898">
            <v>2870</v>
          </cell>
          <cell r="H1898" t="str">
            <v>EXXON EXTRA</v>
          </cell>
        </row>
        <row r="1899">
          <cell r="A1899" t="str">
            <v>SP84075</v>
          </cell>
          <cell r="B1899" t="str">
            <v>SP84075</v>
          </cell>
          <cell r="C1899">
            <v>170</v>
          </cell>
          <cell r="D1899">
            <v>0</v>
          </cell>
          <cell r="E1899">
            <v>9.5</v>
          </cell>
          <cell r="F1899">
            <v>1E-4</v>
          </cell>
          <cell r="G1899">
            <v>13180</v>
          </cell>
          <cell r="H1899" t="str">
            <v>ADD MUSTARD BANQUET</v>
          </cell>
        </row>
        <row r="1900">
          <cell r="A1900" t="str">
            <v>SP84076</v>
          </cell>
          <cell r="B1900" t="str">
            <v>SP84076</v>
          </cell>
          <cell r="C1900">
            <v>38.85</v>
          </cell>
          <cell r="D1900">
            <v>0</v>
          </cell>
          <cell r="E1900">
            <v>11</v>
          </cell>
          <cell r="G1900">
            <v>3200</v>
          </cell>
          <cell r="H1900" t="str">
            <v>EXXON EXTRA</v>
          </cell>
        </row>
        <row r="1901">
          <cell r="A1901" t="str">
            <v>SP84077</v>
          </cell>
          <cell r="B1901" t="str">
            <v>SP84077</v>
          </cell>
          <cell r="C1901">
            <v>80</v>
          </cell>
          <cell r="D1901">
            <v>0</v>
          </cell>
          <cell r="E1901">
            <v>13.5</v>
          </cell>
          <cell r="G1901">
            <v>3560</v>
          </cell>
          <cell r="H1901" t="str">
            <v>MOTIVATES</v>
          </cell>
        </row>
        <row r="1902">
          <cell r="A1902" t="str">
            <v>SPIZZYS</v>
          </cell>
          <cell r="B1902" t="str">
            <v>SPIZZYS</v>
          </cell>
          <cell r="C1902">
            <v>10</v>
          </cell>
          <cell r="D1902">
            <v>6.5</v>
          </cell>
          <cell r="E1902">
            <v>20</v>
          </cell>
          <cell r="G1902">
            <v>2000</v>
          </cell>
          <cell r="H1902" t="str">
            <v>IZZY TEST PRODUCT</v>
          </cell>
        </row>
        <row r="1903">
          <cell r="A1903" t="str">
            <v>SPJSGIRE</v>
          </cell>
          <cell r="B1903" t="str">
            <v>SPJSGIRE</v>
          </cell>
          <cell r="C1903">
            <v>30.56</v>
          </cell>
          <cell r="D1903">
            <v>0</v>
          </cell>
          <cell r="E1903">
            <v>20</v>
          </cell>
          <cell r="G1903">
            <v>1000</v>
          </cell>
          <cell r="H1903" t="str">
            <v>JOHNSONS IRELAND</v>
          </cell>
        </row>
        <row r="1904">
          <cell r="A1904" t="str">
            <v>SPKITFC</v>
          </cell>
          <cell r="B1904" t="str">
            <v>SPKITFC</v>
          </cell>
          <cell r="C1904">
            <v>984</v>
          </cell>
          <cell r="D1904">
            <v>0</v>
          </cell>
          <cell r="E1904">
            <v>20</v>
          </cell>
          <cell r="G1904">
            <v>1000</v>
          </cell>
          <cell r="H1904" t="str">
            <v>KITCHEN FOOD CO</v>
          </cell>
        </row>
        <row r="1905">
          <cell r="A1905" t="str">
            <v>SPPGIRISH</v>
          </cell>
          <cell r="B1905" t="str">
            <v>SPPGIRISH</v>
          </cell>
          <cell r="C1905">
            <v>68.400000000000006</v>
          </cell>
          <cell r="D1905">
            <v>0</v>
          </cell>
          <cell r="E1905">
            <v>20</v>
          </cell>
          <cell r="G1905">
            <v>1000</v>
          </cell>
          <cell r="H1905" t="str">
            <v>P+G IRELAND</v>
          </cell>
        </row>
        <row r="1906">
          <cell r="A1906" t="str">
            <v>SPSWCOU</v>
          </cell>
          <cell r="B1906" t="str">
            <v>SPSWCOU</v>
          </cell>
          <cell r="C1906">
            <v>5.56</v>
          </cell>
          <cell r="D1906">
            <v>7</v>
          </cell>
          <cell r="E1906">
            <v>20</v>
          </cell>
          <cell r="G1906">
            <v>5000</v>
          </cell>
          <cell r="H1906" t="str">
            <v>TRAY AND OUTER</v>
          </cell>
        </row>
        <row r="1907">
          <cell r="A1907" t="str">
            <v>SPTRCDEL</v>
          </cell>
          <cell r="B1907" t="str">
            <v>SPTRCDEL</v>
          </cell>
          <cell r="C1907">
            <v>0</v>
          </cell>
          <cell r="D1907">
            <v>6.25</v>
          </cell>
          <cell r="E1907">
            <v>20</v>
          </cell>
          <cell r="G1907">
            <v>5000</v>
          </cell>
          <cell r="H1907" t="str">
            <v>THE REAL CURE DEL</v>
          </cell>
        </row>
        <row r="1908">
          <cell r="A1908" t="str">
            <v>VHL82252</v>
          </cell>
          <cell r="B1908">
            <v>82252</v>
          </cell>
          <cell r="C1908">
            <v>58.88</v>
          </cell>
          <cell r="D1908">
            <v>0</v>
          </cell>
          <cell r="E1908">
            <v>15.5</v>
          </cell>
          <cell r="G1908">
            <v>7900</v>
          </cell>
          <cell r="H1908" t="str">
            <v>Taste Christmas BKT</v>
          </cell>
        </row>
        <row r="1909">
          <cell r="A1909" t="str">
            <v>VHL82256</v>
          </cell>
          <cell r="B1909">
            <v>82256</v>
          </cell>
          <cell r="C1909">
            <v>97.33</v>
          </cell>
          <cell r="D1909">
            <v>0</v>
          </cell>
          <cell r="E1909">
            <v>9.5</v>
          </cell>
          <cell r="F1909">
            <v>1E-4</v>
          </cell>
          <cell r="G1909">
            <v>13500</v>
          </cell>
          <cell r="H1909" t="str">
            <v>Spirit of Christmas</v>
          </cell>
        </row>
        <row r="1910">
          <cell r="A1910" t="str">
            <v>VHL82262</v>
          </cell>
          <cell r="B1910">
            <v>82262</v>
          </cell>
          <cell r="C1910">
            <v>300</v>
          </cell>
          <cell r="D1910">
            <v>0</v>
          </cell>
          <cell r="E1910">
            <v>12</v>
          </cell>
          <cell r="F1910">
            <v>1E-4</v>
          </cell>
          <cell r="G1910">
            <v>23700</v>
          </cell>
          <cell r="H1910" t="str">
            <v>The Decadence</v>
          </cell>
        </row>
        <row r="1911">
          <cell r="A1911" t="str">
            <v>VHP83034</v>
          </cell>
          <cell r="B1911">
            <v>83034</v>
          </cell>
          <cell r="C1911">
            <v>0</v>
          </cell>
          <cell r="D1911">
            <v>0</v>
          </cell>
          <cell r="E1911">
            <v>20</v>
          </cell>
          <cell r="G1911">
            <v>5500</v>
          </cell>
          <cell r="H1911" t="str">
            <v>BEER LOVERS CASE</v>
          </cell>
        </row>
        <row r="1912">
          <cell r="A1912" t="str">
            <v>VHS82244</v>
          </cell>
          <cell r="B1912">
            <v>82244</v>
          </cell>
          <cell r="C1912">
            <v>37.5</v>
          </cell>
          <cell r="D1912">
            <v>8</v>
          </cell>
          <cell r="E1912">
            <v>14.5</v>
          </cell>
          <cell r="G1912">
            <v>5250</v>
          </cell>
          <cell r="H1912" t="str">
            <v>SILENT NIGHT BASKET</v>
          </cell>
        </row>
        <row r="1913">
          <cell r="A1913">
            <v>84088</v>
          </cell>
          <cell r="B1913">
            <v>84088</v>
          </cell>
          <cell r="C1913">
            <v>19.989999999999998</v>
          </cell>
          <cell r="D1913">
            <v>7.5</v>
          </cell>
          <cell r="E1913">
            <v>16</v>
          </cell>
          <cell r="G1913">
            <v>1500</v>
          </cell>
          <cell r="H1913" t="str">
            <v xml:space="preserve">TASTY TREATS GIFT </v>
          </cell>
        </row>
        <row r="1914">
          <cell r="A1914">
            <v>84085</v>
          </cell>
          <cell r="B1914">
            <v>84085</v>
          </cell>
          <cell r="C1914">
            <v>24.99</v>
          </cell>
          <cell r="D1914">
            <v>7.5</v>
          </cell>
          <cell r="E1914">
            <v>12</v>
          </cell>
          <cell r="G1914">
            <v>3000</v>
          </cell>
          <cell r="H1914" t="str">
            <v>PERFECTLY PINK</v>
          </cell>
        </row>
        <row r="1915">
          <cell r="A1915" t="str">
            <v>84280RIB</v>
          </cell>
          <cell r="B1915" t="str">
            <v>84280RIB</v>
          </cell>
          <cell r="C1915">
            <v>107.5</v>
          </cell>
          <cell r="D1915">
            <v>10</v>
          </cell>
          <cell r="E1915">
            <v>14.5</v>
          </cell>
          <cell r="G1915">
            <v>8700</v>
          </cell>
          <cell r="H1915" t="str">
            <v>With Thanks Gift Basket</v>
          </cell>
        </row>
        <row r="1916">
          <cell r="A1916" t="str">
            <v>84306RIB</v>
          </cell>
          <cell r="B1916" t="str">
            <v>84306RIB</v>
          </cell>
          <cell r="C1916">
            <v>85</v>
          </cell>
          <cell r="D1916">
            <v>8</v>
          </cell>
          <cell r="E1916">
            <v>17.5</v>
          </cell>
          <cell r="G1916">
            <v>6700</v>
          </cell>
          <cell r="H1916" t="str">
            <v>Something Blue Wedding Gift</v>
          </cell>
        </row>
        <row r="1917">
          <cell r="A1917" t="str">
            <v>84281RIB</v>
          </cell>
          <cell r="B1917" t="str">
            <v>84281RIB</v>
          </cell>
          <cell r="C1917">
            <v>82.5</v>
          </cell>
          <cell r="D1917">
            <v>8</v>
          </cell>
          <cell r="E1917">
            <v>17.5</v>
          </cell>
          <cell r="G1917">
            <v>6700</v>
          </cell>
          <cell r="H1917" t="str">
            <v>The Congratulations Hamper</v>
          </cell>
        </row>
        <row r="1918">
          <cell r="A1918" t="str">
            <v>84305RIB</v>
          </cell>
          <cell r="B1918" t="str">
            <v>84305RIB</v>
          </cell>
          <cell r="C1918">
            <v>52.5</v>
          </cell>
          <cell r="D1918">
            <v>8</v>
          </cell>
          <cell r="E1918">
            <v>17.5</v>
          </cell>
          <cell r="G1918">
            <v>4000</v>
          </cell>
          <cell r="H1918" t="str">
            <v>The Engagement Hamper</v>
          </cell>
        </row>
        <row r="1919">
          <cell r="A1919" t="str">
            <v>84279RIB</v>
          </cell>
          <cell r="B1919" t="str">
            <v>84279RIB</v>
          </cell>
          <cell r="C1919">
            <v>49.99</v>
          </cell>
          <cell r="D1919">
            <v>8</v>
          </cell>
          <cell r="E1919">
            <v>17.5</v>
          </cell>
          <cell r="G1919">
            <v>3700</v>
          </cell>
          <cell r="H1919" t="str">
            <v>Cheers to You Gift</v>
          </cell>
        </row>
        <row r="1920">
          <cell r="A1920">
            <v>84286</v>
          </cell>
          <cell r="B1920">
            <v>84286</v>
          </cell>
          <cell r="C1920">
            <v>44.99</v>
          </cell>
          <cell r="D1920">
            <v>7.5</v>
          </cell>
          <cell r="E1920">
            <v>7</v>
          </cell>
          <cell r="G1920">
            <v>3900</v>
          </cell>
          <cell r="H1920" t="str">
            <v>Summer Cheese &amp; Wine Tray</v>
          </cell>
        </row>
        <row r="1921">
          <cell r="A1921" t="str">
            <v>84307RIB</v>
          </cell>
          <cell r="B1921" t="str">
            <v>84307RIB</v>
          </cell>
          <cell r="C1921">
            <v>155</v>
          </cell>
          <cell r="D1921">
            <v>10</v>
          </cell>
          <cell r="E1921">
            <v>14</v>
          </cell>
          <cell r="G1921">
            <v>11700</v>
          </cell>
          <cell r="H1921" t="str">
            <v>The Wedding Hamper</v>
          </cell>
        </row>
        <row r="1922">
          <cell r="A1922">
            <v>84308</v>
          </cell>
          <cell r="B1922">
            <v>84308</v>
          </cell>
          <cell r="C1922">
            <v>34.99</v>
          </cell>
          <cell r="D1922">
            <v>8</v>
          </cell>
          <cell r="E1922">
            <v>17</v>
          </cell>
          <cell r="G1922">
            <v>2500</v>
          </cell>
          <cell r="H1922" t="str">
            <v>The Bridesmaid Gift</v>
          </cell>
        </row>
        <row r="1923">
          <cell r="A1923" t="str">
            <v>84309RIB</v>
          </cell>
          <cell r="B1923" t="str">
            <v>84309RIB</v>
          </cell>
          <cell r="C1923">
            <v>44.99</v>
          </cell>
          <cell r="D1923">
            <v>8</v>
          </cell>
          <cell r="E1923">
            <v>17</v>
          </cell>
          <cell r="G1923">
            <v>3500</v>
          </cell>
          <cell r="H1923" t="str">
            <v>Happy Anniversary Hamper</v>
          </cell>
        </row>
        <row r="1924">
          <cell r="A1924">
            <v>84307</v>
          </cell>
          <cell r="B1924">
            <v>84307</v>
          </cell>
          <cell r="C1924">
            <v>24.99</v>
          </cell>
          <cell r="D1924">
            <v>8</v>
          </cell>
          <cell r="E1924">
            <v>14</v>
          </cell>
          <cell r="G1924">
            <v>2100</v>
          </cell>
          <cell r="H1924" t="str">
            <v>Baby Boy Gift Hamper</v>
          </cell>
        </row>
        <row r="1925">
          <cell r="A1925">
            <v>84304</v>
          </cell>
          <cell r="B1925">
            <v>84304</v>
          </cell>
          <cell r="C1925">
            <v>24.99</v>
          </cell>
          <cell r="D1925">
            <v>8</v>
          </cell>
          <cell r="E1925">
            <v>16.5</v>
          </cell>
          <cell r="G1925">
            <v>2100</v>
          </cell>
          <cell r="H1925" t="str">
            <v>Baby Girl Gift Hamper</v>
          </cell>
        </row>
        <row r="1926">
          <cell r="A1926">
            <v>84301</v>
          </cell>
          <cell r="B1926">
            <v>84301</v>
          </cell>
          <cell r="C1926">
            <v>34.99</v>
          </cell>
          <cell r="D1926">
            <v>8</v>
          </cell>
          <cell r="E1926">
            <v>12.5</v>
          </cell>
          <cell r="G1926">
            <v>2100</v>
          </cell>
          <cell r="H1926" t="str">
            <v>New House Gift</v>
          </cell>
        </row>
        <row r="1927">
          <cell r="A1927" t="str">
            <v>84302RIB</v>
          </cell>
          <cell r="B1927" t="str">
            <v>84302RIB</v>
          </cell>
          <cell r="C1927">
            <v>65</v>
          </cell>
          <cell r="D1927">
            <v>8</v>
          </cell>
          <cell r="E1927">
            <v>15</v>
          </cell>
          <cell r="G1927">
            <v>4000</v>
          </cell>
          <cell r="H1927" t="str">
            <v>New Parent Gift Basket</v>
          </cell>
        </row>
        <row r="1928">
          <cell r="A1928" t="str">
            <v>84300RIB</v>
          </cell>
          <cell r="B1928" t="str">
            <v>84300RIB</v>
          </cell>
          <cell r="C1928">
            <v>107.5</v>
          </cell>
          <cell r="D1928">
            <v>10</v>
          </cell>
          <cell r="E1928">
            <v>14</v>
          </cell>
          <cell r="G1928">
            <v>8700</v>
          </cell>
          <cell r="H1928" t="str">
            <v>Happy New Home Hamper</v>
          </cell>
        </row>
        <row r="1929">
          <cell r="A1929">
            <v>84288</v>
          </cell>
          <cell r="B1929">
            <v>84288</v>
          </cell>
          <cell r="C1929">
            <v>50</v>
          </cell>
          <cell r="D1929">
            <v>8</v>
          </cell>
          <cell r="E1929">
            <v>14</v>
          </cell>
          <cell r="G1929">
            <v>3700</v>
          </cell>
          <cell r="H1929" t="str">
            <v>Summer Sunshine Hamper</v>
          </cell>
        </row>
        <row r="2916">
          <cell r="A2916"/>
        </row>
      </sheetData>
      <sheetData sheetId="20"/>
      <sheetData sheetId="21"/>
      <sheetData sheetId="2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 Walker" refreshedDate="43376.541476041668" createdVersion="5" refreshedVersion="5" minRefreshableVersion="3" recordCount="1000" xr:uid="{00000000-000A-0000-FFFF-FFFF00000000}">
  <cacheSource type="worksheet">
    <worksheetSource name="Table2"/>
  </cacheSource>
  <cacheFields count="16">
    <cacheField name="Title, Name &amp; Surname" numFmtId="0">
      <sharedItems containsBlank="1"/>
    </cacheField>
    <cacheField name="Address Line 1" numFmtId="0">
      <sharedItems containsBlank="1"/>
    </cacheField>
    <cacheField name="Address Line 2" numFmtId="0">
      <sharedItems containsBlank="1"/>
    </cacheField>
    <cacheField name="Address Line 3" numFmtId="0">
      <sharedItems containsBlank="1"/>
    </cacheField>
    <cacheField name="Address Line 4" numFmtId="0">
      <sharedItems containsBlank="1"/>
    </cacheField>
    <cacheField name="Address Line 5" numFmtId="0">
      <sharedItems containsBlank="1"/>
    </cacheField>
    <cacheField name="Postcode/Zip" numFmtId="0">
      <sharedItems containsBlank="1"/>
    </cacheField>
    <cacheField name="Telephone Number" numFmtId="0">
      <sharedItems containsBlank="1"/>
    </cacheField>
    <cacheField name="Product Name" numFmtId="0">
      <sharedItems count="10">
        <s v="Tempranillo Trio"/>
        <s v=""/>
        <s v="Goodies Galore" u="1"/>
        <s v="The Celebration" u="1"/>
        <s v="Savoury Selection" u="1"/>
        <s v="Artisan Cheese BKT" u="1"/>
        <s v="The Christmas Lbox" u="1"/>
        <s v="Snowed In" u="1"/>
        <s v="Chocoholics Choice" u="1"/>
        <s v="Yuletide Larder" u="1"/>
      </sharedItems>
    </cacheField>
    <cacheField name="Product Code" numFmtId="0">
      <sharedItems containsString="0" containsBlank="1" containsNumber="1" containsInteger="1" minValue="82267" maxValue="82267"/>
    </cacheField>
    <cacheField name="Quantity" numFmtId="0">
      <sharedItems containsString="0" containsBlank="1" containsNumber="1" containsInteger="1" minValue="1" maxValue="1"/>
    </cacheField>
    <cacheField name="Fresh Food Gift 1" numFmtId="0">
      <sharedItems containsMixedTypes="1" containsNumber="1" containsInteger="1" minValue="1" maxValue="1"/>
    </cacheField>
    <cacheField name="Fresh Food Gift" numFmtId="0">
      <sharedItems/>
    </cacheField>
    <cacheField name="Delivery Date" numFmtId="14">
      <sharedItems containsBlank="1"/>
    </cacheField>
    <cacheField name="Delivery Day" numFmtId="0">
      <sharedItems/>
    </cacheField>
    <cacheField name="Gift Message (max 300 characters - if the cell goes red, this limit has been exceeded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ex Walker" refreshedDate="43376.541876736112" backgroundQuery="1" createdVersion="5" refreshedVersion="5" minRefreshableVersion="3" recordCount="0" supportSubquery="1" supportAdvancedDrill="1" xr:uid="{00000000-000A-0000-FFFF-FFFF01000000}">
  <cacheSource type="external" connectionId="2"/>
  <cacheFields count="4">
    <cacheField name="[Table2].[Product Name].[Product Name]" caption="Product Name" numFmtId="0" hierarchy="8" level="1">
      <sharedItems count="1">
        <s v="Tempranillo Trio"/>
      </sharedItems>
    </cacheField>
    <cacheField name="[Table2].[Delivery Date].[Delivery Date]" caption="Delivery Date" numFmtId="0" hierarchy="13" level="1">
      <sharedItems count="1">
        <s v="In Time for Christmas (10th-14th Dec)"/>
      </sharedItems>
    </cacheField>
    <cacheField name="[Measures].[Sum of Quantity]" caption="Sum of Quantity" numFmtId="0" hierarchy="16" level="32767"/>
    <cacheField name="[Measures].[Max of Product Code]" caption="Max of Product Code" numFmtId="0" hierarchy="18" level="32767"/>
  </cacheFields>
  <cacheHierarchies count="21">
    <cacheHierarchy uniqueName="[Table2].[Title, Name &amp; Surname]" caption="Title, Name &amp; Surname" attribute="1" defaultMemberUniqueName="[Table2].[Title, Name &amp; Surname].[All]" allUniqueName="[Table2].[Title, Name &amp; Surname].[All]" dimensionUniqueName="[Table2]" displayFolder="" count="0" memberValueDatatype="130" unbalanced="0"/>
    <cacheHierarchy uniqueName="[Table2].[Address Line 1]" caption="Address Line 1" attribute="1" defaultMemberUniqueName="[Table2].[Address Line 1].[All]" allUniqueName="[Table2].[Address Line 1].[All]" dimensionUniqueName="[Table2]" displayFolder="" count="0" memberValueDatatype="130" unbalanced="0"/>
    <cacheHierarchy uniqueName="[Table2].[Address Line 2]" caption="Address Line 2" attribute="1" defaultMemberUniqueName="[Table2].[Address Line 2].[All]" allUniqueName="[Table2].[Address Line 2].[All]" dimensionUniqueName="[Table2]" displayFolder="" count="0" memberValueDatatype="130" unbalanced="0"/>
    <cacheHierarchy uniqueName="[Table2].[Address Line 3]" caption="Address Line 3" attribute="1" defaultMemberUniqueName="[Table2].[Address Line 3].[All]" allUniqueName="[Table2].[Address Line 3].[All]" dimensionUniqueName="[Table2]" displayFolder="" count="0" memberValueDatatype="130" unbalanced="0"/>
    <cacheHierarchy uniqueName="[Table2].[Address Line 4]" caption="Address Line 4" attribute="1" defaultMemberUniqueName="[Table2].[Address Line 4].[All]" allUniqueName="[Table2].[Address Line 4].[All]" dimensionUniqueName="[Table2]" displayFolder="" count="0" memberValueDatatype="130" unbalanced="0"/>
    <cacheHierarchy uniqueName="[Table2].[Address Line 5]" caption="Address Line 5" attribute="1" defaultMemberUniqueName="[Table2].[Address Line 5].[All]" allUniqueName="[Table2].[Address Line 5].[All]" dimensionUniqueName="[Table2]" displayFolder="" count="0" memberValueDatatype="130" unbalanced="0"/>
    <cacheHierarchy uniqueName="[Table2].[Postcode/Zip]" caption="Postcode/Zip" attribute="1" defaultMemberUniqueName="[Table2].[Postcode/Zip].[All]" allUniqueName="[Table2].[Postcode/Zip].[All]" dimensionUniqueName="[Table2]" displayFolder="" count="0" memberValueDatatype="130" unbalanced="0"/>
    <cacheHierarchy uniqueName="[Table2].[Telephone Number]" caption="Telephone Number" attribute="1" defaultMemberUniqueName="[Table2].[Telephone Number].[All]" allUniqueName="[Table2].[Telephone Number].[All]" dimensionUniqueName="[Table2]" displayFolder="" count="0" memberValueDatatype="130" unbalanced="0"/>
    <cacheHierarchy uniqueName="[Table2].[Product Name]" caption="Product Name" attribute="1" defaultMemberUniqueName="[Table2].[Product Name].[All]" allUniqueName="[Table2].[Product Name].[All]" dimensionUniqueName="[Table2]" displayFolder="" count="2" memberValueDatatype="130" unbalanced="0">
      <fieldsUsage count="2">
        <fieldUsage x="-1"/>
        <fieldUsage x="0"/>
      </fieldsUsage>
    </cacheHierarchy>
    <cacheHierarchy uniqueName="[Table2].[Product Code]" caption="Product Code" attribute="1" defaultMemberUniqueName="[Table2].[Product Code].[All]" allUniqueName="[Table2].[Product Code].[All]" dimensionUniqueName="[Table2]" displayFolder="" count="0" memberValueDatatype="20" unbalanced="0"/>
    <cacheHierarchy uniqueName="[Table2].[Quantity]" caption="Quantity" attribute="1" defaultMemberUniqueName="[Table2].[Quantity].[All]" allUniqueName="[Table2].[Quantity].[All]" dimensionUniqueName="[Table2]" displayFolder="" count="0" memberValueDatatype="20" unbalanced="0"/>
    <cacheHierarchy uniqueName="[Table2].[Fresh Food Gift 1]" caption="Fresh Food Gift 1" attribute="1" defaultMemberUniqueName="[Table2].[Fresh Food Gift 1].[All]" allUniqueName="[Table2].[Fresh Food Gift 1].[All]" dimensionUniqueName="[Table2]" displayFolder="" count="0" memberValueDatatype="130" unbalanced="0"/>
    <cacheHierarchy uniqueName="[Table2].[Fresh Food Gift]" caption="Fresh Food Gift" attribute="1" defaultMemberUniqueName="[Table2].[Fresh Food Gift].[All]" allUniqueName="[Table2].[Fresh Food Gift].[All]" dimensionUniqueName="[Table2]" displayFolder="" count="0" memberValueDatatype="130" unbalanced="0"/>
    <cacheHierarchy uniqueName="[Table2].[Delivery Date]" caption="Delivery Date" attribute="1" defaultMemberUniqueName="[Table2].[Delivery Date].[All]" allUniqueName="[Table2].[Delivery Date].[All]" dimensionUniqueName="[Table2]" displayFolder="" count="2" memberValueDatatype="130" unbalanced="0">
      <fieldsUsage count="2">
        <fieldUsage x="-1"/>
        <fieldUsage x="1"/>
      </fieldsUsage>
    </cacheHierarchy>
    <cacheHierarchy uniqueName="[Table2].[Delivery Day]" caption="Delivery Day" attribute="1" defaultMemberUniqueName="[Table2].[Delivery Day].[All]" allUniqueName="[Table2].[Delivery Day].[All]" dimensionUniqueName="[Table2]" displayFolder="" count="0" memberValueDatatype="130" unbalanced="0"/>
    <cacheHierarchy uniqueName="[Table2].[Gift Message (max 300 characters - if the cell goes red, this limit has been exceeded)]" caption="Gift Message (max 300 characters - if the cell goes red, this limit has been exceeded)" attribute="1" defaultMemberUniqueName="[Table2].[Gift Message (max 300 characters - if the cell goes red, this limit has been exceeded)].[All]" allUniqueName="[Table2].[Gift Message (max 300 characters - if the cell goes red, this limit has been exceeded)].[All]" dimensionUniqueName="[Table2]" displayFolder="" count="0" memberValueDatatype="130" unbalanced="0"/>
    <cacheHierarchy uniqueName="[Measures].[Sum of Quantity]" caption="Sum of Quantity" measure="1" displayFolder="" measureGroup="Table2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Product Code]" caption="Sum of Product Code" measure="1" displayFolder="" measureGroup="Table2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Max of Product Code]" caption="Max of Product Code" measure="1" displayFolder="" measureGroup="Table2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__XL_Count Table2]" caption="__XL_Count Table2" measure="1" displayFolder="" measureGroup="Table2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Table2" uniqueName="[Table2]" caption="Table2"/>
  </dimensions>
  <measureGroups count="1">
    <measureGroup name="Table2" caption="Table2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ex Walker" refreshedDate="43376.541877662035" backgroundQuery="1" createdVersion="5" refreshedVersion="5" minRefreshableVersion="3" recordCount="0" supportSubquery="1" supportAdvancedDrill="1" xr:uid="{00000000-000A-0000-FFFF-FFFF02000000}">
  <cacheSource type="external" connectionId="2"/>
  <cacheFields count="2">
    <cacheField name="[Table2].[Delivery Date].[Delivery Date]" caption="Delivery Date" numFmtId="0" hierarchy="13" level="1">
      <sharedItems count="1">
        <s v="In Time for Christmas (10th-14th Dec)"/>
      </sharedItems>
    </cacheField>
    <cacheField name="[Measures].[Sum of Quantity]" caption="Sum of Quantity" numFmtId="0" hierarchy="16" level="32767"/>
  </cacheFields>
  <cacheHierarchies count="21">
    <cacheHierarchy uniqueName="[Table2].[Title, Name &amp; Surname]" caption="Title, Name &amp; Surname" attribute="1" defaultMemberUniqueName="[Table2].[Title, Name &amp; Surname].[All]" allUniqueName="[Table2].[Title, Name &amp; Surname].[All]" dimensionUniqueName="[Table2]" displayFolder="" count="0" memberValueDatatype="130" unbalanced="0"/>
    <cacheHierarchy uniqueName="[Table2].[Address Line 1]" caption="Address Line 1" attribute="1" defaultMemberUniqueName="[Table2].[Address Line 1].[All]" allUniqueName="[Table2].[Address Line 1].[All]" dimensionUniqueName="[Table2]" displayFolder="" count="0" memberValueDatatype="130" unbalanced="0"/>
    <cacheHierarchy uniqueName="[Table2].[Address Line 2]" caption="Address Line 2" attribute="1" defaultMemberUniqueName="[Table2].[Address Line 2].[All]" allUniqueName="[Table2].[Address Line 2].[All]" dimensionUniqueName="[Table2]" displayFolder="" count="0" memberValueDatatype="130" unbalanced="0"/>
    <cacheHierarchy uniqueName="[Table2].[Address Line 3]" caption="Address Line 3" attribute="1" defaultMemberUniqueName="[Table2].[Address Line 3].[All]" allUniqueName="[Table2].[Address Line 3].[All]" dimensionUniqueName="[Table2]" displayFolder="" count="0" memberValueDatatype="130" unbalanced="0"/>
    <cacheHierarchy uniqueName="[Table2].[Address Line 4]" caption="Address Line 4" attribute="1" defaultMemberUniqueName="[Table2].[Address Line 4].[All]" allUniqueName="[Table2].[Address Line 4].[All]" dimensionUniqueName="[Table2]" displayFolder="" count="0" memberValueDatatype="130" unbalanced="0"/>
    <cacheHierarchy uniqueName="[Table2].[Address Line 5]" caption="Address Line 5" attribute="1" defaultMemberUniqueName="[Table2].[Address Line 5].[All]" allUniqueName="[Table2].[Address Line 5].[All]" dimensionUniqueName="[Table2]" displayFolder="" count="0" memberValueDatatype="130" unbalanced="0"/>
    <cacheHierarchy uniqueName="[Table2].[Postcode/Zip]" caption="Postcode/Zip" attribute="1" defaultMemberUniqueName="[Table2].[Postcode/Zip].[All]" allUniqueName="[Table2].[Postcode/Zip].[All]" dimensionUniqueName="[Table2]" displayFolder="" count="0" memberValueDatatype="130" unbalanced="0"/>
    <cacheHierarchy uniqueName="[Table2].[Telephone Number]" caption="Telephone Number" attribute="1" defaultMemberUniqueName="[Table2].[Telephone Number].[All]" allUniqueName="[Table2].[Telephone Number].[All]" dimensionUniqueName="[Table2]" displayFolder="" count="0" memberValueDatatype="130" unbalanced="0"/>
    <cacheHierarchy uniqueName="[Table2].[Product Name]" caption="Product Name" attribute="1" defaultMemberUniqueName="[Table2].[Product Name].[All]" allUniqueName="[Table2].[Product Name].[All]" dimensionUniqueName="[Table2]" displayFolder="" count="0" memberValueDatatype="130" unbalanced="0"/>
    <cacheHierarchy uniqueName="[Table2].[Product Code]" caption="Product Code" attribute="1" defaultMemberUniqueName="[Table2].[Product Code].[All]" allUniqueName="[Table2].[Product Code].[All]" dimensionUniqueName="[Table2]" displayFolder="" count="0" memberValueDatatype="20" unbalanced="0"/>
    <cacheHierarchy uniqueName="[Table2].[Quantity]" caption="Quantity" attribute="1" defaultMemberUniqueName="[Table2].[Quantity].[All]" allUniqueName="[Table2].[Quantity].[All]" dimensionUniqueName="[Table2]" displayFolder="" count="0" memberValueDatatype="20" unbalanced="0"/>
    <cacheHierarchy uniqueName="[Table2].[Fresh Food Gift 1]" caption="Fresh Food Gift 1" attribute="1" defaultMemberUniqueName="[Table2].[Fresh Food Gift 1].[All]" allUniqueName="[Table2].[Fresh Food Gift 1].[All]" dimensionUniqueName="[Table2]" displayFolder="" count="0" memberValueDatatype="130" unbalanced="0"/>
    <cacheHierarchy uniqueName="[Table2].[Fresh Food Gift]" caption="Fresh Food Gift" attribute="1" defaultMemberUniqueName="[Table2].[Fresh Food Gift].[All]" allUniqueName="[Table2].[Fresh Food Gift].[All]" dimensionUniqueName="[Table2]" displayFolder="" count="0" memberValueDatatype="130" unbalanced="0"/>
    <cacheHierarchy uniqueName="[Table2].[Delivery Date]" caption="Delivery Date" attribute="1" defaultMemberUniqueName="[Table2].[Delivery Date].[All]" allUniqueName="[Table2].[Delivery Date].[All]" dimensionUniqueName="[Table2]" displayFolder="" count="2" memberValueDatatype="130" unbalanced="0">
      <fieldsUsage count="2">
        <fieldUsage x="-1"/>
        <fieldUsage x="0"/>
      </fieldsUsage>
    </cacheHierarchy>
    <cacheHierarchy uniqueName="[Table2].[Delivery Day]" caption="Delivery Day" attribute="1" defaultMemberUniqueName="[Table2].[Delivery Day].[All]" allUniqueName="[Table2].[Delivery Day].[All]" dimensionUniqueName="[Table2]" displayFolder="" count="0" memberValueDatatype="130" unbalanced="0"/>
    <cacheHierarchy uniqueName="[Table2].[Gift Message (max 300 characters - if the cell goes red, this limit has been exceeded)]" caption="Gift Message (max 300 characters - if the cell goes red, this limit has been exceeded)" attribute="1" defaultMemberUniqueName="[Table2].[Gift Message (max 300 characters - if the cell goes red, this limit has been exceeded)].[All]" allUniqueName="[Table2].[Gift Message (max 300 characters - if the cell goes red, this limit has been exceeded)].[All]" dimensionUniqueName="[Table2]" displayFolder="" count="0" memberValueDatatype="130" unbalanced="0"/>
    <cacheHierarchy uniqueName="[Measures].[Sum of Quantity]" caption="Sum of Quantity" measure="1" displayFolder="" measureGroup="Table2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Product Code]" caption="Sum of Product Code" measure="1" displayFolder="" measureGroup="Table2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Max of Product Code]" caption="Max of Product Code" measure="1" displayFolder="" measureGroup="Table2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__XL_Count Table2]" caption="__XL_Count Table2" measure="1" displayFolder="" measureGroup="Table2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Table2" uniqueName="[Table2]" caption="Table2"/>
  </dimensions>
  <measureGroups count="1">
    <measureGroup name="Table2" caption="Table2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">
  <r>
    <s v="Mr or Mrs Please Delete Me"/>
    <s v="Please Delete Me Line 1"/>
    <s v="Please Delete Me Line 2"/>
    <s v="Please Delete Me Line 3"/>
    <s v="Please Delete Me Line 4"/>
    <s v="Please Delete Me Line 5"/>
    <s v="XY12 3AB"/>
    <s v="01747 856745"/>
    <x v="0"/>
    <n v="82267"/>
    <n v="1"/>
    <n v="1"/>
    <s v="No"/>
    <s v="In Time for Christmas (10th-14th Dec)"/>
    <s v="In Time for Christmas (10th-14th Dec)"/>
    <s v="Example message"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  <r>
    <m/>
    <m/>
    <m/>
    <m/>
    <m/>
    <m/>
    <m/>
    <m/>
    <x v="1"/>
    <m/>
    <m/>
    <s v=""/>
    <s v=""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3" applyNumberFormats="0" applyBorderFormats="0" applyFontFormats="0" applyPatternFormats="0" applyAlignmentFormats="0" applyWidthHeightFormats="1" dataCaption="Values" updatedVersion="5" minRefreshableVersion="3" useAutoFormatting="1" rowGrandTotals="0" itemPrintTitles="1" createdVersion="5" indent="0" outline="1" outlineData="1" multipleFieldFilters="0">
  <location ref="A5:C7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1"/>
        <item m="1" x="5"/>
        <item m="1" x="8"/>
        <item m="1" x="2"/>
        <item m="1" x="4"/>
        <item x="0"/>
        <item m="1" x="6"/>
        <item m="1" x="9"/>
        <item m="1" x="3"/>
        <item m="1" x="7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8"/>
  </rowFields>
  <rowItems count="2">
    <i>
      <x/>
    </i>
    <i>
      <x v="5"/>
    </i>
  </rowItems>
  <colFields count="1">
    <field x="-2"/>
  </colFields>
  <colItems count="2">
    <i>
      <x/>
    </i>
    <i i="1">
      <x v="1"/>
    </i>
  </colItems>
  <dataFields count="2">
    <dataField name="Max of Product Code" fld="9" subtotal="max" baseField="8" baseItem="1"/>
    <dataField name="Sum of Quantity" fld="10" baseField="8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Table3" cacheId="4" applyNumberFormats="0" applyBorderFormats="0" applyFontFormats="0" applyPatternFormats="0" applyAlignmentFormats="0" applyWidthHeightFormats="1" dataCaption="Values" updatedVersion="5" minRefreshableVersion="3" useAutoFormatting="1" rowGrandTotals="0" itemPrintTitles="1" createdVersion="5" indent="0" outline="1" outlineData="1" multipleFieldFilters="0">
  <location ref="H5:J7" firstHeaderRow="0" firstDataRow="1" firstDataCol="1"/>
  <pivotFields count="4"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</pivotFields>
  <rowFields count="2">
    <field x="0"/>
    <field x="1"/>
  </rowFields>
  <rowItems count="2">
    <i>
      <x/>
    </i>
    <i r="1">
      <x/>
    </i>
  </rowItems>
  <colFields count="1">
    <field x="-2"/>
  </colFields>
  <colItems count="2">
    <i>
      <x/>
    </i>
    <i i="1">
      <x v="1"/>
    </i>
  </colItems>
  <dataFields count="2">
    <dataField name="Max of Product Code" fld="3" subtotal="max" baseField="0" baseItem="0"/>
    <dataField name="Sum of Quantity" fld="2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8"/>
    <rowHierarchyUsage hierarchyUsage="1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zz1_VH-Bulk-Order-Spreadsheet.xlsx!Table2">
        <x15:activeTabTopLevelEntity name="[Table2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PivotTable2" cacheId="5" applyNumberFormats="0" applyBorderFormats="0" applyFontFormats="0" applyPatternFormats="0" applyAlignmentFormats="0" applyWidthHeightFormats="1" dataCaption="Values" updatedVersion="5" minRefreshableVersion="3" useAutoFormatting="1" rowGrandTotals="0" itemPrintTitles="1" createdVersion="5" indent="0" outline="1" outlineData="1" multipleFieldFilters="0">
  <location ref="E5:F6" firstHeaderRow="1" firstDataRow="1" firstDataCol="1"/>
  <pivotFields count="2">
    <pivotField axis="axisRow" allDrilled="1" showAll="0" dataSourceSort="1" defaultAttributeDrillState="1">
      <items count="2">
        <item x="0"/>
        <item t="default"/>
      </items>
    </pivotField>
    <pivotField dataField="1" showAll="0"/>
  </pivotFields>
  <rowFields count="1">
    <field x="0"/>
  </rowFields>
  <rowItems count="1">
    <i>
      <x/>
    </i>
  </rowItems>
  <colItems count="1">
    <i/>
  </colItems>
  <dataFields count="1">
    <dataField name="Sum of Quantity" fld="1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zz1_VH-Bulk-Order-Spreadsheet.xlsx!Table2">
        <x15:activeTabTopLevelEntity name="[Table2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2_1" backgroundRefresh="0" connectionId="1" xr16:uid="{00000000-0016-0000-0400-000000000000}" autoFormatId="16" applyNumberFormats="0" applyBorderFormats="0" applyFontFormats="0" applyPatternFormats="0" applyAlignmentFormats="0" applyWidthHeightFormats="0">
  <queryTableRefresh nextId="17">
    <queryTableFields count="16">
      <queryTableField id="1" name="Title, Name &amp; Surname" tableColumnId="1"/>
      <queryTableField id="2" name="Address Line 1" tableColumnId="2"/>
      <queryTableField id="3" name="Address Line 2" tableColumnId="3"/>
      <queryTableField id="4" name="Address Line 3" tableColumnId="4"/>
      <queryTableField id="5" name="Address Line 4" tableColumnId="5"/>
      <queryTableField id="6" name="Address Line 5" tableColumnId="6"/>
      <queryTableField id="7" name="Postcode/Zip" tableColumnId="7"/>
      <queryTableField id="8" name="Telephone Number" tableColumnId="8"/>
      <queryTableField id="9" name="Product Name" tableColumnId="9"/>
      <queryTableField id="10" name="Product Code" tableColumnId="10"/>
      <queryTableField id="11" name="Quantity" tableColumnId="11"/>
      <queryTableField id="12" name="Fresh Food Gift 1" tableColumnId="12"/>
      <queryTableField id="13" name="Fresh Food Gift" tableColumnId="13"/>
      <queryTableField id="14" name="Delivery Date" tableColumnId="14"/>
      <queryTableField id="15" name="Delivery Day" tableColumnId="15"/>
      <queryTableField id="16" name="Gift Message (max 300 characters - if the cell goes red, this limit has been exceeded)" tableColumnId="16"/>
    </queryTableFields>
  </queryTableRefresh>
  <extLst>
    <ext xmlns:x15="http://schemas.microsoft.com/office/spreadsheetml/2010/11/main" uri="{883FBD77-0823-4a55-B5E3-86C4891E6966}">
      <x15:queryTable sourceDataName="WorksheetConnection_zz1_VH-Bulk-Order-Spreadsheet.xlsx!Table2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1:P1007" totalsRowShown="0" headerRowDxfId="22" headerRowCellStyle="Normal 2">
  <autoFilter ref="A11:P1007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12:P1007">
    <sortCondition ref="J12:J1007"/>
  </sortState>
  <tableColumns count="16">
    <tableColumn id="3" xr3:uid="{00000000-0010-0000-0000-000003000000}" name="Title, Name &amp; Surname" dataDxfId="21" dataCellStyle="Normal 2"/>
    <tableColumn id="4" xr3:uid="{00000000-0010-0000-0000-000004000000}" name="Address Line 1" dataDxfId="20" dataCellStyle="Normal 2"/>
    <tableColumn id="5" xr3:uid="{00000000-0010-0000-0000-000005000000}" name="Address Line 2" dataDxfId="19" dataCellStyle="Normal 2"/>
    <tableColumn id="6" xr3:uid="{00000000-0010-0000-0000-000006000000}" name="Address Line 3" dataDxfId="18" dataCellStyle="Normal 2"/>
    <tableColumn id="7" xr3:uid="{00000000-0010-0000-0000-000007000000}" name="Address Line 4" dataDxfId="17" dataCellStyle="Normal 2"/>
    <tableColumn id="8" xr3:uid="{00000000-0010-0000-0000-000008000000}" name="Address Line 5" dataDxfId="16" dataCellStyle="Normal 2"/>
    <tableColumn id="9" xr3:uid="{00000000-0010-0000-0000-000009000000}" name="Postcode/Zip" dataDxfId="15" dataCellStyle="Normal 2"/>
    <tableColumn id="10" xr3:uid="{00000000-0010-0000-0000-00000A000000}" name="Telephone Number" dataDxfId="14" dataCellStyle="Normal 2"/>
    <tableColumn id="11" xr3:uid="{00000000-0010-0000-0000-00000B000000}" name="Product Name" dataDxfId="13" dataCellStyle="Normal 2">
      <calculatedColumnFormula>IF(J12&lt;&gt;"",VLOOKUP(J12,'Product Data'!B$1:K$1107,10,FALSE),"")</calculatedColumnFormula>
    </tableColumn>
    <tableColumn id="12" xr3:uid="{00000000-0010-0000-0000-00000C000000}" name="Product Code" dataDxfId="12" dataCellStyle="Normal 2"/>
    <tableColumn id="13" xr3:uid="{00000000-0010-0000-0000-00000D000000}" name="Quantity" dataDxfId="11" dataCellStyle="Normal 2"/>
    <tableColumn id="14" xr3:uid="{00000000-0010-0000-0000-00000E000000}" name="Fresh Food Gift 1" dataDxfId="10" dataCellStyle="Normal 2">
      <calculatedColumnFormula>IF(J12&lt;&gt;"",VLOOKUP(J12,'Product Data'!B$1:K$1107,4,FALSE),"")</calculatedColumnFormula>
    </tableColumn>
    <tableColumn id="15" xr3:uid="{00000000-0010-0000-0000-00000F000000}" name="Fresh Food Gift" dataDxfId="9" dataCellStyle="Normal 2">
      <calculatedColumnFormula>IF(J12&lt;&gt;"",IF(L12=0,"Yes","No"),"")</calculatedColumnFormula>
    </tableColumn>
    <tableColumn id="16" xr3:uid="{00000000-0010-0000-0000-000010000000}" name="Delivery Date" dataDxfId="8" dataCellStyle="Normal 2"/>
    <tableColumn id="17" xr3:uid="{00000000-0010-0000-0000-000011000000}" name="Delivery Day" dataDxfId="7" dataCellStyle="Normal 2">
      <calculatedColumnFormula>IF(N12&lt;&gt;"",(TEXT(N12,"DDDD")),"")</calculatedColumnFormula>
    </tableColumn>
    <tableColumn id="18" xr3:uid="{00000000-0010-0000-0000-000012000000}" name="Gift Message (max 250 characters, made up of 5 lines of 50 characters - if the cell goes red, this limit has been exceeded)" dataDxfId="6" dataCellStyle="Normal 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_14" displayName="Table2_14" ref="A3:P1003" tableType="queryTable" totalsRowShown="0">
  <autoFilter ref="A3:P1003" xr:uid="{00000000-0009-0000-0100-000003000000}">
    <filterColumn colId="0">
      <customFilters>
        <customFilter operator="notEqual" val=" "/>
      </customFilters>
    </filterColumn>
  </autoFilter>
  <sortState xmlns:xlrd2="http://schemas.microsoft.com/office/spreadsheetml/2017/richdata2" ref="A4:P1003">
    <sortCondition ref="J2:J1001"/>
    <sortCondition ref="N2:N1001"/>
  </sortState>
  <tableColumns count="16">
    <tableColumn id="1" xr3:uid="{00000000-0010-0000-0100-000001000000}" uniqueName="1" name="Title, Name &amp; Surname" queryTableFieldId="1"/>
    <tableColumn id="2" xr3:uid="{00000000-0010-0000-0100-000002000000}" uniqueName="2" name="Address Line 1" queryTableFieldId="2"/>
    <tableColumn id="3" xr3:uid="{00000000-0010-0000-0100-000003000000}" uniqueName="3" name="Address Line 2" queryTableFieldId="3"/>
    <tableColumn id="4" xr3:uid="{00000000-0010-0000-0100-000004000000}" uniqueName="4" name="Address Line 3" queryTableFieldId="4"/>
    <tableColumn id="5" xr3:uid="{00000000-0010-0000-0100-000005000000}" uniqueName="5" name="Address Line 4" queryTableFieldId="5"/>
    <tableColumn id="6" xr3:uid="{00000000-0010-0000-0100-000006000000}" uniqueName="6" name="Address Line 5" queryTableFieldId="6"/>
    <tableColumn id="7" xr3:uid="{00000000-0010-0000-0100-000007000000}" uniqueName="7" name="Postcode/Zip" queryTableFieldId="7"/>
    <tableColumn id="8" xr3:uid="{00000000-0010-0000-0100-000008000000}" uniqueName="8" name="Telephone Number" queryTableFieldId="8"/>
    <tableColumn id="9" xr3:uid="{00000000-0010-0000-0100-000009000000}" uniqueName="9" name="Product Name" queryTableFieldId="9"/>
    <tableColumn id="10" xr3:uid="{00000000-0010-0000-0100-00000A000000}" uniqueName="10" name="Product Code" queryTableFieldId="10"/>
    <tableColumn id="11" xr3:uid="{00000000-0010-0000-0100-00000B000000}" uniqueName="11" name="Quantity" queryTableFieldId="11"/>
    <tableColumn id="12" xr3:uid="{00000000-0010-0000-0100-00000C000000}" uniqueName="12" name="Fresh Food Gift 1" queryTableFieldId="12"/>
    <tableColumn id="13" xr3:uid="{00000000-0010-0000-0100-00000D000000}" uniqueName="13" name="Fresh Food Gift" queryTableFieldId="13"/>
    <tableColumn id="14" xr3:uid="{00000000-0010-0000-0100-00000E000000}" uniqueName="14" name="Delivery Date" queryTableFieldId="14"/>
    <tableColumn id="15" xr3:uid="{00000000-0010-0000-0100-00000F000000}" uniqueName="15" name="Delivery Day" queryTableFieldId="15"/>
    <tableColumn id="16" xr3:uid="{00000000-0010-0000-0100-000010000000}" uniqueName="16" name="Gift Message (max 300 characters - if the cell goes red, this limit has been exceeded)" queryTableField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1007"/>
  <sheetViews>
    <sheetView tabSelected="1" workbookViewId="0">
      <selection activeCell="B17" sqref="B17"/>
    </sheetView>
  </sheetViews>
  <sheetFormatPr defaultRowHeight="15"/>
  <cols>
    <col min="1" max="1" width="28.140625" customWidth="1"/>
    <col min="2" max="6" width="22" customWidth="1"/>
    <col min="7" max="7" width="14.28515625" customWidth="1"/>
    <col min="8" max="8" width="22.28515625" customWidth="1"/>
    <col min="9" max="9" width="20.7109375" customWidth="1"/>
    <col min="10" max="10" width="15" customWidth="1"/>
    <col min="11" max="11" width="10.28515625" customWidth="1"/>
    <col min="12" max="12" width="17.7109375" hidden="1" customWidth="1"/>
    <col min="13" max="13" width="17.42578125" customWidth="1"/>
    <col min="14" max="15" width="32.28515625" bestFit="1" customWidth="1"/>
    <col min="16" max="16" width="88.7109375" customWidth="1"/>
  </cols>
  <sheetData>
    <row r="1" spans="1:16" ht="86.45" customHeight="1"/>
    <row r="2" spans="1:16">
      <c r="J2" s="2">
        <f>COUNTIF($M$12:$M$1007,"Yes")</f>
        <v>0</v>
      </c>
      <c r="K2" s="2">
        <f>COUNTIF($O$12:$O$1007,"Monday")</f>
        <v>0</v>
      </c>
      <c r="L2" s="22"/>
    </row>
    <row r="3" spans="1:16">
      <c r="A3" s="5"/>
      <c r="B3" s="6"/>
      <c r="C3" s="6"/>
      <c r="D3" s="6"/>
      <c r="E3" s="6"/>
      <c r="F3" s="6"/>
      <c r="G3" s="6"/>
      <c r="H3" s="6"/>
      <c r="I3" s="6"/>
      <c r="J3" s="2"/>
      <c r="K3" s="2">
        <f>COUNTIF($O$10:$O$1007,"Tuesday")</f>
        <v>0</v>
      </c>
      <c r="L3" s="8"/>
      <c r="M3" s="6" t="s">
        <v>47</v>
      </c>
      <c r="N3" s="6"/>
      <c r="O3" s="6"/>
      <c r="P3" s="7"/>
    </row>
    <row r="4" spans="1:16">
      <c r="A4" s="31" t="s">
        <v>368</v>
      </c>
      <c r="B4" s="6"/>
      <c r="C4" s="6"/>
      <c r="D4" s="6"/>
      <c r="E4" s="6"/>
      <c r="F4" s="6"/>
      <c r="G4" s="6"/>
      <c r="H4" s="6"/>
      <c r="I4" s="6"/>
      <c r="J4" s="2"/>
      <c r="K4" s="2">
        <f>COUNTIF($O$10:$O$1007,"Wednesday")</f>
        <v>0</v>
      </c>
      <c r="L4" s="8"/>
      <c r="M4" s="8" t="str">
        <f>IF(J2&gt;0,"Please note that Fresh Food gifts cannot be delivered to Highlands, Islands or Overseas addresses. They cannot be delivered on a Sunday or a Monday.","")</f>
        <v/>
      </c>
      <c r="N4" s="6"/>
      <c r="O4" s="6"/>
      <c r="P4" s="7"/>
    </row>
    <row r="5" spans="1:16">
      <c r="A5" s="6" t="s">
        <v>367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/>
      <c r="J5" s="2"/>
      <c r="K5" s="2">
        <f>COUNTIF($O$10:$O$1007,"Thursday")</f>
        <v>0</v>
      </c>
      <c r="L5" s="8"/>
      <c r="M5" s="8" t="str">
        <f>IF(K10&gt;0,"Please note that gifts delivered at weekends are subject to delivery surcharges of £4.50 per parcel for Saturdays, and £15 per parcel for Sundays","")</f>
        <v/>
      </c>
      <c r="N5" s="6"/>
      <c r="O5" s="6"/>
      <c r="P5" s="7"/>
    </row>
    <row r="6" spans="1:16">
      <c r="A6" s="1"/>
      <c r="B6" s="1"/>
      <c r="C6" s="1"/>
      <c r="D6" s="1"/>
      <c r="E6" s="1"/>
      <c r="F6" s="1"/>
      <c r="G6" s="1"/>
      <c r="H6" s="1"/>
      <c r="I6" s="1"/>
      <c r="J6" s="9"/>
      <c r="K6" s="2">
        <f>COUNTIF($O$10:$O$1007,"Friday")</f>
        <v>0</v>
      </c>
      <c r="L6" s="23"/>
      <c r="M6" s="8" t="str">
        <f>IF(K9&gt;0,"Please note that gifts delivered on specified days are subject to delivery surcharges of £1 per parcel (except Fresh Food Gifts). To avoid surcharges, please choose In Time for Christmas","")</f>
        <v/>
      </c>
      <c r="N6" s="1"/>
      <c r="O6" s="1"/>
      <c r="P6" s="4"/>
    </row>
    <row r="7" spans="1:16">
      <c r="A7" s="1"/>
      <c r="B7" s="1"/>
      <c r="C7" s="1"/>
      <c r="D7" s="1"/>
      <c r="E7" s="1"/>
      <c r="F7" s="1"/>
      <c r="G7" s="1"/>
      <c r="H7" s="1"/>
      <c r="I7" s="1"/>
      <c r="J7" s="9"/>
      <c r="K7" s="2">
        <f>COUNTIF($O$10:$O$1007,"Saturday")</f>
        <v>0</v>
      </c>
      <c r="L7" s="23"/>
      <c r="M7" s="8"/>
      <c r="N7" s="1"/>
      <c r="O7" s="1"/>
      <c r="P7" s="4"/>
    </row>
    <row r="8" spans="1:16">
      <c r="A8" s="1"/>
      <c r="B8" s="1"/>
      <c r="C8" s="1"/>
      <c r="D8" s="1"/>
      <c r="E8" s="1"/>
      <c r="F8" s="1"/>
      <c r="G8" s="1"/>
      <c r="H8" s="1"/>
      <c r="I8" s="1"/>
      <c r="J8" s="9"/>
      <c r="K8" s="2">
        <f>COUNTIF($O$10:$O$1007,"Saturday")</f>
        <v>0</v>
      </c>
      <c r="L8" s="23"/>
      <c r="M8" s="8"/>
      <c r="N8" s="1"/>
      <c r="O8" s="1"/>
      <c r="P8" s="4"/>
    </row>
    <row r="9" spans="1:16">
      <c r="A9" s="5" t="s">
        <v>8</v>
      </c>
      <c r="B9" s="6"/>
      <c r="C9" s="6"/>
      <c r="D9" s="6" t="s">
        <v>57</v>
      </c>
      <c r="E9" s="6">
        <f>SUM(Table2[Quantity])</f>
        <v>1</v>
      </c>
      <c r="F9" s="6"/>
      <c r="G9" s="6"/>
      <c r="H9" s="6"/>
      <c r="I9" s="6"/>
      <c r="J9" s="2"/>
      <c r="K9" s="2">
        <f>SUM(K3:K6)</f>
        <v>0</v>
      </c>
      <c r="L9" s="8"/>
      <c r="M9" s="6"/>
      <c r="N9" s="6"/>
      <c r="O9" s="6"/>
      <c r="P9" s="7"/>
    </row>
    <row r="10" spans="1:16" ht="33">
      <c r="A10" s="6"/>
      <c r="B10" s="6"/>
      <c r="C10" s="6"/>
      <c r="D10" s="6"/>
      <c r="E10" s="6"/>
      <c r="F10" s="6"/>
      <c r="G10" s="6"/>
      <c r="H10" s="6"/>
      <c r="I10" s="21"/>
      <c r="J10" s="21" t="s">
        <v>46</v>
      </c>
      <c r="K10" s="24">
        <f>SUM(K7:K8)</f>
        <v>0</v>
      </c>
      <c r="L10" s="6"/>
      <c r="M10" s="6"/>
      <c r="N10" s="21" t="s">
        <v>46</v>
      </c>
      <c r="O10" s="6"/>
      <c r="P10" s="7"/>
    </row>
    <row r="11" spans="1:16" ht="36.75" customHeight="1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45</v>
      </c>
      <c r="H11" s="6" t="s">
        <v>7</v>
      </c>
      <c r="I11" s="6" t="s">
        <v>9</v>
      </c>
      <c r="J11" s="6" t="s">
        <v>10</v>
      </c>
      <c r="K11" s="6" t="s">
        <v>11</v>
      </c>
      <c r="L11" s="6" t="s">
        <v>12</v>
      </c>
      <c r="M11" s="6" t="s">
        <v>13</v>
      </c>
      <c r="N11" s="6" t="s">
        <v>14</v>
      </c>
      <c r="O11" s="6" t="s">
        <v>15</v>
      </c>
      <c r="P11" s="25" t="s">
        <v>153</v>
      </c>
    </row>
    <row r="12" spans="1:16">
      <c r="A12" s="15" t="s">
        <v>56</v>
      </c>
      <c r="B12" s="15" t="s">
        <v>51</v>
      </c>
      <c r="C12" s="15" t="s">
        <v>52</v>
      </c>
      <c r="D12" s="15" t="s">
        <v>53</v>
      </c>
      <c r="E12" s="15" t="s">
        <v>54</v>
      </c>
      <c r="F12" s="15" t="s">
        <v>55</v>
      </c>
      <c r="G12" s="15" t="s">
        <v>43</v>
      </c>
      <c r="H12" s="15" t="s">
        <v>44</v>
      </c>
      <c r="I12" s="16" t="str">
        <f>IF(J12&lt;&gt;"",VLOOKUP(J12,'Product Data'!B$1:K$1107,10,FALSE),"")</f>
        <v>WINE DUET</v>
      </c>
      <c r="J12" s="20">
        <v>83714</v>
      </c>
      <c r="K12" s="20">
        <v>1</v>
      </c>
      <c r="L12" s="17">
        <f>IF(J12&lt;&gt;"",VLOOKUP(J12,'Product Data'!B$1:K$1107,4,FALSE),"")</f>
        <v>3.5</v>
      </c>
      <c r="M12" s="16" t="str">
        <f>IF(J12&lt;&gt;"",IF(L12=0,"Yes","No"),"")</f>
        <v>No</v>
      </c>
      <c r="N12" s="18"/>
      <c r="O12" s="16" t="str">
        <f>IF(N12&lt;&gt;"",(TEXT(N12,"DDDD")),"")</f>
        <v/>
      </c>
      <c r="P12" s="19" t="s">
        <v>48</v>
      </c>
    </row>
    <row r="13" spans="1:16">
      <c r="A13" s="15"/>
      <c r="B13" s="15"/>
      <c r="C13" s="15"/>
      <c r="D13" s="15"/>
      <c r="E13" s="15"/>
      <c r="F13" s="15"/>
      <c r="G13" s="15"/>
      <c r="H13" s="15"/>
      <c r="I13" s="16" t="str">
        <f>IF(J13&lt;&gt;"",VLOOKUP(J13,'Product Data'!B$1:K$1107,10,FALSE),"")</f>
        <v/>
      </c>
      <c r="J13" s="20"/>
      <c r="K13" s="20"/>
      <c r="L13" s="17" t="str">
        <f>IF(J13&lt;&gt;"",VLOOKUP(J13,'Product Data'!B$1:K$1107,4,FALSE),"")</f>
        <v/>
      </c>
      <c r="M13" s="16" t="str">
        <f t="shared" ref="M13:M76" si="0">IF(J13&lt;&gt;"",IF(L13=0,"Yes","No"),"")</f>
        <v/>
      </c>
      <c r="N13" s="18"/>
      <c r="O13" s="16" t="str">
        <f>IF(N13&lt;&gt;"",(TEXT(N13,"DDDD")),"")</f>
        <v/>
      </c>
      <c r="P13" s="19"/>
    </row>
    <row r="14" spans="1:16">
      <c r="A14" s="15"/>
      <c r="B14" s="15"/>
      <c r="C14" s="15"/>
      <c r="D14" s="15"/>
      <c r="E14" s="15"/>
      <c r="F14" s="15"/>
      <c r="G14" s="15"/>
      <c r="H14" s="15"/>
      <c r="I14" s="16" t="str">
        <f>IF(J14&lt;&gt;"",VLOOKUP(J14,'Product Data'!B$1:K$1107,10,FALSE),"")</f>
        <v/>
      </c>
      <c r="J14" s="20"/>
      <c r="K14" s="20"/>
      <c r="L14" s="17" t="str">
        <f>IF(J14&lt;&gt;"",VLOOKUP(J14,'Product Data'!B$1:K$1107,4,FALSE),"")</f>
        <v/>
      </c>
      <c r="M14" s="16" t="str">
        <f t="shared" si="0"/>
        <v/>
      </c>
      <c r="N14" s="18"/>
      <c r="O14" s="16" t="str">
        <f t="shared" ref="O14:O76" si="1">IF(N14&lt;&gt;"",(TEXT(N14,"DDDD")),"")</f>
        <v/>
      </c>
      <c r="P14" s="19"/>
    </row>
    <row r="15" spans="1:16">
      <c r="A15" s="15"/>
      <c r="B15" s="15"/>
      <c r="C15" s="15"/>
      <c r="D15" s="15"/>
      <c r="E15" s="15"/>
      <c r="F15" s="15"/>
      <c r="G15" s="15"/>
      <c r="H15" s="15"/>
      <c r="I15" s="16" t="str">
        <f>IF(J15&lt;&gt;"",VLOOKUP(J15,'Product Data'!B$1:K$1107,10,FALSE),"")</f>
        <v/>
      </c>
      <c r="J15" s="20"/>
      <c r="K15" s="20"/>
      <c r="L15" s="17" t="str">
        <f>IF(J15&lt;&gt;"",VLOOKUP(J15,'Product Data'!B$1:K$1107,4,FALSE),"")</f>
        <v/>
      </c>
      <c r="M15" s="16" t="str">
        <f t="shared" si="0"/>
        <v/>
      </c>
      <c r="N15" s="18"/>
      <c r="O15" s="16" t="str">
        <f t="shared" si="1"/>
        <v/>
      </c>
      <c r="P15" s="19"/>
    </row>
    <row r="16" spans="1:16">
      <c r="A16" s="15"/>
      <c r="B16" s="15"/>
      <c r="C16" s="15"/>
      <c r="D16" s="15"/>
      <c r="E16" s="15"/>
      <c r="F16" s="15"/>
      <c r="G16" s="15"/>
      <c r="H16" s="15"/>
      <c r="I16" s="16" t="str">
        <f>IF(J16&lt;&gt;"",VLOOKUP(J16,'Product Data'!B$1:K$1107,10,FALSE),"")</f>
        <v/>
      </c>
      <c r="J16" s="20"/>
      <c r="K16" s="20"/>
      <c r="L16" s="17" t="str">
        <f>IF(J16&lt;&gt;"",VLOOKUP(J16,'Product Data'!B$1:K$1107,4,FALSE),"")</f>
        <v/>
      </c>
      <c r="M16" s="16" t="str">
        <f t="shared" si="0"/>
        <v/>
      </c>
      <c r="N16" s="18"/>
      <c r="O16" s="16" t="str">
        <f t="shared" si="1"/>
        <v/>
      </c>
      <c r="P16" s="19"/>
    </row>
    <row r="17" spans="1:16">
      <c r="A17" s="15"/>
      <c r="B17" s="15"/>
      <c r="C17" s="15"/>
      <c r="D17" s="15"/>
      <c r="E17" s="15"/>
      <c r="F17" s="15"/>
      <c r="G17" s="15"/>
      <c r="H17" s="15"/>
      <c r="I17" s="16" t="str">
        <f>IF(J17&lt;&gt;"",VLOOKUP(J17,'Product Data'!B$1:K$1107,10,FALSE),"")</f>
        <v/>
      </c>
      <c r="J17" s="20"/>
      <c r="K17" s="20"/>
      <c r="L17" s="17" t="str">
        <f>IF(J17&lt;&gt;"",VLOOKUP(J17,'Product Data'!B$1:K$1107,4,FALSE),"")</f>
        <v/>
      </c>
      <c r="M17" s="16" t="str">
        <f t="shared" si="0"/>
        <v/>
      </c>
      <c r="N17" s="18"/>
      <c r="O17" s="16" t="str">
        <f t="shared" si="1"/>
        <v/>
      </c>
      <c r="P17" s="19"/>
    </row>
    <row r="18" spans="1:16">
      <c r="A18" s="15"/>
      <c r="B18" s="15"/>
      <c r="C18" s="15"/>
      <c r="D18" s="15"/>
      <c r="E18" s="15"/>
      <c r="F18" s="15"/>
      <c r="G18" s="15"/>
      <c r="H18" s="15"/>
      <c r="I18" s="16" t="str">
        <f>IF(J18&lt;&gt;"",VLOOKUP(J18,'Product Data'!B$1:K$1107,10,FALSE),"")</f>
        <v/>
      </c>
      <c r="J18" s="20"/>
      <c r="K18" s="20"/>
      <c r="L18" s="17" t="str">
        <f>IF(J18&lt;&gt;"",VLOOKUP(J18,'Product Data'!B$1:K$1107,4,FALSE),"")</f>
        <v/>
      </c>
      <c r="M18" s="16" t="str">
        <f t="shared" si="0"/>
        <v/>
      </c>
      <c r="N18" s="18"/>
      <c r="O18" s="16" t="str">
        <f t="shared" si="1"/>
        <v/>
      </c>
      <c r="P18" s="19"/>
    </row>
    <row r="19" spans="1:16">
      <c r="A19" s="15"/>
      <c r="B19" s="15"/>
      <c r="C19" s="15"/>
      <c r="D19" s="15"/>
      <c r="E19" s="15"/>
      <c r="F19" s="15"/>
      <c r="G19" s="15"/>
      <c r="H19" s="15"/>
      <c r="I19" s="16" t="str">
        <f>IF(J19&lt;&gt;"",VLOOKUP(J19,'Product Data'!B$1:K$1107,10,FALSE),"")</f>
        <v/>
      </c>
      <c r="J19" s="20"/>
      <c r="K19" s="20"/>
      <c r="L19" s="17" t="str">
        <f>IF(J19&lt;&gt;"",VLOOKUP(J19,'Product Data'!B$1:K$1107,4,FALSE),"")</f>
        <v/>
      </c>
      <c r="M19" s="16" t="str">
        <f t="shared" si="0"/>
        <v/>
      </c>
      <c r="N19" s="18"/>
      <c r="O19" s="16" t="str">
        <f t="shared" si="1"/>
        <v/>
      </c>
      <c r="P19" s="19"/>
    </row>
    <row r="20" spans="1:16">
      <c r="A20" s="15"/>
      <c r="B20" s="15"/>
      <c r="C20" s="15"/>
      <c r="D20" s="15"/>
      <c r="E20" s="15"/>
      <c r="F20" s="15"/>
      <c r="G20" s="15"/>
      <c r="H20" s="15"/>
      <c r="I20" s="16" t="str">
        <f>IF(J20&lt;&gt;"",VLOOKUP(J20,'Product Data'!B$1:K$1107,10,FALSE),"")</f>
        <v/>
      </c>
      <c r="J20" s="20"/>
      <c r="K20" s="20"/>
      <c r="L20" s="17" t="str">
        <f>IF(J20&lt;&gt;"",VLOOKUP(J20,'Product Data'!B$1:K$1107,4,FALSE),"")</f>
        <v/>
      </c>
      <c r="M20" s="16" t="str">
        <f t="shared" si="0"/>
        <v/>
      </c>
      <c r="N20" s="18"/>
      <c r="O20" s="16" t="str">
        <f t="shared" si="1"/>
        <v/>
      </c>
      <c r="P20" s="19"/>
    </row>
    <row r="21" spans="1:16">
      <c r="A21" s="15"/>
      <c r="B21" s="15"/>
      <c r="C21" s="15"/>
      <c r="D21" s="15"/>
      <c r="E21" s="15"/>
      <c r="F21" s="15"/>
      <c r="G21" s="15"/>
      <c r="H21" s="15"/>
      <c r="I21" s="16" t="str">
        <f>IF(J21&lt;&gt;"",VLOOKUP(J21,'Product Data'!B$1:K$1107,10,FALSE),"")</f>
        <v/>
      </c>
      <c r="J21" s="20"/>
      <c r="K21" s="20"/>
      <c r="L21" s="17" t="str">
        <f>IF(J21&lt;&gt;"",VLOOKUP(J21,'Product Data'!B$1:K$1107,4,FALSE),"")</f>
        <v/>
      </c>
      <c r="M21" s="16" t="str">
        <f t="shared" si="0"/>
        <v/>
      </c>
      <c r="N21" s="18"/>
      <c r="O21" s="16" t="str">
        <f t="shared" si="1"/>
        <v/>
      </c>
      <c r="P21" s="19"/>
    </row>
    <row r="22" spans="1:16">
      <c r="A22" s="15"/>
      <c r="B22" s="15"/>
      <c r="C22" s="15"/>
      <c r="D22" s="15"/>
      <c r="E22" s="15"/>
      <c r="F22" s="15"/>
      <c r="G22" s="15"/>
      <c r="H22" s="15"/>
      <c r="I22" s="16" t="str">
        <f>IF(J22&lt;&gt;"",VLOOKUP(J22,'Product Data'!B$1:K$1107,10,FALSE),"")</f>
        <v/>
      </c>
      <c r="J22" s="20"/>
      <c r="K22" s="20"/>
      <c r="L22" s="17" t="str">
        <f>IF(J22&lt;&gt;"",VLOOKUP(J22,'Product Data'!B$1:K$1107,4,FALSE),"")</f>
        <v/>
      </c>
      <c r="M22" s="16" t="str">
        <f t="shared" si="0"/>
        <v/>
      </c>
      <c r="N22" s="18"/>
      <c r="O22" s="16" t="str">
        <f t="shared" si="1"/>
        <v/>
      </c>
      <c r="P22" s="19"/>
    </row>
    <row r="23" spans="1:16">
      <c r="A23" s="15"/>
      <c r="B23" s="15"/>
      <c r="C23" s="15"/>
      <c r="D23" s="15"/>
      <c r="E23" s="15"/>
      <c r="F23" s="15"/>
      <c r="G23" s="15"/>
      <c r="H23" s="15"/>
      <c r="I23" s="16" t="str">
        <f>IF(J23&lt;&gt;"",VLOOKUP(J23,'Product Data'!B$1:K$1107,10,FALSE),"")</f>
        <v/>
      </c>
      <c r="J23" s="20"/>
      <c r="K23" s="20"/>
      <c r="L23" s="17" t="str">
        <f>IF(J23&lt;&gt;"",VLOOKUP(J23,'Product Data'!B$1:K$1107,4,FALSE),"")</f>
        <v/>
      </c>
      <c r="M23" s="16" t="str">
        <f t="shared" si="0"/>
        <v/>
      </c>
      <c r="N23" s="18"/>
      <c r="O23" s="16" t="str">
        <f t="shared" si="1"/>
        <v/>
      </c>
      <c r="P23" s="19"/>
    </row>
    <row r="24" spans="1:16">
      <c r="A24" s="15"/>
      <c r="B24" s="15"/>
      <c r="C24" s="15"/>
      <c r="D24" s="15"/>
      <c r="E24" s="15"/>
      <c r="F24" s="15"/>
      <c r="G24" s="15"/>
      <c r="H24" s="15"/>
      <c r="I24" s="16" t="str">
        <f>IF(J24&lt;&gt;"",VLOOKUP(J24,'Product Data'!B$1:K$1107,10,FALSE),"")</f>
        <v/>
      </c>
      <c r="J24" s="20"/>
      <c r="K24" s="20"/>
      <c r="L24" s="17" t="str">
        <f>IF(J24&lt;&gt;"",VLOOKUP(J24,'Product Data'!B$1:K$1107,4,FALSE),"")</f>
        <v/>
      </c>
      <c r="M24" s="16" t="str">
        <f t="shared" si="0"/>
        <v/>
      </c>
      <c r="N24" s="18"/>
      <c r="O24" s="16" t="str">
        <f t="shared" si="1"/>
        <v/>
      </c>
      <c r="P24" s="19"/>
    </row>
    <row r="25" spans="1:16">
      <c r="A25" s="15"/>
      <c r="B25" s="15"/>
      <c r="C25" s="15"/>
      <c r="D25" s="15"/>
      <c r="E25" s="15"/>
      <c r="F25" s="15"/>
      <c r="G25" s="15"/>
      <c r="H25" s="15"/>
      <c r="I25" s="16" t="str">
        <f>IF(J25&lt;&gt;"",VLOOKUP(J25,'Product Data'!B$1:K$1107,10,FALSE),"")</f>
        <v/>
      </c>
      <c r="J25" s="20"/>
      <c r="K25" s="20"/>
      <c r="L25" s="17" t="str">
        <f>IF(J25&lt;&gt;"",VLOOKUP(J25,'Product Data'!B$1:K$1107,4,FALSE),"")</f>
        <v/>
      </c>
      <c r="M25" s="16" t="str">
        <f t="shared" si="0"/>
        <v/>
      </c>
      <c r="N25" s="18"/>
      <c r="O25" s="16" t="str">
        <f t="shared" si="1"/>
        <v/>
      </c>
      <c r="P25" s="19"/>
    </row>
    <row r="26" spans="1:16">
      <c r="A26" s="15"/>
      <c r="B26" s="15"/>
      <c r="C26" s="15"/>
      <c r="D26" s="15"/>
      <c r="E26" s="15"/>
      <c r="F26" s="15"/>
      <c r="G26" s="15"/>
      <c r="H26" s="15"/>
      <c r="I26" s="16" t="str">
        <f>IF(J26&lt;&gt;"",VLOOKUP(J26,'Product Data'!B$1:K$1107,10,FALSE),"")</f>
        <v/>
      </c>
      <c r="J26" s="20"/>
      <c r="K26" s="20"/>
      <c r="L26" s="17" t="str">
        <f>IF(J26&lt;&gt;"",VLOOKUP(J26,'Product Data'!B$1:K$1107,4,FALSE),"")</f>
        <v/>
      </c>
      <c r="M26" s="16" t="str">
        <f t="shared" si="0"/>
        <v/>
      </c>
      <c r="N26" s="18"/>
      <c r="O26" s="16" t="str">
        <f t="shared" si="1"/>
        <v/>
      </c>
      <c r="P26" s="19"/>
    </row>
    <row r="27" spans="1:16">
      <c r="A27" s="15"/>
      <c r="B27" s="15"/>
      <c r="C27" s="15"/>
      <c r="D27" s="15"/>
      <c r="E27" s="15"/>
      <c r="F27" s="15"/>
      <c r="G27" s="15"/>
      <c r="H27" s="15"/>
      <c r="I27" s="16" t="str">
        <f>IF(J27&lt;&gt;"",VLOOKUP(J27,'Product Data'!B$1:K$1107,10,FALSE),"")</f>
        <v/>
      </c>
      <c r="J27" s="30"/>
      <c r="K27" s="20"/>
      <c r="L27" s="17" t="str">
        <f>IF(J27&lt;&gt;"",VLOOKUP(J27,'Product Data'!B$1:K$1107,4,FALSE),"")</f>
        <v/>
      </c>
      <c r="M27" s="16" t="str">
        <f t="shared" si="0"/>
        <v/>
      </c>
      <c r="N27" s="18"/>
      <c r="O27" s="16" t="str">
        <f t="shared" si="1"/>
        <v/>
      </c>
      <c r="P27" s="19"/>
    </row>
    <row r="28" spans="1:16">
      <c r="A28" s="15"/>
      <c r="B28" s="15"/>
      <c r="C28" s="15"/>
      <c r="D28" s="15"/>
      <c r="E28" s="15"/>
      <c r="F28" s="15"/>
      <c r="G28" s="15"/>
      <c r="H28" s="15"/>
      <c r="I28" s="16" t="str">
        <f>IF(J28&lt;&gt;"",VLOOKUP(J28,'Product Data'!B$1:K$1107,10,FALSE),"")</f>
        <v/>
      </c>
      <c r="J28" s="30"/>
      <c r="K28" s="20"/>
      <c r="L28" s="17" t="str">
        <f>IF(J28&lt;&gt;"",VLOOKUP(J28,'Product Data'!B$1:K$1107,4,FALSE),"")</f>
        <v/>
      </c>
      <c r="M28" s="16" t="str">
        <f t="shared" si="0"/>
        <v/>
      </c>
      <c r="N28" s="18"/>
      <c r="O28" s="16" t="str">
        <f t="shared" si="1"/>
        <v/>
      </c>
      <c r="P28" s="19"/>
    </row>
    <row r="29" spans="1:16">
      <c r="A29" s="15"/>
      <c r="B29" s="15"/>
      <c r="C29" s="15"/>
      <c r="D29" s="15"/>
      <c r="E29" s="15"/>
      <c r="F29" s="15"/>
      <c r="G29" s="15"/>
      <c r="H29" s="15"/>
      <c r="I29" s="16" t="str">
        <f>IF(J29&lt;&gt;"",VLOOKUP(J29,'Product Data'!B$1:K$1107,10,FALSE),"")</f>
        <v/>
      </c>
      <c r="J29" s="30"/>
      <c r="K29" s="20"/>
      <c r="L29" s="17" t="str">
        <f>IF(J29&lt;&gt;"",VLOOKUP(J29,'Product Data'!B$1:K$1107,4,FALSE),"")</f>
        <v/>
      </c>
      <c r="M29" s="16" t="str">
        <f t="shared" si="0"/>
        <v/>
      </c>
      <c r="N29" s="18"/>
      <c r="O29" s="16" t="str">
        <f t="shared" si="1"/>
        <v/>
      </c>
      <c r="P29" s="19"/>
    </row>
    <row r="30" spans="1:16">
      <c r="A30" s="15"/>
      <c r="B30" s="15"/>
      <c r="C30" s="15"/>
      <c r="D30" s="15"/>
      <c r="E30" s="15"/>
      <c r="F30" s="15"/>
      <c r="G30" s="15"/>
      <c r="H30" s="15"/>
      <c r="I30" s="16" t="str">
        <f>IF(J30&lt;&gt;"",VLOOKUP(J30,'Product Data'!B$1:K$1107,10,FALSE),"")</f>
        <v/>
      </c>
      <c r="J30" s="30"/>
      <c r="K30" s="20"/>
      <c r="L30" s="17" t="str">
        <f>IF(J30&lt;&gt;"",VLOOKUP(J30,'Product Data'!B$1:K$1107,4,FALSE),"")</f>
        <v/>
      </c>
      <c r="M30" s="16" t="str">
        <f t="shared" si="0"/>
        <v/>
      </c>
      <c r="N30" s="18"/>
      <c r="O30" s="16" t="str">
        <f t="shared" si="1"/>
        <v/>
      </c>
      <c r="P30" s="19"/>
    </row>
    <row r="31" spans="1:16">
      <c r="A31" s="15"/>
      <c r="B31" s="15"/>
      <c r="C31" s="15"/>
      <c r="D31" s="15"/>
      <c r="E31" s="15"/>
      <c r="F31" s="15"/>
      <c r="G31" s="15"/>
      <c r="H31" s="15"/>
      <c r="I31" s="16" t="str">
        <f>IF(J31&lt;&gt;"",VLOOKUP(J31,'Product Data'!B$1:K$1107,10,FALSE),"")</f>
        <v/>
      </c>
      <c r="J31" s="20"/>
      <c r="K31" s="20"/>
      <c r="L31" s="17" t="str">
        <f>IF(J31&lt;&gt;"",VLOOKUP(J31,'Product Data'!B$1:K$1107,4,FALSE),"")</f>
        <v/>
      </c>
      <c r="M31" s="16" t="str">
        <f t="shared" si="0"/>
        <v/>
      </c>
      <c r="N31" s="18"/>
      <c r="O31" s="16" t="str">
        <f t="shared" si="1"/>
        <v/>
      </c>
      <c r="P31" s="19"/>
    </row>
    <row r="32" spans="1:16">
      <c r="A32" s="15"/>
      <c r="B32" s="15"/>
      <c r="C32" s="15"/>
      <c r="D32" s="15"/>
      <c r="E32" s="15"/>
      <c r="F32" s="15"/>
      <c r="G32" s="15"/>
      <c r="H32" s="15"/>
      <c r="I32" s="16" t="str">
        <f>IF(J32&lt;&gt;"",VLOOKUP(J32,'Product Data'!B$1:K$1107,10,FALSE),"")</f>
        <v/>
      </c>
      <c r="J32" s="20"/>
      <c r="K32" s="20"/>
      <c r="L32" s="17" t="str">
        <f>IF(J32&lt;&gt;"",VLOOKUP(J32,'Product Data'!B$1:K$1107,4,FALSE),"")</f>
        <v/>
      </c>
      <c r="M32" s="16" t="str">
        <f t="shared" si="0"/>
        <v/>
      </c>
      <c r="N32" s="18"/>
      <c r="O32" s="16" t="str">
        <f t="shared" si="1"/>
        <v/>
      </c>
      <c r="P32" s="19"/>
    </row>
    <row r="33" spans="1:16">
      <c r="A33" s="15"/>
      <c r="B33" s="15"/>
      <c r="C33" s="15"/>
      <c r="D33" s="15"/>
      <c r="E33" s="15"/>
      <c r="F33" s="15"/>
      <c r="G33" s="15"/>
      <c r="H33" s="15"/>
      <c r="I33" s="16" t="str">
        <f>IF(J33&lt;&gt;"",VLOOKUP(J33,'Product Data'!B$1:K$1107,10,FALSE),"")</f>
        <v/>
      </c>
      <c r="J33" s="20"/>
      <c r="K33" s="20"/>
      <c r="L33" s="17" t="str">
        <f>IF(J33&lt;&gt;"",VLOOKUP(J33,'Product Data'!B$1:K$1107,4,FALSE),"")</f>
        <v/>
      </c>
      <c r="M33" s="16" t="str">
        <f t="shared" si="0"/>
        <v/>
      </c>
      <c r="N33" s="18"/>
      <c r="O33" s="16" t="str">
        <f t="shared" si="1"/>
        <v/>
      </c>
      <c r="P33" s="19"/>
    </row>
    <row r="34" spans="1:16">
      <c r="A34" s="15"/>
      <c r="B34" s="15"/>
      <c r="C34" s="15"/>
      <c r="D34" s="15"/>
      <c r="E34" s="15"/>
      <c r="F34" s="15"/>
      <c r="G34" s="15"/>
      <c r="H34" s="15"/>
      <c r="I34" s="16" t="str">
        <f>IF(J34&lt;&gt;"",VLOOKUP(J34,'Product Data'!B$1:K$1107,10,FALSE),"")</f>
        <v/>
      </c>
      <c r="J34" s="20"/>
      <c r="K34" s="20"/>
      <c r="L34" s="17" t="str">
        <f>IF(J34&lt;&gt;"",VLOOKUP(J34,'Product Data'!B$1:K$1107,4,FALSE),"")</f>
        <v/>
      </c>
      <c r="M34" s="16" t="str">
        <f t="shared" si="0"/>
        <v/>
      </c>
      <c r="N34" s="18"/>
      <c r="O34" s="16" t="str">
        <f t="shared" si="1"/>
        <v/>
      </c>
      <c r="P34" s="19"/>
    </row>
    <row r="35" spans="1:16">
      <c r="A35" s="15"/>
      <c r="B35" s="15"/>
      <c r="C35" s="15"/>
      <c r="D35" s="15"/>
      <c r="E35" s="15"/>
      <c r="F35" s="15"/>
      <c r="G35" s="15"/>
      <c r="H35" s="15"/>
      <c r="I35" s="16" t="str">
        <f>IF(J35&lt;&gt;"",VLOOKUP(J35,'Product Data'!B$1:K$1107,10,FALSE),"")</f>
        <v/>
      </c>
      <c r="J35" s="20"/>
      <c r="K35" s="20"/>
      <c r="L35" s="17" t="str">
        <f>IF(J35&lt;&gt;"",VLOOKUP(J35,'Product Data'!B$1:K$1107,4,FALSE),"")</f>
        <v/>
      </c>
      <c r="M35" s="16" t="str">
        <f t="shared" si="0"/>
        <v/>
      </c>
      <c r="N35" s="18"/>
      <c r="O35" s="16" t="str">
        <f t="shared" si="1"/>
        <v/>
      </c>
      <c r="P35" s="19"/>
    </row>
    <row r="36" spans="1:16">
      <c r="A36" s="15"/>
      <c r="B36" s="15"/>
      <c r="C36" s="15"/>
      <c r="D36" s="15"/>
      <c r="E36" s="15"/>
      <c r="F36" s="15"/>
      <c r="G36" s="15"/>
      <c r="H36" s="15"/>
      <c r="I36" s="16" t="str">
        <f>IF(J36&lt;&gt;"",VLOOKUP(J36,'Product Data'!B$1:K$1107,10,FALSE),"")</f>
        <v/>
      </c>
      <c r="J36" s="20"/>
      <c r="K36" s="20"/>
      <c r="L36" s="17" t="str">
        <f>IF(J36&lt;&gt;"",VLOOKUP(J36,'Product Data'!B$1:K$1107,4,FALSE),"")</f>
        <v/>
      </c>
      <c r="M36" s="16" t="str">
        <f t="shared" si="0"/>
        <v/>
      </c>
      <c r="N36" s="18"/>
      <c r="O36" s="16" t="str">
        <f t="shared" si="1"/>
        <v/>
      </c>
      <c r="P36" s="19"/>
    </row>
    <row r="37" spans="1:16">
      <c r="A37" s="15"/>
      <c r="B37" s="15"/>
      <c r="C37" s="15"/>
      <c r="D37" s="15"/>
      <c r="E37" s="15"/>
      <c r="F37" s="15"/>
      <c r="G37" s="15"/>
      <c r="H37" s="15"/>
      <c r="I37" s="16" t="str">
        <f>IF(J37&lt;&gt;"",VLOOKUP(J37,'Product Data'!B$1:K$1107,10,FALSE),"")</f>
        <v/>
      </c>
      <c r="J37" s="20"/>
      <c r="K37" s="20"/>
      <c r="L37" s="17" t="str">
        <f>IF(J37&lt;&gt;"",VLOOKUP(J37,'Product Data'!B$1:K$1107,4,FALSE),"")</f>
        <v/>
      </c>
      <c r="M37" s="16" t="str">
        <f t="shared" si="0"/>
        <v/>
      </c>
      <c r="N37" s="18"/>
      <c r="O37" s="16" t="str">
        <f t="shared" si="1"/>
        <v/>
      </c>
      <c r="P37" s="19"/>
    </row>
    <row r="38" spans="1:16">
      <c r="A38" s="15"/>
      <c r="B38" s="15"/>
      <c r="C38" s="15"/>
      <c r="D38" s="15"/>
      <c r="E38" s="15"/>
      <c r="F38" s="15"/>
      <c r="G38" s="15"/>
      <c r="H38" s="15"/>
      <c r="I38" s="16" t="str">
        <f>IF(J38&lt;&gt;"",VLOOKUP(J38,'Product Data'!B$1:K$1107,10,FALSE),"")</f>
        <v/>
      </c>
      <c r="J38" s="20"/>
      <c r="K38" s="20"/>
      <c r="L38" s="17" t="str">
        <f>IF(J38&lt;&gt;"",VLOOKUP(J38,'Product Data'!B$1:K$1107,4,FALSE),"")</f>
        <v/>
      </c>
      <c r="M38" s="16" t="str">
        <f t="shared" si="0"/>
        <v/>
      </c>
      <c r="N38" s="18"/>
      <c r="O38" s="16" t="str">
        <f t="shared" si="1"/>
        <v/>
      </c>
      <c r="P38" s="19"/>
    </row>
    <row r="39" spans="1:16">
      <c r="A39" s="15"/>
      <c r="B39" s="15"/>
      <c r="C39" s="15"/>
      <c r="D39" s="15"/>
      <c r="E39" s="15"/>
      <c r="F39" s="15"/>
      <c r="G39" s="15"/>
      <c r="H39" s="15"/>
      <c r="I39" s="16" t="str">
        <f>IF(J39&lt;&gt;"",VLOOKUP(J39,'Product Data'!B$1:K$1107,10,FALSE),"")</f>
        <v/>
      </c>
      <c r="J39" s="20"/>
      <c r="K39" s="20"/>
      <c r="L39" s="17" t="str">
        <f>IF(J39&lt;&gt;"",VLOOKUP(J39,'Product Data'!B$1:K$1107,4,FALSE),"")</f>
        <v/>
      </c>
      <c r="M39" s="16" t="str">
        <f t="shared" si="0"/>
        <v/>
      </c>
      <c r="N39" s="18"/>
      <c r="O39" s="16" t="str">
        <f t="shared" si="1"/>
        <v/>
      </c>
      <c r="P39" s="19"/>
    </row>
    <row r="40" spans="1:16">
      <c r="A40" s="15"/>
      <c r="B40" s="15"/>
      <c r="C40" s="15"/>
      <c r="D40" s="15"/>
      <c r="E40" s="15"/>
      <c r="F40" s="15"/>
      <c r="G40" s="15"/>
      <c r="H40" s="15"/>
      <c r="I40" s="16" t="str">
        <f>IF(J40&lt;&gt;"",VLOOKUP(J40,'Product Data'!B$1:K$1107,10,FALSE),"")</f>
        <v/>
      </c>
      <c r="J40" s="20"/>
      <c r="K40" s="20"/>
      <c r="L40" s="17" t="str">
        <f>IF(J40&lt;&gt;"",VLOOKUP(J40,'Product Data'!B$1:K$1107,4,FALSE),"")</f>
        <v/>
      </c>
      <c r="M40" s="16" t="str">
        <f t="shared" si="0"/>
        <v/>
      </c>
      <c r="N40" s="18"/>
      <c r="O40" s="16" t="str">
        <f t="shared" si="1"/>
        <v/>
      </c>
      <c r="P40" s="19"/>
    </row>
    <row r="41" spans="1:16">
      <c r="A41" s="15"/>
      <c r="B41" s="15"/>
      <c r="C41" s="15"/>
      <c r="D41" s="15"/>
      <c r="E41" s="15"/>
      <c r="F41" s="15"/>
      <c r="G41" s="15"/>
      <c r="H41" s="15"/>
      <c r="I41" s="16" t="str">
        <f>IF(J41&lt;&gt;"",VLOOKUP(J41,'Product Data'!B$1:K$1107,10,FALSE),"")</f>
        <v/>
      </c>
      <c r="J41" s="20"/>
      <c r="K41" s="20"/>
      <c r="L41" s="17" t="str">
        <f>IF(J41&lt;&gt;"",VLOOKUP(J41,'Product Data'!B$1:K$1107,4,FALSE),"")</f>
        <v/>
      </c>
      <c r="M41" s="16" t="str">
        <f t="shared" si="0"/>
        <v/>
      </c>
      <c r="N41" s="18"/>
      <c r="O41" s="16" t="str">
        <f t="shared" si="1"/>
        <v/>
      </c>
      <c r="P41" s="19"/>
    </row>
    <row r="42" spans="1:16">
      <c r="A42" s="15"/>
      <c r="B42" s="15"/>
      <c r="C42" s="15"/>
      <c r="D42" s="15"/>
      <c r="E42" s="15"/>
      <c r="F42" s="15"/>
      <c r="G42" s="15"/>
      <c r="H42" s="15"/>
      <c r="I42" s="16" t="str">
        <f>IF(J42&lt;&gt;"",VLOOKUP(J42,'Product Data'!B$1:K$1107,10,FALSE),"")</f>
        <v/>
      </c>
      <c r="J42" s="20"/>
      <c r="K42" s="20"/>
      <c r="L42" s="17" t="str">
        <f>IF(J42&lt;&gt;"",VLOOKUP(J42,'Product Data'!B$1:K$1107,4,FALSE),"")</f>
        <v/>
      </c>
      <c r="M42" s="16" t="str">
        <f t="shared" si="0"/>
        <v/>
      </c>
      <c r="N42" s="18"/>
      <c r="O42" s="16" t="str">
        <f t="shared" si="1"/>
        <v/>
      </c>
      <c r="P42" s="19"/>
    </row>
    <row r="43" spans="1:16">
      <c r="A43" s="15"/>
      <c r="B43" s="15"/>
      <c r="C43" s="15"/>
      <c r="D43" s="15"/>
      <c r="E43" s="15"/>
      <c r="F43" s="15"/>
      <c r="G43" s="15"/>
      <c r="H43" s="15"/>
      <c r="I43" s="16" t="str">
        <f>IF(J43&lt;&gt;"",VLOOKUP(J43,'Product Data'!B$1:K$1107,10,FALSE),"")</f>
        <v/>
      </c>
      <c r="J43" s="20"/>
      <c r="K43" s="20"/>
      <c r="L43" s="17" t="str">
        <f>IF(J43&lt;&gt;"",VLOOKUP(J43,'Product Data'!B$1:K$1107,4,FALSE),"")</f>
        <v/>
      </c>
      <c r="M43" s="16" t="str">
        <f t="shared" si="0"/>
        <v/>
      </c>
      <c r="N43" s="18"/>
      <c r="O43" s="16" t="str">
        <f t="shared" si="1"/>
        <v/>
      </c>
      <c r="P43" s="19"/>
    </row>
    <row r="44" spans="1:16">
      <c r="A44" s="15"/>
      <c r="B44" s="15"/>
      <c r="C44" s="15"/>
      <c r="D44" s="15"/>
      <c r="E44" s="15"/>
      <c r="F44" s="15"/>
      <c r="G44" s="15"/>
      <c r="H44" s="15"/>
      <c r="I44" s="16" t="str">
        <f>IF(J44&lt;&gt;"",VLOOKUP(J44,'Product Data'!B$1:K$1107,10,FALSE),"")</f>
        <v/>
      </c>
      <c r="J44" s="20"/>
      <c r="K44" s="20"/>
      <c r="L44" s="17" t="str">
        <f>IF(J44&lt;&gt;"",VLOOKUP(J44,'Product Data'!B$1:K$1107,4,FALSE),"")</f>
        <v/>
      </c>
      <c r="M44" s="16" t="str">
        <f t="shared" si="0"/>
        <v/>
      </c>
      <c r="N44" s="18"/>
      <c r="O44" s="16" t="str">
        <f t="shared" si="1"/>
        <v/>
      </c>
      <c r="P44" s="19"/>
    </row>
    <row r="45" spans="1:16">
      <c r="A45" s="15"/>
      <c r="B45" s="15"/>
      <c r="C45" s="15"/>
      <c r="D45" s="15"/>
      <c r="E45" s="15"/>
      <c r="F45" s="15"/>
      <c r="G45" s="15"/>
      <c r="H45" s="15"/>
      <c r="I45" s="16" t="str">
        <f>IF(J45&lt;&gt;"",VLOOKUP(J45,'Product Data'!B$1:K$1107,10,FALSE),"")</f>
        <v/>
      </c>
      <c r="J45" s="20"/>
      <c r="K45" s="20"/>
      <c r="L45" s="17" t="str">
        <f>IF(J45&lt;&gt;"",VLOOKUP(J45,'Product Data'!B$1:K$1107,4,FALSE),"")</f>
        <v/>
      </c>
      <c r="M45" s="16" t="str">
        <f t="shared" si="0"/>
        <v/>
      </c>
      <c r="N45" s="18"/>
      <c r="O45" s="16" t="str">
        <f t="shared" si="1"/>
        <v/>
      </c>
      <c r="P45" s="19"/>
    </row>
    <row r="46" spans="1:16">
      <c r="A46" s="15"/>
      <c r="B46" s="15"/>
      <c r="C46" s="15"/>
      <c r="D46" s="15"/>
      <c r="E46" s="15"/>
      <c r="F46" s="15"/>
      <c r="G46" s="15"/>
      <c r="H46" s="15"/>
      <c r="I46" s="16" t="str">
        <f>IF(J46&lt;&gt;"",VLOOKUP(J46,'Product Data'!B$1:K$1107,10,FALSE),"")</f>
        <v/>
      </c>
      <c r="J46" s="20"/>
      <c r="K46" s="20"/>
      <c r="L46" s="17" t="str">
        <f>IF(J46&lt;&gt;"",VLOOKUP(J46,'Product Data'!B$1:K$1107,4,FALSE),"")</f>
        <v/>
      </c>
      <c r="M46" s="16" t="str">
        <f t="shared" si="0"/>
        <v/>
      </c>
      <c r="N46" s="18"/>
      <c r="O46" s="16" t="str">
        <f t="shared" si="1"/>
        <v/>
      </c>
      <c r="P46" s="19"/>
    </row>
    <row r="47" spans="1:16">
      <c r="A47" s="15"/>
      <c r="B47" s="15"/>
      <c r="C47" s="15"/>
      <c r="D47" s="15"/>
      <c r="E47" s="15"/>
      <c r="F47" s="15"/>
      <c r="G47" s="15"/>
      <c r="H47" s="15"/>
      <c r="I47" s="16" t="str">
        <f>IF(J47&lt;&gt;"",VLOOKUP(J47,'Product Data'!B$1:K$1107,10,FALSE),"")</f>
        <v/>
      </c>
      <c r="J47" s="20"/>
      <c r="K47" s="20"/>
      <c r="L47" s="17" t="str">
        <f>IF(J47&lt;&gt;"",VLOOKUP(J47,'Product Data'!B$1:K$1107,4,FALSE),"")</f>
        <v/>
      </c>
      <c r="M47" s="16" t="str">
        <f t="shared" si="0"/>
        <v/>
      </c>
      <c r="N47" s="18"/>
      <c r="O47" s="16" t="str">
        <f t="shared" si="1"/>
        <v/>
      </c>
      <c r="P47" s="19"/>
    </row>
    <row r="48" spans="1:16">
      <c r="A48" s="15"/>
      <c r="B48" s="15"/>
      <c r="C48" s="15"/>
      <c r="D48" s="15"/>
      <c r="E48" s="15"/>
      <c r="F48" s="15"/>
      <c r="G48" s="15"/>
      <c r="H48" s="15"/>
      <c r="I48" s="16" t="str">
        <f>IF(J48&lt;&gt;"",VLOOKUP(J48,'Product Data'!B$1:K$1107,10,FALSE),"")</f>
        <v/>
      </c>
      <c r="J48" s="20"/>
      <c r="K48" s="20"/>
      <c r="L48" s="17" t="str">
        <f>IF(J48&lt;&gt;"",VLOOKUP(J48,'Product Data'!B$1:K$1107,4,FALSE),"")</f>
        <v/>
      </c>
      <c r="M48" s="16" t="str">
        <f t="shared" si="0"/>
        <v/>
      </c>
      <c r="N48" s="18"/>
      <c r="O48" s="16" t="str">
        <f t="shared" si="1"/>
        <v/>
      </c>
      <c r="P48" s="19"/>
    </row>
    <row r="49" spans="1:16">
      <c r="A49" s="15"/>
      <c r="B49" s="15"/>
      <c r="C49" s="15"/>
      <c r="D49" s="15"/>
      <c r="E49" s="15"/>
      <c r="F49" s="15"/>
      <c r="G49" s="15"/>
      <c r="H49" s="15"/>
      <c r="I49" s="16" t="str">
        <f>IF(J49&lt;&gt;"",VLOOKUP(J49,'Product Data'!B$1:K$1107,10,FALSE),"")</f>
        <v/>
      </c>
      <c r="J49" s="20"/>
      <c r="K49" s="20"/>
      <c r="L49" s="17" t="str">
        <f>IF(J49&lt;&gt;"",VLOOKUP(J49,'Product Data'!B$1:K$1107,4,FALSE),"")</f>
        <v/>
      </c>
      <c r="M49" s="16" t="str">
        <f t="shared" si="0"/>
        <v/>
      </c>
      <c r="N49" s="18"/>
      <c r="O49" s="16" t="str">
        <f t="shared" si="1"/>
        <v/>
      </c>
      <c r="P49" s="19"/>
    </row>
    <row r="50" spans="1:16">
      <c r="A50" s="15"/>
      <c r="B50" s="15"/>
      <c r="C50" s="15"/>
      <c r="D50" s="15"/>
      <c r="E50" s="15"/>
      <c r="F50" s="15"/>
      <c r="G50" s="15"/>
      <c r="H50" s="15"/>
      <c r="I50" s="16" t="str">
        <f>IF(J50&lt;&gt;"",VLOOKUP(J50,'Product Data'!B$1:K$1107,10,FALSE),"")</f>
        <v/>
      </c>
      <c r="J50" s="20"/>
      <c r="K50" s="20"/>
      <c r="L50" s="17" t="str">
        <f>IF(J50&lt;&gt;"",VLOOKUP(J50,'Product Data'!B$1:K$1107,4,FALSE),"")</f>
        <v/>
      </c>
      <c r="M50" s="16" t="str">
        <f t="shared" si="0"/>
        <v/>
      </c>
      <c r="N50" s="18"/>
      <c r="O50" s="16" t="str">
        <f t="shared" si="1"/>
        <v/>
      </c>
      <c r="P50" s="19"/>
    </row>
    <row r="51" spans="1:16">
      <c r="A51" s="15"/>
      <c r="B51" s="15"/>
      <c r="C51" s="15"/>
      <c r="D51" s="15"/>
      <c r="E51" s="15"/>
      <c r="F51" s="15"/>
      <c r="G51" s="15"/>
      <c r="H51" s="15"/>
      <c r="I51" s="16" t="str">
        <f>IF(J51&lt;&gt;"",VLOOKUP(J51,'Product Data'!B$1:K$1107,10,FALSE),"")</f>
        <v/>
      </c>
      <c r="J51" s="20"/>
      <c r="K51" s="20"/>
      <c r="L51" s="17" t="str">
        <f>IF(J51&lt;&gt;"",VLOOKUP(J51,'Product Data'!B$1:K$1107,4,FALSE),"")</f>
        <v/>
      </c>
      <c r="M51" s="16" t="str">
        <f t="shared" si="0"/>
        <v/>
      </c>
      <c r="N51" s="18"/>
      <c r="O51" s="16" t="str">
        <f t="shared" si="1"/>
        <v/>
      </c>
      <c r="P51" s="19"/>
    </row>
    <row r="52" spans="1:16">
      <c r="A52" s="15"/>
      <c r="B52" s="15"/>
      <c r="C52" s="15"/>
      <c r="D52" s="15"/>
      <c r="E52" s="15"/>
      <c r="F52" s="15"/>
      <c r="G52" s="15"/>
      <c r="H52" s="15"/>
      <c r="I52" s="16" t="str">
        <f>IF(J52&lt;&gt;"",VLOOKUP(J52,'Product Data'!B$1:K$1107,10,FALSE),"")</f>
        <v/>
      </c>
      <c r="J52" s="20"/>
      <c r="K52" s="20"/>
      <c r="L52" s="17" t="str">
        <f>IF(J52&lt;&gt;"",VLOOKUP(J52,'Product Data'!B$1:K$1107,4,FALSE),"")</f>
        <v/>
      </c>
      <c r="M52" s="16" t="str">
        <f t="shared" si="0"/>
        <v/>
      </c>
      <c r="N52" s="18"/>
      <c r="O52" s="16" t="str">
        <f t="shared" si="1"/>
        <v/>
      </c>
      <c r="P52" s="19"/>
    </row>
    <row r="53" spans="1:16">
      <c r="A53" s="15"/>
      <c r="B53" s="15"/>
      <c r="C53" s="15"/>
      <c r="D53" s="15"/>
      <c r="E53" s="15"/>
      <c r="F53" s="15"/>
      <c r="G53" s="15"/>
      <c r="H53" s="15"/>
      <c r="I53" s="16" t="str">
        <f>IF(J53&lt;&gt;"",VLOOKUP(J53,'Product Data'!B$1:K$1107,10,FALSE),"")</f>
        <v/>
      </c>
      <c r="J53" s="20"/>
      <c r="K53" s="20"/>
      <c r="L53" s="17" t="str">
        <f>IF(J53&lt;&gt;"",VLOOKUP(J53,'Product Data'!B$1:K$1107,4,FALSE),"")</f>
        <v/>
      </c>
      <c r="M53" s="16" t="str">
        <f t="shared" si="0"/>
        <v/>
      </c>
      <c r="N53" s="18"/>
      <c r="O53" s="16" t="str">
        <f t="shared" si="1"/>
        <v/>
      </c>
      <c r="P53" s="19"/>
    </row>
    <row r="54" spans="1:16">
      <c r="A54" s="15"/>
      <c r="B54" s="15"/>
      <c r="C54" s="15"/>
      <c r="D54" s="15"/>
      <c r="E54" s="15"/>
      <c r="F54" s="15"/>
      <c r="G54" s="15"/>
      <c r="H54" s="15"/>
      <c r="I54" s="16" t="str">
        <f>IF(J54&lt;&gt;"",VLOOKUP(J54,'Product Data'!B$1:K$1107,10,FALSE),"")</f>
        <v/>
      </c>
      <c r="J54" s="20"/>
      <c r="K54" s="20"/>
      <c r="L54" s="17" t="str">
        <f>IF(J54&lt;&gt;"",VLOOKUP(J54,'Product Data'!B$1:K$1107,4,FALSE),"")</f>
        <v/>
      </c>
      <c r="M54" s="16" t="str">
        <f t="shared" si="0"/>
        <v/>
      </c>
      <c r="N54" s="18"/>
      <c r="O54" s="16" t="str">
        <f t="shared" si="1"/>
        <v/>
      </c>
      <c r="P54" s="19"/>
    </row>
    <row r="55" spans="1:16">
      <c r="A55" s="15"/>
      <c r="B55" s="15"/>
      <c r="C55" s="15"/>
      <c r="D55" s="15"/>
      <c r="E55" s="15"/>
      <c r="F55" s="15"/>
      <c r="G55" s="15"/>
      <c r="H55" s="15"/>
      <c r="I55" s="16" t="str">
        <f>IF(J55&lt;&gt;"",VLOOKUP(J55,'Product Data'!B$1:K$1107,10,FALSE),"")</f>
        <v/>
      </c>
      <c r="J55" s="20"/>
      <c r="K55" s="20"/>
      <c r="L55" s="17" t="str">
        <f>IF(J55&lt;&gt;"",VLOOKUP(J55,'Product Data'!B$1:K$1107,4,FALSE),"")</f>
        <v/>
      </c>
      <c r="M55" s="16" t="str">
        <f t="shared" si="0"/>
        <v/>
      </c>
      <c r="N55" s="18"/>
      <c r="O55" s="16" t="str">
        <f t="shared" si="1"/>
        <v/>
      </c>
      <c r="P55" s="19"/>
    </row>
    <row r="56" spans="1:16">
      <c r="A56" s="15"/>
      <c r="B56" s="15"/>
      <c r="C56" s="15"/>
      <c r="D56" s="15"/>
      <c r="E56" s="15"/>
      <c r="F56" s="15"/>
      <c r="G56" s="15"/>
      <c r="H56" s="15"/>
      <c r="I56" s="16" t="str">
        <f>IF(J56&lt;&gt;"",VLOOKUP(J56,'Product Data'!B$1:K$1107,10,FALSE),"")</f>
        <v/>
      </c>
      <c r="J56" s="20"/>
      <c r="K56" s="20"/>
      <c r="L56" s="17" t="str">
        <f>IF(J56&lt;&gt;"",VLOOKUP(J56,'Product Data'!B$1:K$1107,4,FALSE),"")</f>
        <v/>
      </c>
      <c r="M56" s="16" t="str">
        <f t="shared" si="0"/>
        <v/>
      </c>
      <c r="N56" s="18"/>
      <c r="O56" s="16" t="str">
        <f t="shared" si="1"/>
        <v/>
      </c>
      <c r="P56" s="19"/>
    </row>
    <row r="57" spans="1:16">
      <c r="A57" s="15"/>
      <c r="B57" s="15"/>
      <c r="C57" s="15"/>
      <c r="D57" s="15"/>
      <c r="E57" s="15"/>
      <c r="F57" s="15"/>
      <c r="G57" s="15"/>
      <c r="H57" s="15"/>
      <c r="I57" s="16" t="str">
        <f>IF(J57&lt;&gt;"",VLOOKUP(J57,'Product Data'!B$1:K$1107,10,FALSE),"")</f>
        <v/>
      </c>
      <c r="J57" s="20"/>
      <c r="K57" s="20"/>
      <c r="L57" s="17" t="str">
        <f>IF(J57&lt;&gt;"",VLOOKUP(J57,'Product Data'!B$1:K$1107,4,FALSE),"")</f>
        <v/>
      </c>
      <c r="M57" s="16" t="str">
        <f t="shared" si="0"/>
        <v/>
      </c>
      <c r="N57" s="18"/>
      <c r="O57" s="16" t="str">
        <f t="shared" si="1"/>
        <v/>
      </c>
      <c r="P57" s="19"/>
    </row>
    <row r="58" spans="1:16">
      <c r="A58" s="15"/>
      <c r="B58" s="15"/>
      <c r="C58" s="15"/>
      <c r="D58" s="15"/>
      <c r="E58" s="15"/>
      <c r="F58" s="15"/>
      <c r="G58" s="15"/>
      <c r="H58" s="15"/>
      <c r="I58" s="16" t="str">
        <f>IF(J58&lt;&gt;"",VLOOKUP(J58,'Product Data'!B$1:K$1107,10,FALSE),"")</f>
        <v/>
      </c>
      <c r="J58" s="20"/>
      <c r="K58" s="20"/>
      <c r="L58" s="17" t="str">
        <f>IF(J58&lt;&gt;"",VLOOKUP(J58,'Product Data'!B$1:K$1107,4,FALSE),"")</f>
        <v/>
      </c>
      <c r="M58" s="16" t="str">
        <f t="shared" si="0"/>
        <v/>
      </c>
      <c r="N58" s="18"/>
      <c r="O58" s="16" t="str">
        <f t="shared" si="1"/>
        <v/>
      </c>
      <c r="P58" s="19"/>
    </row>
    <row r="59" spans="1:16">
      <c r="A59" s="15"/>
      <c r="B59" s="15"/>
      <c r="C59" s="15"/>
      <c r="D59" s="15"/>
      <c r="E59" s="15"/>
      <c r="F59" s="15"/>
      <c r="G59" s="15"/>
      <c r="H59" s="15"/>
      <c r="I59" s="16" t="str">
        <f>IF(J59&lt;&gt;"",VLOOKUP(J59,'Product Data'!B$1:K$1107,10,FALSE),"")</f>
        <v/>
      </c>
      <c r="J59" s="20"/>
      <c r="K59" s="20"/>
      <c r="L59" s="17" t="str">
        <f>IF(J59&lt;&gt;"",VLOOKUP(J59,'Product Data'!B$1:K$1107,4,FALSE),"")</f>
        <v/>
      </c>
      <c r="M59" s="16" t="str">
        <f t="shared" si="0"/>
        <v/>
      </c>
      <c r="N59" s="18"/>
      <c r="O59" s="16" t="str">
        <f t="shared" si="1"/>
        <v/>
      </c>
      <c r="P59" s="19"/>
    </row>
    <row r="60" spans="1:16">
      <c r="A60" s="15"/>
      <c r="B60" s="15"/>
      <c r="C60" s="15"/>
      <c r="D60" s="15"/>
      <c r="E60" s="15"/>
      <c r="F60" s="15"/>
      <c r="G60" s="15"/>
      <c r="H60" s="15"/>
      <c r="I60" s="16" t="str">
        <f>IF(J60&lt;&gt;"",VLOOKUP(J60,'Product Data'!B$1:K$1107,10,FALSE),"")</f>
        <v/>
      </c>
      <c r="J60" s="20"/>
      <c r="K60" s="20"/>
      <c r="L60" s="17" t="str">
        <f>IF(J60&lt;&gt;"",VLOOKUP(J60,'Product Data'!B$1:K$1107,4,FALSE),"")</f>
        <v/>
      </c>
      <c r="M60" s="16" t="str">
        <f t="shared" si="0"/>
        <v/>
      </c>
      <c r="N60" s="18"/>
      <c r="O60" s="16" t="str">
        <f t="shared" si="1"/>
        <v/>
      </c>
      <c r="P60" s="19"/>
    </row>
    <row r="61" spans="1:16">
      <c r="A61" s="15"/>
      <c r="B61" s="15"/>
      <c r="C61" s="15"/>
      <c r="D61" s="15"/>
      <c r="E61" s="15"/>
      <c r="F61" s="15"/>
      <c r="G61" s="15"/>
      <c r="H61" s="15"/>
      <c r="I61" s="16" t="str">
        <f>IF(J61&lt;&gt;"",VLOOKUP(J61,'Product Data'!B$1:K$1107,10,FALSE),"")</f>
        <v/>
      </c>
      <c r="J61" s="20"/>
      <c r="K61" s="20"/>
      <c r="L61" s="17" t="str">
        <f>IF(J61&lt;&gt;"",VLOOKUP(J61,'Product Data'!B$1:K$1107,4,FALSE),"")</f>
        <v/>
      </c>
      <c r="M61" s="16" t="str">
        <f t="shared" si="0"/>
        <v/>
      </c>
      <c r="N61" s="18"/>
      <c r="O61" s="16" t="str">
        <f t="shared" si="1"/>
        <v/>
      </c>
      <c r="P61" s="19"/>
    </row>
    <row r="62" spans="1:16">
      <c r="A62" s="15"/>
      <c r="B62" s="15"/>
      <c r="C62" s="15"/>
      <c r="D62" s="15"/>
      <c r="E62" s="15"/>
      <c r="F62" s="15"/>
      <c r="G62" s="15"/>
      <c r="H62" s="15"/>
      <c r="I62" s="16" t="str">
        <f>IF(J62&lt;&gt;"",VLOOKUP(J62,'Product Data'!B$1:K$1107,10,FALSE),"")</f>
        <v/>
      </c>
      <c r="J62" s="20"/>
      <c r="K62" s="20"/>
      <c r="L62" s="17" t="str">
        <f>IF(J62&lt;&gt;"",VLOOKUP(J62,'Product Data'!B$1:K$1107,4,FALSE),"")</f>
        <v/>
      </c>
      <c r="M62" s="16" t="str">
        <f t="shared" si="0"/>
        <v/>
      </c>
      <c r="N62" s="18"/>
      <c r="O62" s="16" t="str">
        <f t="shared" si="1"/>
        <v/>
      </c>
      <c r="P62" s="19"/>
    </row>
    <row r="63" spans="1:16">
      <c r="A63" s="15"/>
      <c r="B63" s="15"/>
      <c r="C63" s="15"/>
      <c r="D63" s="15"/>
      <c r="E63" s="15"/>
      <c r="F63" s="15"/>
      <c r="G63" s="15"/>
      <c r="H63" s="15"/>
      <c r="I63" s="16" t="str">
        <f>IF(J63&lt;&gt;"",VLOOKUP(J63,'Product Data'!B$1:K$1107,10,FALSE),"")</f>
        <v/>
      </c>
      <c r="J63" s="20"/>
      <c r="K63" s="20"/>
      <c r="L63" s="17" t="str">
        <f>IF(J63&lt;&gt;"",VLOOKUP(J63,'Product Data'!B$1:K$1107,4,FALSE),"")</f>
        <v/>
      </c>
      <c r="M63" s="16" t="str">
        <f t="shared" si="0"/>
        <v/>
      </c>
      <c r="N63" s="18"/>
      <c r="O63" s="16" t="str">
        <f t="shared" si="1"/>
        <v/>
      </c>
      <c r="P63" s="19"/>
    </row>
    <row r="64" spans="1:16">
      <c r="A64" s="15"/>
      <c r="B64" s="15"/>
      <c r="C64" s="15"/>
      <c r="D64" s="15"/>
      <c r="E64" s="15"/>
      <c r="F64" s="15"/>
      <c r="G64" s="15"/>
      <c r="H64" s="15"/>
      <c r="I64" s="16" t="str">
        <f>IF(J64&lt;&gt;"",VLOOKUP(J64,'Product Data'!B$1:K$1107,10,FALSE),"")</f>
        <v/>
      </c>
      <c r="J64" s="20"/>
      <c r="K64" s="20"/>
      <c r="L64" s="17" t="str">
        <f>IF(J64&lt;&gt;"",VLOOKUP(J64,'Product Data'!B$1:K$1107,4,FALSE),"")</f>
        <v/>
      </c>
      <c r="M64" s="16" t="str">
        <f t="shared" si="0"/>
        <v/>
      </c>
      <c r="N64" s="18"/>
      <c r="O64" s="16" t="str">
        <f t="shared" si="1"/>
        <v/>
      </c>
      <c r="P64" s="19"/>
    </row>
    <row r="65" spans="1:16">
      <c r="A65" s="15"/>
      <c r="B65" s="15"/>
      <c r="C65" s="15"/>
      <c r="D65" s="15"/>
      <c r="E65" s="15"/>
      <c r="F65" s="15"/>
      <c r="G65" s="15"/>
      <c r="H65" s="15"/>
      <c r="I65" s="16" t="str">
        <f>IF(J65&lt;&gt;"",VLOOKUP(J65,'Product Data'!B$1:K$1107,10,FALSE),"")</f>
        <v/>
      </c>
      <c r="J65" s="20"/>
      <c r="K65" s="20"/>
      <c r="L65" s="17" t="str">
        <f>IF(J65&lt;&gt;"",VLOOKUP(J65,'Product Data'!B$1:K$1107,4,FALSE),"")</f>
        <v/>
      </c>
      <c r="M65" s="16" t="str">
        <f t="shared" si="0"/>
        <v/>
      </c>
      <c r="N65" s="18"/>
      <c r="O65" s="16" t="str">
        <f t="shared" si="1"/>
        <v/>
      </c>
      <c r="P65" s="19"/>
    </row>
    <row r="66" spans="1:16">
      <c r="A66" s="15"/>
      <c r="B66" s="15"/>
      <c r="C66" s="15"/>
      <c r="D66" s="15"/>
      <c r="E66" s="15"/>
      <c r="F66" s="15"/>
      <c r="G66" s="15"/>
      <c r="H66" s="15"/>
      <c r="I66" s="16" t="str">
        <f>IF(J66&lt;&gt;"",VLOOKUP(J66,'Product Data'!B$1:K$1107,10,FALSE),"")</f>
        <v/>
      </c>
      <c r="J66" s="20"/>
      <c r="K66" s="20"/>
      <c r="L66" s="17" t="str">
        <f>IF(J66&lt;&gt;"",VLOOKUP(J66,'Product Data'!B$1:K$1107,4,FALSE),"")</f>
        <v/>
      </c>
      <c r="M66" s="16" t="str">
        <f t="shared" si="0"/>
        <v/>
      </c>
      <c r="N66" s="18"/>
      <c r="O66" s="16" t="str">
        <f t="shared" si="1"/>
        <v/>
      </c>
      <c r="P66" s="19"/>
    </row>
    <row r="67" spans="1:16">
      <c r="A67" s="15"/>
      <c r="B67" s="15"/>
      <c r="C67" s="15"/>
      <c r="D67" s="15"/>
      <c r="E67" s="15"/>
      <c r="F67" s="15"/>
      <c r="G67" s="15"/>
      <c r="H67" s="15"/>
      <c r="I67" s="16" t="str">
        <f>IF(J67&lt;&gt;"",VLOOKUP(J67,'Product Data'!B$1:K$1107,10,FALSE),"")</f>
        <v/>
      </c>
      <c r="J67" s="20"/>
      <c r="K67" s="20"/>
      <c r="L67" s="17" t="str">
        <f>IF(J67&lt;&gt;"",VLOOKUP(J67,'Product Data'!B$1:K$1107,4,FALSE),"")</f>
        <v/>
      </c>
      <c r="M67" s="16" t="str">
        <f t="shared" si="0"/>
        <v/>
      </c>
      <c r="N67" s="18"/>
      <c r="O67" s="16" t="str">
        <f t="shared" si="1"/>
        <v/>
      </c>
      <c r="P67" s="19"/>
    </row>
    <row r="68" spans="1:16">
      <c r="A68" s="15"/>
      <c r="B68" s="15"/>
      <c r="C68" s="15"/>
      <c r="D68" s="15"/>
      <c r="E68" s="15"/>
      <c r="F68" s="15"/>
      <c r="G68" s="15"/>
      <c r="H68" s="15"/>
      <c r="I68" s="16" t="str">
        <f>IF(J68&lt;&gt;"",VLOOKUP(J68,'Product Data'!B$1:K$1107,10,FALSE),"")</f>
        <v/>
      </c>
      <c r="J68" s="20"/>
      <c r="K68" s="20"/>
      <c r="L68" s="17" t="str">
        <f>IF(J68&lt;&gt;"",VLOOKUP(J68,'Product Data'!B$1:K$1107,4,FALSE),"")</f>
        <v/>
      </c>
      <c r="M68" s="16" t="str">
        <f t="shared" si="0"/>
        <v/>
      </c>
      <c r="N68" s="18"/>
      <c r="O68" s="16" t="str">
        <f t="shared" si="1"/>
        <v/>
      </c>
      <c r="P68" s="19"/>
    </row>
    <row r="69" spans="1:16">
      <c r="A69" s="15"/>
      <c r="B69" s="15"/>
      <c r="C69" s="15"/>
      <c r="D69" s="15"/>
      <c r="E69" s="15"/>
      <c r="F69" s="15"/>
      <c r="G69" s="15"/>
      <c r="H69" s="15"/>
      <c r="I69" s="16" t="str">
        <f>IF(J69&lt;&gt;"",VLOOKUP(J69,'Product Data'!B$1:K$1107,10,FALSE),"")</f>
        <v/>
      </c>
      <c r="J69" s="20"/>
      <c r="K69" s="20"/>
      <c r="L69" s="17" t="str">
        <f>IF(J69&lt;&gt;"",VLOOKUP(J69,'Product Data'!B$1:K$1107,4,FALSE),"")</f>
        <v/>
      </c>
      <c r="M69" s="16" t="str">
        <f t="shared" si="0"/>
        <v/>
      </c>
      <c r="N69" s="18"/>
      <c r="O69" s="16" t="str">
        <f t="shared" si="1"/>
        <v/>
      </c>
      <c r="P69" s="19"/>
    </row>
    <row r="70" spans="1:16">
      <c r="A70" s="15"/>
      <c r="B70" s="15"/>
      <c r="C70" s="15"/>
      <c r="D70" s="15"/>
      <c r="E70" s="15"/>
      <c r="F70" s="15"/>
      <c r="G70" s="15"/>
      <c r="H70" s="15"/>
      <c r="I70" s="16" t="str">
        <f>IF(J70&lt;&gt;"",VLOOKUP(J70,'Product Data'!B$1:K$1107,10,FALSE),"")</f>
        <v/>
      </c>
      <c r="J70" s="20"/>
      <c r="K70" s="20"/>
      <c r="L70" s="17" t="str">
        <f>IF(J70&lt;&gt;"",VLOOKUP(J70,'Product Data'!B$1:K$1107,4,FALSE),"")</f>
        <v/>
      </c>
      <c r="M70" s="16" t="str">
        <f t="shared" si="0"/>
        <v/>
      </c>
      <c r="N70" s="18"/>
      <c r="O70" s="16" t="str">
        <f t="shared" si="1"/>
        <v/>
      </c>
      <c r="P70" s="19"/>
    </row>
    <row r="71" spans="1:16">
      <c r="A71" s="15"/>
      <c r="B71" s="15"/>
      <c r="C71" s="15"/>
      <c r="D71" s="15"/>
      <c r="E71" s="15"/>
      <c r="F71" s="15"/>
      <c r="G71" s="15"/>
      <c r="H71" s="15"/>
      <c r="I71" s="16" t="str">
        <f>IF(J71&lt;&gt;"",VLOOKUP(J71,'Product Data'!B$1:K$1107,10,FALSE),"")</f>
        <v/>
      </c>
      <c r="J71" s="20"/>
      <c r="K71" s="20"/>
      <c r="L71" s="17" t="str">
        <f>IF(J71&lt;&gt;"",VLOOKUP(J71,'Product Data'!B$1:K$1107,4,FALSE),"")</f>
        <v/>
      </c>
      <c r="M71" s="16" t="str">
        <f t="shared" si="0"/>
        <v/>
      </c>
      <c r="N71" s="18"/>
      <c r="O71" s="16" t="str">
        <f t="shared" si="1"/>
        <v/>
      </c>
      <c r="P71" s="19"/>
    </row>
    <row r="72" spans="1:16">
      <c r="A72" s="15"/>
      <c r="B72" s="15"/>
      <c r="C72" s="15"/>
      <c r="D72" s="15"/>
      <c r="E72" s="15"/>
      <c r="F72" s="15"/>
      <c r="G72" s="15"/>
      <c r="H72" s="15"/>
      <c r="I72" s="16" t="str">
        <f>IF(J72&lt;&gt;"",VLOOKUP(J72,'Product Data'!B$1:K$1107,10,FALSE),"")</f>
        <v/>
      </c>
      <c r="J72" s="20"/>
      <c r="K72" s="20"/>
      <c r="L72" s="17" t="str">
        <f>IF(J72&lt;&gt;"",VLOOKUP(J72,'Product Data'!B$1:K$1107,4,FALSE),"")</f>
        <v/>
      </c>
      <c r="M72" s="16" t="str">
        <f t="shared" si="0"/>
        <v/>
      </c>
      <c r="N72" s="18"/>
      <c r="O72" s="16" t="str">
        <f t="shared" si="1"/>
        <v/>
      </c>
      <c r="P72" s="19"/>
    </row>
    <row r="73" spans="1:16">
      <c r="A73" s="15"/>
      <c r="B73" s="15"/>
      <c r="C73" s="15"/>
      <c r="D73" s="15"/>
      <c r="E73" s="15"/>
      <c r="F73" s="15"/>
      <c r="G73" s="15"/>
      <c r="H73" s="15"/>
      <c r="I73" s="16" t="str">
        <f>IF(J73&lt;&gt;"",VLOOKUP(J73,'Product Data'!B$1:K$1107,10,FALSE),"")</f>
        <v/>
      </c>
      <c r="J73" s="20"/>
      <c r="K73" s="20"/>
      <c r="L73" s="17" t="str">
        <f>IF(J73&lt;&gt;"",VLOOKUP(J73,'Product Data'!B$1:K$1107,4,FALSE),"")</f>
        <v/>
      </c>
      <c r="M73" s="16" t="str">
        <f t="shared" si="0"/>
        <v/>
      </c>
      <c r="N73" s="18"/>
      <c r="O73" s="16" t="str">
        <f t="shared" si="1"/>
        <v/>
      </c>
      <c r="P73" s="19"/>
    </row>
    <row r="74" spans="1:16">
      <c r="A74" s="15"/>
      <c r="B74" s="15"/>
      <c r="C74" s="15"/>
      <c r="D74" s="15"/>
      <c r="E74" s="15"/>
      <c r="F74" s="15"/>
      <c r="G74" s="15"/>
      <c r="H74" s="15"/>
      <c r="I74" s="16" t="str">
        <f>IF(J74&lt;&gt;"",VLOOKUP(J74,'Product Data'!B$1:K$1107,10,FALSE),"")</f>
        <v/>
      </c>
      <c r="J74" s="20"/>
      <c r="K74" s="20"/>
      <c r="L74" s="17" t="str">
        <f>IF(J74&lt;&gt;"",VLOOKUP(J74,'Product Data'!B$1:K$1107,4,FALSE),"")</f>
        <v/>
      </c>
      <c r="M74" s="16" t="str">
        <f t="shared" si="0"/>
        <v/>
      </c>
      <c r="N74" s="18"/>
      <c r="O74" s="16" t="str">
        <f t="shared" si="1"/>
        <v/>
      </c>
      <c r="P74" s="19"/>
    </row>
    <row r="75" spans="1:16">
      <c r="A75" s="15"/>
      <c r="B75" s="15"/>
      <c r="C75" s="15"/>
      <c r="D75" s="15"/>
      <c r="E75" s="15"/>
      <c r="F75" s="15"/>
      <c r="G75" s="15"/>
      <c r="H75" s="15"/>
      <c r="I75" s="16" t="str">
        <f>IF(J75&lt;&gt;"",VLOOKUP(J75,'Product Data'!B$1:K$1107,10,FALSE),"")</f>
        <v/>
      </c>
      <c r="J75" s="20"/>
      <c r="K75" s="20"/>
      <c r="L75" s="17" t="str">
        <f>IF(J75&lt;&gt;"",VLOOKUP(J75,'Product Data'!B$1:K$1107,4,FALSE),"")</f>
        <v/>
      </c>
      <c r="M75" s="16" t="str">
        <f t="shared" si="0"/>
        <v/>
      </c>
      <c r="N75" s="18"/>
      <c r="O75" s="16" t="str">
        <f t="shared" si="1"/>
        <v/>
      </c>
      <c r="P75" s="19"/>
    </row>
    <row r="76" spans="1:16">
      <c r="A76" s="15"/>
      <c r="B76" s="15"/>
      <c r="C76" s="15"/>
      <c r="D76" s="15"/>
      <c r="E76" s="15"/>
      <c r="F76" s="15"/>
      <c r="G76" s="15"/>
      <c r="H76" s="15"/>
      <c r="I76" s="16" t="str">
        <f>IF(J76&lt;&gt;"",VLOOKUP(J76,'Product Data'!B$1:K$1107,10,FALSE),"")</f>
        <v/>
      </c>
      <c r="J76" s="20"/>
      <c r="K76" s="20"/>
      <c r="L76" s="17" t="str">
        <f>IF(J76&lt;&gt;"",VLOOKUP(J76,'Product Data'!B$1:K$1107,4,FALSE),"")</f>
        <v/>
      </c>
      <c r="M76" s="16" t="str">
        <f t="shared" si="0"/>
        <v/>
      </c>
      <c r="N76" s="18"/>
      <c r="O76" s="16" t="str">
        <f t="shared" si="1"/>
        <v/>
      </c>
      <c r="P76" s="19"/>
    </row>
    <row r="77" spans="1:16">
      <c r="A77" s="15"/>
      <c r="B77" s="15"/>
      <c r="C77" s="15"/>
      <c r="D77" s="15"/>
      <c r="E77" s="15"/>
      <c r="F77" s="15"/>
      <c r="G77" s="15"/>
      <c r="H77" s="15"/>
      <c r="I77" s="16" t="str">
        <f>IF(J77&lt;&gt;"",VLOOKUP(J77,'Product Data'!B$1:K$1107,10,FALSE),"")</f>
        <v/>
      </c>
      <c r="J77" s="20"/>
      <c r="K77" s="20"/>
      <c r="L77" s="17" t="str">
        <f>IF(J77&lt;&gt;"",VLOOKUP(J77,'Product Data'!B$1:K$1107,4,FALSE),"")</f>
        <v/>
      </c>
      <c r="M77" s="16" t="str">
        <f t="shared" ref="M77:M140" si="2">IF(J77&lt;&gt;"",IF(L77=0,"Yes","No"),"")</f>
        <v/>
      </c>
      <c r="N77" s="18"/>
      <c r="O77" s="16" t="str">
        <f t="shared" ref="O77:O140" si="3">IF(N77&lt;&gt;"",(TEXT(N77,"DDDD")),"")</f>
        <v/>
      </c>
      <c r="P77" s="19"/>
    </row>
    <row r="78" spans="1:16">
      <c r="A78" s="15"/>
      <c r="B78" s="15"/>
      <c r="C78" s="15"/>
      <c r="D78" s="15"/>
      <c r="E78" s="15"/>
      <c r="F78" s="15"/>
      <c r="G78" s="15"/>
      <c r="H78" s="15"/>
      <c r="I78" s="16" t="str">
        <f>IF(J78&lt;&gt;"",VLOOKUP(J78,'Product Data'!B$1:K$1107,10,FALSE),"")</f>
        <v/>
      </c>
      <c r="J78" s="20"/>
      <c r="K78" s="20"/>
      <c r="L78" s="17" t="str">
        <f>IF(J78&lt;&gt;"",VLOOKUP(J78,'Product Data'!B$1:K$1107,4,FALSE),"")</f>
        <v/>
      </c>
      <c r="M78" s="16" t="str">
        <f t="shared" si="2"/>
        <v/>
      </c>
      <c r="N78" s="18"/>
      <c r="O78" s="16" t="str">
        <f t="shared" si="3"/>
        <v/>
      </c>
      <c r="P78" s="19"/>
    </row>
    <row r="79" spans="1:16">
      <c r="A79" s="15"/>
      <c r="B79" s="15"/>
      <c r="C79" s="15"/>
      <c r="D79" s="15"/>
      <c r="E79" s="15"/>
      <c r="F79" s="15"/>
      <c r="G79" s="15"/>
      <c r="H79" s="15"/>
      <c r="I79" s="16" t="str">
        <f>IF(J79&lt;&gt;"",VLOOKUP(J79,'Product Data'!B$1:K$1107,10,FALSE),"")</f>
        <v/>
      </c>
      <c r="J79" s="20"/>
      <c r="K79" s="20"/>
      <c r="L79" s="17" t="str">
        <f>IF(J79&lt;&gt;"",VLOOKUP(J79,'Product Data'!B$1:K$1107,4,FALSE),"")</f>
        <v/>
      </c>
      <c r="M79" s="16" t="str">
        <f t="shared" si="2"/>
        <v/>
      </c>
      <c r="N79" s="18"/>
      <c r="O79" s="16" t="str">
        <f t="shared" si="3"/>
        <v/>
      </c>
      <c r="P79" s="19"/>
    </row>
    <row r="80" spans="1:16">
      <c r="A80" s="15"/>
      <c r="B80" s="15"/>
      <c r="C80" s="15"/>
      <c r="D80" s="15"/>
      <c r="E80" s="15"/>
      <c r="F80" s="15"/>
      <c r="G80" s="15"/>
      <c r="H80" s="15"/>
      <c r="I80" s="16" t="str">
        <f>IF(J80&lt;&gt;"",VLOOKUP(J80,'Product Data'!B$1:K$1107,10,FALSE),"")</f>
        <v/>
      </c>
      <c r="J80" s="20"/>
      <c r="K80" s="20"/>
      <c r="L80" s="17" t="str">
        <f>IF(J80&lt;&gt;"",VLOOKUP(J80,'Product Data'!B$1:K$1107,4,FALSE),"")</f>
        <v/>
      </c>
      <c r="M80" s="16" t="str">
        <f t="shared" si="2"/>
        <v/>
      </c>
      <c r="N80" s="18"/>
      <c r="O80" s="16" t="str">
        <f t="shared" si="3"/>
        <v/>
      </c>
      <c r="P80" s="19"/>
    </row>
    <row r="81" spans="1:16">
      <c r="A81" s="15"/>
      <c r="B81" s="15"/>
      <c r="C81" s="15"/>
      <c r="D81" s="15"/>
      <c r="E81" s="15"/>
      <c r="F81" s="15"/>
      <c r="G81" s="15"/>
      <c r="H81" s="15"/>
      <c r="I81" s="16" t="str">
        <f>IF(J81&lt;&gt;"",VLOOKUP(J81,'Product Data'!B$1:K$1107,10,FALSE),"")</f>
        <v/>
      </c>
      <c r="J81" s="20"/>
      <c r="K81" s="20"/>
      <c r="L81" s="17" t="str">
        <f>IF(J81&lt;&gt;"",VLOOKUP(J81,'Product Data'!B$1:K$1107,4,FALSE),"")</f>
        <v/>
      </c>
      <c r="M81" s="16" t="str">
        <f t="shared" si="2"/>
        <v/>
      </c>
      <c r="N81" s="18"/>
      <c r="O81" s="16" t="str">
        <f t="shared" si="3"/>
        <v/>
      </c>
      <c r="P81" s="19"/>
    </row>
    <row r="82" spans="1:16">
      <c r="A82" s="15"/>
      <c r="B82" s="15"/>
      <c r="C82" s="15"/>
      <c r="D82" s="15"/>
      <c r="E82" s="15"/>
      <c r="F82" s="15"/>
      <c r="G82" s="15"/>
      <c r="H82" s="15"/>
      <c r="I82" s="16" t="str">
        <f>IF(J82&lt;&gt;"",VLOOKUP(J82,'Product Data'!B$1:K$1107,10,FALSE),"")</f>
        <v/>
      </c>
      <c r="J82" s="20"/>
      <c r="K82" s="20"/>
      <c r="L82" s="17" t="str">
        <f>IF(J82&lt;&gt;"",VLOOKUP(J82,'Product Data'!B$1:K$1107,4,FALSE),"")</f>
        <v/>
      </c>
      <c r="M82" s="16" t="str">
        <f t="shared" si="2"/>
        <v/>
      </c>
      <c r="N82" s="18"/>
      <c r="O82" s="16" t="str">
        <f t="shared" si="3"/>
        <v/>
      </c>
      <c r="P82" s="19"/>
    </row>
    <row r="83" spans="1:16">
      <c r="A83" s="15"/>
      <c r="B83" s="15"/>
      <c r="C83" s="15"/>
      <c r="D83" s="15"/>
      <c r="E83" s="15"/>
      <c r="F83" s="15"/>
      <c r="G83" s="15"/>
      <c r="H83" s="15"/>
      <c r="I83" s="16" t="str">
        <f>IF(J83&lt;&gt;"",VLOOKUP(J83,'Product Data'!B$1:K$1107,10,FALSE),"")</f>
        <v/>
      </c>
      <c r="J83" s="20"/>
      <c r="K83" s="20"/>
      <c r="L83" s="17" t="str">
        <f>IF(J83&lt;&gt;"",VLOOKUP(J83,'Product Data'!B$1:K$1107,4,FALSE),"")</f>
        <v/>
      </c>
      <c r="M83" s="16" t="str">
        <f t="shared" si="2"/>
        <v/>
      </c>
      <c r="N83" s="18"/>
      <c r="O83" s="16" t="str">
        <f t="shared" si="3"/>
        <v/>
      </c>
      <c r="P83" s="19"/>
    </row>
    <row r="84" spans="1:16">
      <c r="A84" s="15"/>
      <c r="B84" s="15"/>
      <c r="C84" s="15"/>
      <c r="D84" s="15"/>
      <c r="E84" s="15"/>
      <c r="F84" s="15"/>
      <c r="G84" s="15"/>
      <c r="H84" s="15"/>
      <c r="I84" s="16" t="str">
        <f>IF(J84&lt;&gt;"",VLOOKUP(J84,'Product Data'!B$1:K$1107,10,FALSE),"")</f>
        <v/>
      </c>
      <c r="J84" s="20"/>
      <c r="K84" s="20"/>
      <c r="L84" s="17" t="str">
        <f>IF(J84&lt;&gt;"",VLOOKUP(J84,'Product Data'!B$1:K$1107,4,FALSE),"")</f>
        <v/>
      </c>
      <c r="M84" s="16" t="str">
        <f t="shared" si="2"/>
        <v/>
      </c>
      <c r="N84" s="18"/>
      <c r="O84" s="16" t="str">
        <f t="shared" si="3"/>
        <v/>
      </c>
      <c r="P84" s="19"/>
    </row>
    <row r="85" spans="1:16">
      <c r="A85" s="15"/>
      <c r="B85" s="15"/>
      <c r="C85" s="15"/>
      <c r="D85" s="15"/>
      <c r="E85" s="15"/>
      <c r="F85" s="15"/>
      <c r="G85" s="15"/>
      <c r="H85" s="15"/>
      <c r="I85" s="16" t="str">
        <f>IF(J85&lt;&gt;"",VLOOKUP(J85,'Product Data'!B$1:K$1107,10,FALSE),"")</f>
        <v/>
      </c>
      <c r="J85" s="20"/>
      <c r="K85" s="20"/>
      <c r="L85" s="17" t="str">
        <f>IF(J85&lt;&gt;"",VLOOKUP(J85,'Product Data'!B$1:K$1107,4,FALSE),"")</f>
        <v/>
      </c>
      <c r="M85" s="16" t="str">
        <f t="shared" si="2"/>
        <v/>
      </c>
      <c r="N85" s="18"/>
      <c r="O85" s="16" t="str">
        <f t="shared" si="3"/>
        <v/>
      </c>
      <c r="P85" s="19"/>
    </row>
    <row r="86" spans="1:16">
      <c r="A86" s="15"/>
      <c r="B86" s="15"/>
      <c r="C86" s="15"/>
      <c r="D86" s="15"/>
      <c r="E86" s="15"/>
      <c r="F86" s="15"/>
      <c r="G86" s="15"/>
      <c r="H86" s="15"/>
      <c r="I86" s="16" t="str">
        <f>IF(J86&lt;&gt;"",VLOOKUP(J86,'Product Data'!B$1:K$1107,10,FALSE),"")</f>
        <v/>
      </c>
      <c r="J86" s="20"/>
      <c r="K86" s="20"/>
      <c r="L86" s="17" t="str">
        <f>IF(J86&lt;&gt;"",VLOOKUP(J86,'Product Data'!B$1:K$1107,4,FALSE),"")</f>
        <v/>
      </c>
      <c r="M86" s="16" t="str">
        <f t="shared" si="2"/>
        <v/>
      </c>
      <c r="N86" s="18"/>
      <c r="O86" s="16" t="str">
        <f t="shared" si="3"/>
        <v/>
      </c>
      <c r="P86" s="19"/>
    </row>
    <row r="87" spans="1:16">
      <c r="A87" s="15"/>
      <c r="B87" s="15"/>
      <c r="C87" s="15"/>
      <c r="D87" s="15"/>
      <c r="E87" s="15"/>
      <c r="F87" s="15"/>
      <c r="G87" s="15"/>
      <c r="H87" s="15"/>
      <c r="I87" s="16" t="str">
        <f>IF(J87&lt;&gt;"",VLOOKUP(J87,'Product Data'!B$1:K$1107,10,FALSE),"")</f>
        <v/>
      </c>
      <c r="J87" s="20"/>
      <c r="K87" s="20"/>
      <c r="L87" s="17" t="str">
        <f>IF(J87&lt;&gt;"",VLOOKUP(J87,'Product Data'!B$1:K$1107,4,FALSE),"")</f>
        <v/>
      </c>
      <c r="M87" s="16" t="str">
        <f t="shared" si="2"/>
        <v/>
      </c>
      <c r="N87" s="18"/>
      <c r="O87" s="16" t="str">
        <f t="shared" si="3"/>
        <v/>
      </c>
      <c r="P87" s="19"/>
    </row>
    <row r="88" spans="1:16">
      <c r="A88" s="15"/>
      <c r="B88" s="15"/>
      <c r="C88" s="15"/>
      <c r="D88" s="15"/>
      <c r="E88" s="15"/>
      <c r="F88" s="15"/>
      <c r="G88" s="15"/>
      <c r="H88" s="15"/>
      <c r="I88" s="16" t="str">
        <f>IF(J88&lt;&gt;"",VLOOKUP(J88,'Product Data'!B$1:K$1107,10,FALSE),"")</f>
        <v/>
      </c>
      <c r="J88" s="20"/>
      <c r="K88" s="20"/>
      <c r="L88" s="17" t="str">
        <f>IF(J88&lt;&gt;"",VLOOKUP(J88,'Product Data'!B$1:K$1107,4,FALSE),"")</f>
        <v/>
      </c>
      <c r="M88" s="16" t="str">
        <f t="shared" si="2"/>
        <v/>
      </c>
      <c r="N88" s="18"/>
      <c r="O88" s="16" t="str">
        <f t="shared" si="3"/>
        <v/>
      </c>
      <c r="P88" s="19"/>
    </row>
    <row r="89" spans="1:16">
      <c r="A89" s="15"/>
      <c r="B89" s="15"/>
      <c r="C89" s="15"/>
      <c r="D89" s="15"/>
      <c r="E89" s="15"/>
      <c r="F89" s="15"/>
      <c r="G89" s="15"/>
      <c r="H89" s="15"/>
      <c r="I89" s="16" t="str">
        <f>IF(J89&lt;&gt;"",VLOOKUP(J89,'Product Data'!B$1:K$1107,10,FALSE),"")</f>
        <v/>
      </c>
      <c r="J89" s="20"/>
      <c r="K89" s="20"/>
      <c r="L89" s="17" t="str">
        <f>IF(J89&lt;&gt;"",VLOOKUP(J89,'Product Data'!B$1:K$1107,4,FALSE),"")</f>
        <v/>
      </c>
      <c r="M89" s="16" t="str">
        <f t="shared" si="2"/>
        <v/>
      </c>
      <c r="N89" s="18"/>
      <c r="O89" s="16" t="str">
        <f t="shared" si="3"/>
        <v/>
      </c>
      <c r="P89" s="19"/>
    </row>
    <row r="90" spans="1:16">
      <c r="A90" s="15"/>
      <c r="B90" s="15"/>
      <c r="C90" s="15"/>
      <c r="D90" s="15"/>
      <c r="E90" s="15"/>
      <c r="F90" s="15"/>
      <c r="G90" s="15"/>
      <c r="H90" s="15"/>
      <c r="I90" s="16" t="str">
        <f>IF(J90&lt;&gt;"",VLOOKUP(J90,'Product Data'!B$1:K$1107,10,FALSE),"")</f>
        <v/>
      </c>
      <c r="J90" s="20"/>
      <c r="K90" s="20"/>
      <c r="L90" s="17" t="str">
        <f>IF(J90&lt;&gt;"",VLOOKUP(J90,'Product Data'!B$1:K$1107,4,FALSE),"")</f>
        <v/>
      </c>
      <c r="M90" s="16" t="str">
        <f t="shared" si="2"/>
        <v/>
      </c>
      <c r="N90" s="18"/>
      <c r="O90" s="16" t="str">
        <f t="shared" si="3"/>
        <v/>
      </c>
      <c r="P90" s="19"/>
    </row>
    <row r="91" spans="1:16">
      <c r="A91" s="15"/>
      <c r="B91" s="15"/>
      <c r="C91" s="15"/>
      <c r="D91" s="15"/>
      <c r="E91" s="15"/>
      <c r="F91" s="15"/>
      <c r="G91" s="15"/>
      <c r="H91" s="15"/>
      <c r="I91" s="16" t="str">
        <f>IF(J91&lt;&gt;"",VLOOKUP(J91,'Product Data'!B$1:K$1107,10,FALSE),"")</f>
        <v/>
      </c>
      <c r="J91" s="20"/>
      <c r="K91" s="20"/>
      <c r="L91" s="17" t="str">
        <f>IF(J91&lt;&gt;"",VLOOKUP(J91,'Product Data'!B$1:K$1107,4,FALSE),"")</f>
        <v/>
      </c>
      <c r="M91" s="16" t="str">
        <f t="shared" si="2"/>
        <v/>
      </c>
      <c r="N91" s="18"/>
      <c r="O91" s="16" t="str">
        <f t="shared" si="3"/>
        <v/>
      </c>
      <c r="P91" s="19"/>
    </row>
    <row r="92" spans="1:16">
      <c r="A92" s="15"/>
      <c r="B92" s="15"/>
      <c r="C92" s="15"/>
      <c r="D92" s="15"/>
      <c r="E92" s="15"/>
      <c r="F92" s="15"/>
      <c r="G92" s="15"/>
      <c r="H92" s="15"/>
      <c r="I92" s="16" t="str">
        <f>IF(J92&lt;&gt;"",VLOOKUP(J92,'Product Data'!B$1:K$1107,10,FALSE),"")</f>
        <v/>
      </c>
      <c r="J92" s="20"/>
      <c r="K92" s="20"/>
      <c r="L92" s="17" t="str">
        <f>IF(J92&lt;&gt;"",VLOOKUP(J92,'Product Data'!B$1:K$1107,4,FALSE),"")</f>
        <v/>
      </c>
      <c r="M92" s="16" t="str">
        <f t="shared" si="2"/>
        <v/>
      </c>
      <c r="N92" s="18"/>
      <c r="O92" s="16" t="str">
        <f t="shared" si="3"/>
        <v/>
      </c>
      <c r="P92" s="19"/>
    </row>
    <row r="93" spans="1:16">
      <c r="A93" s="15"/>
      <c r="B93" s="15"/>
      <c r="C93" s="15"/>
      <c r="D93" s="15"/>
      <c r="E93" s="15"/>
      <c r="F93" s="15"/>
      <c r="G93" s="15"/>
      <c r="H93" s="15"/>
      <c r="I93" s="16" t="str">
        <f>IF(J93&lt;&gt;"",VLOOKUP(J93,'Product Data'!B$1:K$1107,10,FALSE),"")</f>
        <v/>
      </c>
      <c r="J93" s="20"/>
      <c r="K93" s="20"/>
      <c r="L93" s="17" t="str">
        <f>IF(J93&lt;&gt;"",VLOOKUP(J93,'Product Data'!B$1:K$1107,4,FALSE),"")</f>
        <v/>
      </c>
      <c r="M93" s="16" t="str">
        <f t="shared" si="2"/>
        <v/>
      </c>
      <c r="N93" s="18"/>
      <c r="O93" s="16" t="str">
        <f t="shared" si="3"/>
        <v/>
      </c>
      <c r="P93" s="19"/>
    </row>
    <row r="94" spans="1:16">
      <c r="A94" s="15"/>
      <c r="B94" s="15"/>
      <c r="C94" s="15"/>
      <c r="D94" s="15"/>
      <c r="E94" s="15"/>
      <c r="F94" s="15"/>
      <c r="G94" s="15"/>
      <c r="H94" s="15"/>
      <c r="I94" s="16" t="str">
        <f>IF(J94&lt;&gt;"",VLOOKUP(J94,'Product Data'!B$1:K$1107,10,FALSE),"")</f>
        <v/>
      </c>
      <c r="J94" s="20"/>
      <c r="K94" s="20"/>
      <c r="L94" s="17" t="str">
        <f>IF(J94&lt;&gt;"",VLOOKUP(J94,'Product Data'!B$1:K$1107,4,FALSE),"")</f>
        <v/>
      </c>
      <c r="M94" s="16" t="str">
        <f t="shared" si="2"/>
        <v/>
      </c>
      <c r="N94" s="18"/>
      <c r="O94" s="16" t="str">
        <f t="shared" si="3"/>
        <v/>
      </c>
      <c r="P94" s="19"/>
    </row>
    <row r="95" spans="1:16">
      <c r="A95" s="15"/>
      <c r="B95" s="15"/>
      <c r="C95" s="15"/>
      <c r="D95" s="15"/>
      <c r="E95" s="15"/>
      <c r="F95" s="15"/>
      <c r="G95" s="15"/>
      <c r="H95" s="15"/>
      <c r="I95" s="16" t="str">
        <f>IF(J95&lt;&gt;"",VLOOKUP(J95,'Product Data'!B$1:K$1107,10,FALSE),"")</f>
        <v/>
      </c>
      <c r="J95" s="20"/>
      <c r="K95" s="20"/>
      <c r="L95" s="17" t="str">
        <f>IF(J95&lt;&gt;"",VLOOKUP(J95,'Product Data'!B$1:K$1107,4,FALSE),"")</f>
        <v/>
      </c>
      <c r="M95" s="16" t="str">
        <f t="shared" si="2"/>
        <v/>
      </c>
      <c r="N95" s="18"/>
      <c r="O95" s="16" t="str">
        <f t="shared" si="3"/>
        <v/>
      </c>
      <c r="P95" s="19"/>
    </row>
    <row r="96" spans="1:16">
      <c r="A96" s="15"/>
      <c r="B96" s="15"/>
      <c r="C96" s="15"/>
      <c r="D96" s="15"/>
      <c r="E96" s="15"/>
      <c r="F96" s="15"/>
      <c r="G96" s="15"/>
      <c r="H96" s="15"/>
      <c r="I96" s="16" t="str">
        <f>IF(J96&lt;&gt;"",VLOOKUP(J96,'Product Data'!B$1:K$1107,10,FALSE),"")</f>
        <v/>
      </c>
      <c r="J96" s="20"/>
      <c r="K96" s="20"/>
      <c r="L96" s="17" t="str">
        <f>IF(J96&lt;&gt;"",VLOOKUP(J96,'Product Data'!B$1:K$1107,4,FALSE),"")</f>
        <v/>
      </c>
      <c r="M96" s="16" t="str">
        <f t="shared" si="2"/>
        <v/>
      </c>
      <c r="N96" s="18"/>
      <c r="O96" s="16" t="str">
        <f t="shared" si="3"/>
        <v/>
      </c>
      <c r="P96" s="19"/>
    </row>
    <row r="97" spans="1:16">
      <c r="A97" s="15"/>
      <c r="B97" s="15"/>
      <c r="C97" s="15"/>
      <c r="D97" s="15"/>
      <c r="E97" s="15"/>
      <c r="F97" s="15"/>
      <c r="G97" s="15"/>
      <c r="H97" s="15"/>
      <c r="I97" s="16" t="str">
        <f>IF(J97&lt;&gt;"",VLOOKUP(J97,'Product Data'!B$1:K$1107,10,FALSE),"")</f>
        <v/>
      </c>
      <c r="J97" s="20"/>
      <c r="K97" s="20"/>
      <c r="L97" s="17" t="str">
        <f>IF(J97&lt;&gt;"",VLOOKUP(J97,'Product Data'!B$1:K$1107,4,FALSE),"")</f>
        <v/>
      </c>
      <c r="M97" s="16" t="str">
        <f t="shared" si="2"/>
        <v/>
      </c>
      <c r="N97" s="18"/>
      <c r="O97" s="16" t="str">
        <f t="shared" si="3"/>
        <v/>
      </c>
      <c r="P97" s="19"/>
    </row>
    <row r="98" spans="1:16">
      <c r="A98" s="15"/>
      <c r="B98" s="15"/>
      <c r="C98" s="15"/>
      <c r="D98" s="15"/>
      <c r="E98" s="15"/>
      <c r="F98" s="15"/>
      <c r="G98" s="15"/>
      <c r="H98" s="15"/>
      <c r="I98" s="16" t="str">
        <f>IF(J98&lt;&gt;"",VLOOKUP(J98,'Product Data'!B$1:K$1107,10,FALSE),"")</f>
        <v/>
      </c>
      <c r="J98" s="20"/>
      <c r="K98" s="20"/>
      <c r="L98" s="17" t="str">
        <f>IF(J98&lt;&gt;"",VLOOKUP(J98,'Product Data'!B$1:K$1107,4,FALSE),"")</f>
        <v/>
      </c>
      <c r="M98" s="16" t="str">
        <f t="shared" si="2"/>
        <v/>
      </c>
      <c r="N98" s="18"/>
      <c r="O98" s="16" t="str">
        <f t="shared" si="3"/>
        <v/>
      </c>
      <c r="P98" s="19"/>
    </row>
    <row r="99" spans="1:16">
      <c r="A99" s="15"/>
      <c r="B99" s="15"/>
      <c r="C99" s="15"/>
      <c r="D99" s="15"/>
      <c r="E99" s="15"/>
      <c r="F99" s="15"/>
      <c r="G99" s="15"/>
      <c r="H99" s="15"/>
      <c r="I99" s="16" t="str">
        <f>IF(J99&lt;&gt;"",VLOOKUP(J99,'Product Data'!B$1:K$1107,10,FALSE),"")</f>
        <v/>
      </c>
      <c r="J99" s="20"/>
      <c r="K99" s="20"/>
      <c r="L99" s="17" t="str">
        <f>IF(J99&lt;&gt;"",VLOOKUP(J99,'Product Data'!B$1:K$1107,4,FALSE),"")</f>
        <v/>
      </c>
      <c r="M99" s="16" t="str">
        <f t="shared" si="2"/>
        <v/>
      </c>
      <c r="N99" s="18"/>
      <c r="O99" s="16" t="str">
        <f t="shared" si="3"/>
        <v/>
      </c>
      <c r="P99" s="19"/>
    </row>
    <row r="100" spans="1:16">
      <c r="A100" s="15"/>
      <c r="B100" s="15"/>
      <c r="C100" s="15"/>
      <c r="D100" s="15"/>
      <c r="E100" s="15"/>
      <c r="F100" s="15"/>
      <c r="G100" s="15"/>
      <c r="H100" s="15"/>
      <c r="I100" s="16" t="str">
        <f>IF(J100&lt;&gt;"",VLOOKUP(J100,'Product Data'!B$1:K$1107,10,FALSE),"")</f>
        <v/>
      </c>
      <c r="J100" s="20"/>
      <c r="K100" s="20"/>
      <c r="L100" s="17" t="str">
        <f>IF(J100&lt;&gt;"",VLOOKUP(J100,'Product Data'!B$1:K$1107,4,FALSE),"")</f>
        <v/>
      </c>
      <c r="M100" s="16" t="str">
        <f t="shared" si="2"/>
        <v/>
      </c>
      <c r="N100" s="18"/>
      <c r="O100" s="16" t="str">
        <f t="shared" si="3"/>
        <v/>
      </c>
      <c r="P100" s="19"/>
    </row>
    <row r="101" spans="1:16">
      <c r="A101" s="15"/>
      <c r="B101" s="15"/>
      <c r="C101" s="15"/>
      <c r="D101" s="15"/>
      <c r="E101" s="15"/>
      <c r="F101" s="15"/>
      <c r="G101" s="15"/>
      <c r="H101" s="15"/>
      <c r="I101" s="16" t="str">
        <f>IF(J101&lt;&gt;"",VLOOKUP(J101,'Product Data'!B$1:K$1107,10,FALSE),"")</f>
        <v/>
      </c>
      <c r="J101" s="20"/>
      <c r="K101" s="20"/>
      <c r="L101" s="17" t="str">
        <f>IF(J101&lt;&gt;"",VLOOKUP(J101,'Product Data'!B$1:K$1107,4,FALSE),"")</f>
        <v/>
      </c>
      <c r="M101" s="16" t="str">
        <f t="shared" si="2"/>
        <v/>
      </c>
      <c r="N101" s="18"/>
      <c r="O101" s="16" t="str">
        <f t="shared" si="3"/>
        <v/>
      </c>
      <c r="P101" s="19"/>
    </row>
    <row r="102" spans="1:16">
      <c r="A102" s="15"/>
      <c r="B102" s="15"/>
      <c r="C102" s="15"/>
      <c r="D102" s="15"/>
      <c r="E102" s="15"/>
      <c r="F102" s="15"/>
      <c r="G102" s="15"/>
      <c r="H102" s="15"/>
      <c r="I102" s="16" t="str">
        <f>IF(J102&lt;&gt;"",VLOOKUP(J102,'Product Data'!B$1:K$1107,10,FALSE),"")</f>
        <v/>
      </c>
      <c r="J102" s="20"/>
      <c r="K102" s="20"/>
      <c r="L102" s="17" t="str">
        <f>IF(J102&lt;&gt;"",VLOOKUP(J102,'Product Data'!B$1:K$1107,4,FALSE),"")</f>
        <v/>
      </c>
      <c r="M102" s="16" t="str">
        <f t="shared" si="2"/>
        <v/>
      </c>
      <c r="N102" s="18"/>
      <c r="O102" s="16" t="str">
        <f t="shared" si="3"/>
        <v/>
      </c>
      <c r="P102" s="19"/>
    </row>
    <row r="103" spans="1:16">
      <c r="A103" s="15"/>
      <c r="B103" s="15"/>
      <c r="C103" s="15"/>
      <c r="D103" s="15"/>
      <c r="E103" s="15"/>
      <c r="F103" s="15"/>
      <c r="G103" s="15"/>
      <c r="H103" s="15"/>
      <c r="I103" s="16" t="str">
        <f>IF(J103&lt;&gt;"",VLOOKUP(J103,'Product Data'!B$1:K$1107,10,FALSE),"")</f>
        <v/>
      </c>
      <c r="J103" s="20"/>
      <c r="K103" s="20"/>
      <c r="L103" s="17" t="str">
        <f>IF(J103&lt;&gt;"",VLOOKUP(J103,'Product Data'!B$1:K$1107,4,FALSE),"")</f>
        <v/>
      </c>
      <c r="M103" s="16" t="str">
        <f t="shared" si="2"/>
        <v/>
      </c>
      <c r="N103" s="18"/>
      <c r="O103" s="16" t="str">
        <f t="shared" si="3"/>
        <v/>
      </c>
      <c r="P103" s="19"/>
    </row>
    <row r="104" spans="1:16">
      <c r="A104" s="15"/>
      <c r="B104" s="15"/>
      <c r="C104" s="15"/>
      <c r="D104" s="15"/>
      <c r="E104" s="15"/>
      <c r="F104" s="15"/>
      <c r="G104" s="15"/>
      <c r="H104" s="15"/>
      <c r="I104" s="16" t="str">
        <f>IF(J104&lt;&gt;"",VLOOKUP(J104,'Product Data'!B$1:K$1107,10,FALSE),"")</f>
        <v/>
      </c>
      <c r="J104" s="20"/>
      <c r="K104" s="20"/>
      <c r="L104" s="17" t="str">
        <f>IF(J104&lt;&gt;"",VLOOKUP(J104,'Product Data'!B$1:K$1107,4,FALSE),"")</f>
        <v/>
      </c>
      <c r="M104" s="16" t="str">
        <f t="shared" si="2"/>
        <v/>
      </c>
      <c r="N104" s="18"/>
      <c r="O104" s="16" t="str">
        <f t="shared" si="3"/>
        <v/>
      </c>
      <c r="P104" s="19"/>
    </row>
    <row r="105" spans="1:16">
      <c r="A105" s="15"/>
      <c r="B105" s="15"/>
      <c r="C105" s="15"/>
      <c r="D105" s="15"/>
      <c r="E105" s="15"/>
      <c r="F105" s="15"/>
      <c r="G105" s="15"/>
      <c r="H105" s="15"/>
      <c r="I105" s="16" t="str">
        <f>IF(J105&lt;&gt;"",VLOOKUP(J105,'Product Data'!B$1:K$1107,10,FALSE),"")</f>
        <v/>
      </c>
      <c r="J105" s="20"/>
      <c r="K105" s="20"/>
      <c r="L105" s="17" t="str">
        <f>IF(J105&lt;&gt;"",VLOOKUP(J105,'Product Data'!B$1:K$1107,4,FALSE),"")</f>
        <v/>
      </c>
      <c r="M105" s="16" t="str">
        <f t="shared" si="2"/>
        <v/>
      </c>
      <c r="N105" s="18"/>
      <c r="O105" s="16" t="str">
        <f t="shared" si="3"/>
        <v/>
      </c>
      <c r="P105" s="19"/>
    </row>
    <row r="106" spans="1:16">
      <c r="A106" s="15"/>
      <c r="B106" s="15"/>
      <c r="C106" s="15"/>
      <c r="D106" s="15"/>
      <c r="E106" s="15"/>
      <c r="F106" s="15"/>
      <c r="G106" s="15"/>
      <c r="H106" s="15"/>
      <c r="I106" s="16" t="str">
        <f>IF(J106&lt;&gt;"",VLOOKUP(J106,'Product Data'!B$1:K$1107,10,FALSE),"")</f>
        <v/>
      </c>
      <c r="J106" s="20"/>
      <c r="K106" s="20"/>
      <c r="L106" s="17" t="str">
        <f>IF(J106&lt;&gt;"",VLOOKUP(J106,'Product Data'!B$1:K$1107,4,FALSE),"")</f>
        <v/>
      </c>
      <c r="M106" s="16" t="str">
        <f t="shared" si="2"/>
        <v/>
      </c>
      <c r="N106" s="18"/>
      <c r="O106" s="16" t="str">
        <f t="shared" si="3"/>
        <v/>
      </c>
      <c r="P106" s="19"/>
    </row>
    <row r="107" spans="1:16">
      <c r="A107" s="15"/>
      <c r="B107" s="15"/>
      <c r="C107" s="15"/>
      <c r="D107" s="15"/>
      <c r="E107" s="15"/>
      <c r="F107" s="15"/>
      <c r="G107" s="15"/>
      <c r="H107" s="15"/>
      <c r="I107" s="16" t="str">
        <f>IF(J107&lt;&gt;"",VLOOKUP(J107,'Product Data'!B$1:K$1107,10,FALSE),"")</f>
        <v/>
      </c>
      <c r="J107" s="20"/>
      <c r="K107" s="20"/>
      <c r="L107" s="17" t="str">
        <f>IF(J107&lt;&gt;"",VLOOKUP(J107,'Product Data'!B$1:K$1107,4,FALSE),"")</f>
        <v/>
      </c>
      <c r="M107" s="16" t="str">
        <f t="shared" si="2"/>
        <v/>
      </c>
      <c r="N107" s="18"/>
      <c r="O107" s="16" t="str">
        <f t="shared" si="3"/>
        <v/>
      </c>
      <c r="P107" s="19"/>
    </row>
    <row r="108" spans="1:16">
      <c r="A108" s="15"/>
      <c r="B108" s="15"/>
      <c r="C108" s="15"/>
      <c r="D108" s="15"/>
      <c r="E108" s="15"/>
      <c r="F108" s="15"/>
      <c r="G108" s="15"/>
      <c r="H108" s="15"/>
      <c r="I108" s="16" t="str">
        <f>IF(J108&lt;&gt;"",VLOOKUP(J108,'Product Data'!B$1:K$1107,10,FALSE),"")</f>
        <v/>
      </c>
      <c r="J108" s="20"/>
      <c r="K108" s="20"/>
      <c r="L108" s="17" t="str">
        <f>IF(J108&lt;&gt;"",VLOOKUP(J108,'Product Data'!B$1:K$1107,4,FALSE),"")</f>
        <v/>
      </c>
      <c r="M108" s="16" t="str">
        <f t="shared" si="2"/>
        <v/>
      </c>
      <c r="N108" s="18"/>
      <c r="O108" s="16" t="str">
        <f t="shared" si="3"/>
        <v/>
      </c>
      <c r="P108" s="19"/>
    </row>
    <row r="109" spans="1:16">
      <c r="A109" s="15"/>
      <c r="B109" s="15"/>
      <c r="C109" s="15"/>
      <c r="D109" s="15"/>
      <c r="E109" s="15"/>
      <c r="F109" s="15"/>
      <c r="G109" s="15"/>
      <c r="H109" s="15"/>
      <c r="I109" s="16" t="str">
        <f>IF(J109&lt;&gt;"",VLOOKUP(J109,'Product Data'!B$1:K$1107,10,FALSE),"")</f>
        <v/>
      </c>
      <c r="J109" s="20"/>
      <c r="K109" s="20"/>
      <c r="L109" s="17" t="str">
        <f>IF(J109&lt;&gt;"",VLOOKUP(J109,'Product Data'!B$1:K$1107,4,FALSE),"")</f>
        <v/>
      </c>
      <c r="M109" s="16" t="str">
        <f t="shared" si="2"/>
        <v/>
      </c>
      <c r="N109" s="18"/>
      <c r="O109" s="16" t="str">
        <f t="shared" si="3"/>
        <v/>
      </c>
      <c r="P109" s="19"/>
    </row>
    <row r="110" spans="1:16">
      <c r="A110" s="15"/>
      <c r="B110" s="15"/>
      <c r="C110" s="15"/>
      <c r="D110" s="15"/>
      <c r="E110" s="15"/>
      <c r="F110" s="15"/>
      <c r="G110" s="15"/>
      <c r="H110" s="15"/>
      <c r="I110" s="16" t="str">
        <f>IF(J110&lt;&gt;"",VLOOKUP(J110,'Product Data'!B$1:K$1107,10,FALSE),"")</f>
        <v/>
      </c>
      <c r="J110" s="20"/>
      <c r="K110" s="20"/>
      <c r="L110" s="17" t="str">
        <f>IF(J110&lt;&gt;"",VLOOKUP(J110,'Product Data'!B$1:K$1107,4,FALSE),"")</f>
        <v/>
      </c>
      <c r="M110" s="16" t="str">
        <f t="shared" si="2"/>
        <v/>
      </c>
      <c r="N110" s="18"/>
      <c r="O110" s="16" t="str">
        <f t="shared" si="3"/>
        <v/>
      </c>
      <c r="P110" s="19"/>
    </row>
    <row r="111" spans="1:16">
      <c r="A111" s="15"/>
      <c r="B111" s="15"/>
      <c r="C111" s="15"/>
      <c r="D111" s="15"/>
      <c r="E111" s="15"/>
      <c r="F111" s="15"/>
      <c r="G111" s="15"/>
      <c r="H111" s="15"/>
      <c r="I111" s="16" t="str">
        <f>IF(J111&lt;&gt;"",VLOOKUP(J111,'Product Data'!B$1:K$1107,10,FALSE),"")</f>
        <v/>
      </c>
      <c r="J111" s="20"/>
      <c r="K111" s="20"/>
      <c r="L111" s="17" t="str">
        <f>IF(J111&lt;&gt;"",VLOOKUP(J111,'Product Data'!B$1:K$1107,4,FALSE),"")</f>
        <v/>
      </c>
      <c r="M111" s="16" t="str">
        <f t="shared" si="2"/>
        <v/>
      </c>
      <c r="N111" s="18"/>
      <c r="O111" s="16" t="str">
        <f t="shared" si="3"/>
        <v/>
      </c>
      <c r="P111" s="19"/>
    </row>
    <row r="112" spans="1:16">
      <c r="A112" s="15"/>
      <c r="B112" s="15"/>
      <c r="C112" s="15"/>
      <c r="D112" s="15"/>
      <c r="E112" s="15"/>
      <c r="F112" s="15"/>
      <c r="G112" s="15"/>
      <c r="H112" s="15"/>
      <c r="I112" s="16" t="str">
        <f>IF(J112&lt;&gt;"",VLOOKUP(J112,'Product Data'!B$1:K$1107,10,FALSE),"")</f>
        <v/>
      </c>
      <c r="J112" s="20"/>
      <c r="K112" s="20"/>
      <c r="L112" s="17" t="str">
        <f>IF(J112&lt;&gt;"",VLOOKUP(J112,'Product Data'!B$1:K$1107,4,FALSE),"")</f>
        <v/>
      </c>
      <c r="M112" s="16" t="str">
        <f t="shared" si="2"/>
        <v/>
      </c>
      <c r="N112" s="18"/>
      <c r="O112" s="16" t="str">
        <f t="shared" si="3"/>
        <v/>
      </c>
      <c r="P112" s="19"/>
    </row>
    <row r="113" spans="1:16">
      <c r="A113" s="15"/>
      <c r="B113" s="15"/>
      <c r="C113" s="15"/>
      <c r="D113" s="15"/>
      <c r="E113" s="15"/>
      <c r="F113" s="15"/>
      <c r="G113" s="15"/>
      <c r="H113" s="15"/>
      <c r="I113" s="16" t="str">
        <f>IF(J113&lt;&gt;"",VLOOKUP(J113,'Product Data'!B$1:K$1107,10,FALSE),"")</f>
        <v/>
      </c>
      <c r="J113" s="20"/>
      <c r="K113" s="20"/>
      <c r="L113" s="17" t="str">
        <f>IF(J113&lt;&gt;"",VLOOKUP(J113,'Product Data'!B$1:K$1107,4,FALSE),"")</f>
        <v/>
      </c>
      <c r="M113" s="16" t="str">
        <f t="shared" si="2"/>
        <v/>
      </c>
      <c r="N113" s="18"/>
      <c r="O113" s="16" t="str">
        <f t="shared" si="3"/>
        <v/>
      </c>
      <c r="P113" s="19"/>
    </row>
    <row r="114" spans="1:16">
      <c r="A114" s="15"/>
      <c r="B114" s="15"/>
      <c r="C114" s="15"/>
      <c r="D114" s="15"/>
      <c r="E114" s="15"/>
      <c r="F114" s="15"/>
      <c r="G114" s="15"/>
      <c r="H114" s="15"/>
      <c r="I114" s="16" t="str">
        <f>IF(J114&lt;&gt;"",VLOOKUP(J114,'Product Data'!B$1:K$1107,10,FALSE),"")</f>
        <v/>
      </c>
      <c r="J114" s="20"/>
      <c r="K114" s="20"/>
      <c r="L114" s="17" t="str">
        <f>IF(J114&lt;&gt;"",VLOOKUP(J114,'Product Data'!B$1:K$1107,4,FALSE),"")</f>
        <v/>
      </c>
      <c r="M114" s="16" t="str">
        <f t="shared" si="2"/>
        <v/>
      </c>
      <c r="N114" s="18"/>
      <c r="O114" s="16" t="str">
        <f t="shared" si="3"/>
        <v/>
      </c>
      <c r="P114" s="19"/>
    </row>
    <row r="115" spans="1:16">
      <c r="A115" s="15"/>
      <c r="B115" s="15"/>
      <c r="C115" s="15"/>
      <c r="D115" s="15"/>
      <c r="E115" s="15"/>
      <c r="F115" s="15"/>
      <c r="G115" s="15"/>
      <c r="H115" s="15"/>
      <c r="I115" s="16" t="str">
        <f>IF(J115&lt;&gt;"",VLOOKUP(J115,'Product Data'!B$1:K$1107,10,FALSE),"")</f>
        <v/>
      </c>
      <c r="J115" s="20"/>
      <c r="K115" s="20"/>
      <c r="L115" s="17" t="str">
        <f>IF(J115&lt;&gt;"",VLOOKUP(J115,'Product Data'!B$1:K$1107,4,FALSE),"")</f>
        <v/>
      </c>
      <c r="M115" s="16" t="str">
        <f t="shared" si="2"/>
        <v/>
      </c>
      <c r="N115" s="18"/>
      <c r="O115" s="16" t="str">
        <f t="shared" si="3"/>
        <v/>
      </c>
      <c r="P115" s="19"/>
    </row>
    <row r="116" spans="1:16">
      <c r="A116" s="15"/>
      <c r="B116" s="15"/>
      <c r="C116" s="15"/>
      <c r="D116" s="15"/>
      <c r="E116" s="15"/>
      <c r="F116" s="15"/>
      <c r="G116" s="15"/>
      <c r="H116" s="15"/>
      <c r="I116" s="16" t="str">
        <f>IF(J116&lt;&gt;"",VLOOKUP(J116,'Product Data'!B$1:K$1107,10,FALSE),"")</f>
        <v/>
      </c>
      <c r="J116" s="20"/>
      <c r="K116" s="20"/>
      <c r="L116" s="17" t="str">
        <f>IF(J116&lt;&gt;"",VLOOKUP(J116,'Product Data'!B$1:K$1107,4,FALSE),"")</f>
        <v/>
      </c>
      <c r="M116" s="16" t="str">
        <f t="shared" si="2"/>
        <v/>
      </c>
      <c r="N116" s="18"/>
      <c r="O116" s="16" t="str">
        <f t="shared" si="3"/>
        <v/>
      </c>
      <c r="P116" s="19"/>
    </row>
    <row r="117" spans="1:16">
      <c r="A117" s="15"/>
      <c r="B117" s="15"/>
      <c r="C117" s="15"/>
      <c r="D117" s="15"/>
      <c r="E117" s="15"/>
      <c r="F117" s="15"/>
      <c r="G117" s="15"/>
      <c r="H117" s="15"/>
      <c r="I117" s="16" t="str">
        <f>IF(J117&lt;&gt;"",VLOOKUP(J117,'Product Data'!B$1:K$1107,10,FALSE),"")</f>
        <v/>
      </c>
      <c r="J117" s="20"/>
      <c r="K117" s="20"/>
      <c r="L117" s="17" t="str">
        <f>IF(J117&lt;&gt;"",VLOOKUP(J117,'Product Data'!B$1:K$1107,4,FALSE),"")</f>
        <v/>
      </c>
      <c r="M117" s="16" t="str">
        <f t="shared" si="2"/>
        <v/>
      </c>
      <c r="N117" s="18"/>
      <c r="O117" s="16" t="str">
        <f t="shared" si="3"/>
        <v/>
      </c>
      <c r="P117" s="19"/>
    </row>
    <row r="118" spans="1:16">
      <c r="A118" s="15"/>
      <c r="B118" s="15"/>
      <c r="C118" s="15"/>
      <c r="D118" s="15"/>
      <c r="E118" s="15"/>
      <c r="F118" s="15"/>
      <c r="G118" s="15"/>
      <c r="H118" s="15"/>
      <c r="I118" s="16" t="str">
        <f>IF(J118&lt;&gt;"",VLOOKUP(J118,'Product Data'!B$1:K$1107,10,FALSE),"")</f>
        <v/>
      </c>
      <c r="J118" s="20"/>
      <c r="K118" s="20"/>
      <c r="L118" s="17" t="str">
        <f>IF(J118&lt;&gt;"",VLOOKUP(J118,'Product Data'!B$1:K$1107,4,FALSE),"")</f>
        <v/>
      </c>
      <c r="M118" s="16" t="str">
        <f t="shared" si="2"/>
        <v/>
      </c>
      <c r="N118" s="18"/>
      <c r="O118" s="16" t="str">
        <f t="shared" si="3"/>
        <v/>
      </c>
      <c r="P118" s="19"/>
    </row>
    <row r="119" spans="1:16">
      <c r="A119" s="15"/>
      <c r="B119" s="15"/>
      <c r="C119" s="15"/>
      <c r="D119" s="15"/>
      <c r="E119" s="15"/>
      <c r="F119" s="15"/>
      <c r="G119" s="15"/>
      <c r="H119" s="15"/>
      <c r="I119" s="16" t="str">
        <f>IF(J119&lt;&gt;"",VLOOKUP(J119,'Product Data'!B$1:K$1107,10,FALSE),"")</f>
        <v/>
      </c>
      <c r="J119" s="20"/>
      <c r="K119" s="20"/>
      <c r="L119" s="17" t="str">
        <f>IF(J119&lt;&gt;"",VLOOKUP(J119,'Product Data'!B$1:K$1107,4,FALSE),"")</f>
        <v/>
      </c>
      <c r="M119" s="16" t="str">
        <f t="shared" si="2"/>
        <v/>
      </c>
      <c r="N119" s="18"/>
      <c r="O119" s="16" t="str">
        <f t="shared" si="3"/>
        <v/>
      </c>
      <c r="P119" s="19"/>
    </row>
    <row r="120" spans="1:16">
      <c r="A120" s="15"/>
      <c r="B120" s="15"/>
      <c r="C120" s="15"/>
      <c r="D120" s="15"/>
      <c r="E120" s="15"/>
      <c r="F120" s="15"/>
      <c r="G120" s="15"/>
      <c r="H120" s="15"/>
      <c r="I120" s="16" t="str">
        <f>IF(J120&lt;&gt;"",VLOOKUP(J120,'Product Data'!B$1:K$1107,10,FALSE),"")</f>
        <v/>
      </c>
      <c r="J120" s="20"/>
      <c r="K120" s="20"/>
      <c r="L120" s="17" t="str">
        <f>IF(J120&lt;&gt;"",VLOOKUP(J120,'Product Data'!B$1:K$1107,4,FALSE),"")</f>
        <v/>
      </c>
      <c r="M120" s="16" t="str">
        <f t="shared" si="2"/>
        <v/>
      </c>
      <c r="N120" s="18"/>
      <c r="O120" s="16" t="str">
        <f t="shared" si="3"/>
        <v/>
      </c>
      <c r="P120" s="19"/>
    </row>
    <row r="121" spans="1:16">
      <c r="A121" s="15"/>
      <c r="B121" s="15"/>
      <c r="C121" s="15"/>
      <c r="D121" s="15"/>
      <c r="E121" s="15"/>
      <c r="F121" s="15"/>
      <c r="G121" s="15"/>
      <c r="H121" s="15"/>
      <c r="I121" s="16" t="str">
        <f>IF(J121&lt;&gt;"",VLOOKUP(J121,'Product Data'!B$1:K$1107,10,FALSE),"")</f>
        <v/>
      </c>
      <c r="J121" s="20"/>
      <c r="K121" s="20"/>
      <c r="L121" s="17" t="str">
        <f>IF(J121&lt;&gt;"",VLOOKUP(J121,'Product Data'!B$1:K$1107,4,FALSE),"")</f>
        <v/>
      </c>
      <c r="M121" s="16" t="str">
        <f t="shared" si="2"/>
        <v/>
      </c>
      <c r="N121" s="18"/>
      <c r="O121" s="16" t="str">
        <f t="shared" si="3"/>
        <v/>
      </c>
      <c r="P121" s="19"/>
    </row>
    <row r="122" spans="1:16">
      <c r="A122" s="15"/>
      <c r="B122" s="15"/>
      <c r="C122" s="15"/>
      <c r="D122" s="15"/>
      <c r="E122" s="15"/>
      <c r="F122" s="15"/>
      <c r="G122" s="15"/>
      <c r="H122" s="15"/>
      <c r="I122" s="16" t="str">
        <f>IF(J122&lt;&gt;"",VLOOKUP(J122,'Product Data'!B$1:K$1107,10,FALSE),"")</f>
        <v/>
      </c>
      <c r="J122" s="20"/>
      <c r="K122" s="20"/>
      <c r="L122" s="17" t="str">
        <f>IF(J122&lt;&gt;"",VLOOKUP(J122,'Product Data'!B$1:K$1107,4,FALSE),"")</f>
        <v/>
      </c>
      <c r="M122" s="16" t="str">
        <f t="shared" si="2"/>
        <v/>
      </c>
      <c r="N122" s="18"/>
      <c r="O122" s="16" t="str">
        <f t="shared" si="3"/>
        <v/>
      </c>
      <c r="P122" s="19"/>
    </row>
    <row r="123" spans="1:16">
      <c r="A123" s="15"/>
      <c r="B123" s="15"/>
      <c r="C123" s="15"/>
      <c r="D123" s="15"/>
      <c r="E123" s="15"/>
      <c r="F123" s="15"/>
      <c r="G123" s="15"/>
      <c r="H123" s="15"/>
      <c r="I123" s="16" t="str">
        <f>IF(J123&lt;&gt;"",VLOOKUP(J123,'Product Data'!B$1:K$1107,10,FALSE),"")</f>
        <v/>
      </c>
      <c r="J123" s="20"/>
      <c r="K123" s="20"/>
      <c r="L123" s="17" t="str">
        <f>IF(J123&lt;&gt;"",VLOOKUP(J123,'Product Data'!B$1:K$1107,4,FALSE),"")</f>
        <v/>
      </c>
      <c r="M123" s="16" t="str">
        <f t="shared" si="2"/>
        <v/>
      </c>
      <c r="N123" s="18"/>
      <c r="O123" s="16" t="str">
        <f t="shared" si="3"/>
        <v/>
      </c>
      <c r="P123" s="19"/>
    </row>
    <row r="124" spans="1:16">
      <c r="A124" s="15"/>
      <c r="B124" s="15"/>
      <c r="C124" s="15"/>
      <c r="D124" s="15"/>
      <c r="E124" s="15"/>
      <c r="F124" s="15"/>
      <c r="G124" s="15"/>
      <c r="H124" s="15"/>
      <c r="I124" s="16" t="str">
        <f>IF(J124&lt;&gt;"",VLOOKUP(J124,'Product Data'!B$1:K$1107,10,FALSE),"")</f>
        <v/>
      </c>
      <c r="J124" s="20"/>
      <c r="K124" s="20"/>
      <c r="L124" s="17" t="str">
        <f>IF(J124&lt;&gt;"",VLOOKUP(J124,'Product Data'!B$1:K$1107,4,FALSE),"")</f>
        <v/>
      </c>
      <c r="M124" s="16" t="str">
        <f t="shared" si="2"/>
        <v/>
      </c>
      <c r="N124" s="18"/>
      <c r="O124" s="16" t="str">
        <f t="shared" si="3"/>
        <v/>
      </c>
      <c r="P124" s="19"/>
    </row>
    <row r="125" spans="1:16">
      <c r="A125" s="15"/>
      <c r="B125" s="15"/>
      <c r="C125" s="15"/>
      <c r="D125" s="15"/>
      <c r="E125" s="15"/>
      <c r="F125" s="15"/>
      <c r="G125" s="15"/>
      <c r="H125" s="15"/>
      <c r="I125" s="16" t="str">
        <f>IF(J125&lt;&gt;"",VLOOKUP(J125,'Product Data'!B$1:K$1107,10,FALSE),"")</f>
        <v/>
      </c>
      <c r="J125" s="20"/>
      <c r="K125" s="20"/>
      <c r="L125" s="17" t="str">
        <f>IF(J125&lt;&gt;"",VLOOKUP(J125,'Product Data'!B$1:K$1107,4,FALSE),"")</f>
        <v/>
      </c>
      <c r="M125" s="16" t="str">
        <f t="shared" si="2"/>
        <v/>
      </c>
      <c r="N125" s="18"/>
      <c r="O125" s="16" t="str">
        <f t="shared" si="3"/>
        <v/>
      </c>
      <c r="P125" s="19"/>
    </row>
    <row r="126" spans="1:16">
      <c r="A126" s="15"/>
      <c r="B126" s="15"/>
      <c r="C126" s="15"/>
      <c r="D126" s="15"/>
      <c r="E126" s="15"/>
      <c r="F126" s="15"/>
      <c r="G126" s="15"/>
      <c r="H126" s="15"/>
      <c r="I126" s="16" t="str">
        <f>IF(J126&lt;&gt;"",VLOOKUP(J126,'Product Data'!B$1:K$1107,10,FALSE),"")</f>
        <v/>
      </c>
      <c r="J126" s="20"/>
      <c r="K126" s="20"/>
      <c r="L126" s="17" t="str">
        <f>IF(J126&lt;&gt;"",VLOOKUP(J126,'Product Data'!B$1:K$1107,4,FALSE),"")</f>
        <v/>
      </c>
      <c r="M126" s="16" t="str">
        <f t="shared" si="2"/>
        <v/>
      </c>
      <c r="N126" s="18"/>
      <c r="O126" s="16" t="str">
        <f t="shared" si="3"/>
        <v/>
      </c>
      <c r="P126" s="19"/>
    </row>
    <row r="127" spans="1:16">
      <c r="A127" s="15"/>
      <c r="B127" s="15"/>
      <c r="C127" s="15"/>
      <c r="D127" s="15"/>
      <c r="E127" s="15"/>
      <c r="F127" s="15"/>
      <c r="G127" s="15"/>
      <c r="H127" s="15"/>
      <c r="I127" s="16" t="str">
        <f>IF(J127&lt;&gt;"",VLOOKUP(J127,'Product Data'!B$1:K$1107,10,FALSE),"")</f>
        <v/>
      </c>
      <c r="J127" s="20"/>
      <c r="K127" s="20"/>
      <c r="L127" s="17" t="str">
        <f>IF(J127&lt;&gt;"",VLOOKUP(J127,'Product Data'!B$1:K$1107,4,FALSE),"")</f>
        <v/>
      </c>
      <c r="M127" s="16" t="str">
        <f t="shared" si="2"/>
        <v/>
      </c>
      <c r="N127" s="18"/>
      <c r="O127" s="16" t="str">
        <f t="shared" si="3"/>
        <v/>
      </c>
      <c r="P127" s="19"/>
    </row>
    <row r="128" spans="1:16">
      <c r="A128" s="15"/>
      <c r="B128" s="15"/>
      <c r="C128" s="15"/>
      <c r="D128" s="15"/>
      <c r="E128" s="15"/>
      <c r="F128" s="15"/>
      <c r="G128" s="15"/>
      <c r="H128" s="15"/>
      <c r="I128" s="16" t="str">
        <f>IF(J128&lt;&gt;"",VLOOKUP(J128,'Product Data'!B$1:K$1107,10,FALSE),"")</f>
        <v/>
      </c>
      <c r="J128" s="20"/>
      <c r="K128" s="20"/>
      <c r="L128" s="17" t="str">
        <f>IF(J128&lt;&gt;"",VLOOKUP(J128,'Product Data'!B$1:K$1107,4,FALSE),"")</f>
        <v/>
      </c>
      <c r="M128" s="16" t="str">
        <f t="shared" si="2"/>
        <v/>
      </c>
      <c r="N128" s="18"/>
      <c r="O128" s="16" t="str">
        <f t="shared" si="3"/>
        <v/>
      </c>
      <c r="P128" s="19"/>
    </row>
    <row r="129" spans="1:16">
      <c r="A129" s="15"/>
      <c r="B129" s="15"/>
      <c r="C129" s="15"/>
      <c r="D129" s="15"/>
      <c r="E129" s="15"/>
      <c r="F129" s="15"/>
      <c r="G129" s="15"/>
      <c r="H129" s="15"/>
      <c r="I129" s="16" t="str">
        <f>IF(J129&lt;&gt;"",VLOOKUP(J129,'Product Data'!B$1:K$1107,10,FALSE),"")</f>
        <v/>
      </c>
      <c r="J129" s="20"/>
      <c r="K129" s="20"/>
      <c r="L129" s="17" t="str">
        <f>IF(J129&lt;&gt;"",VLOOKUP(J129,'Product Data'!B$1:K$1107,4,FALSE),"")</f>
        <v/>
      </c>
      <c r="M129" s="16" t="str">
        <f t="shared" si="2"/>
        <v/>
      </c>
      <c r="N129" s="18"/>
      <c r="O129" s="16" t="str">
        <f t="shared" si="3"/>
        <v/>
      </c>
      <c r="P129" s="19"/>
    </row>
    <row r="130" spans="1:16">
      <c r="A130" s="15"/>
      <c r="B130" s="15"/>
      <c r="C130" s="15"/>
      <c r="D130" s="15"/>
      <c r="E130" s="15"/>
      <c r="F130" s="15"/>
      <c r="G130" s="15"/>
      <c r="H130" s="15"/>
      <c r="I130" s="16" t="str">
        <f>IF(J130&lt;&gt;"",VLOOKUP(J130,'Product Data'!B$1:K$1107,10,FALSE),"")</f>
        <v/>
      </c>
      <c r="J130" s="20"/>
      <c r="K130" s="20"/>
      <c r="L130" s="17" t="str">
        <f>IF(J130&lt;&gt;"",VLOOKUP(J130,'Product Data'!B$1:K$1107,4,FALSE),"")</f>
        <v/>
      </c>
      <c r="M130" s="16" t="str">
        <f t="shared" si="2"/>
        <v/>
      </c>
      <c r="N130" s="18"/>
      <c r="O130" s="16" t="str">
        <f t="shared" si="3"/>
        <v/>
      </c>
      <c r="P130" s="19"/>
    </row>
    <row r="131" spans="1:16">
      <c r="A131" s="15"/>
      <c r="B131" s="15"/>
      <c r="C131" s="15"/>
      <c r="D131" s="15"/>
      <c r="E131" s="15"/>
      <c r="F131" s="15"/>
      <c r="G131" s="15"/>
      <c r="H131" s="15"/>
      <c r="I131" s="16" t="str">
        <f>IF(J131&lt;&gt;"",VLOOKUP(J131,'Product Data'!B$1:K$1107,10,FALSE),"")</f>
        <v/>
      </c>
      <c r="J131" s="20"/>
      <c r="K131" s="20"/>
      <c r="L131" s="17" t="str">
        <f>IF(J131&lt;&gt;"",VLOOKUP(J131,'Product Data'!B$1:K$1107,4,FALSE),"")</f>
        <v/>
      </c>
      <c r="M131" s="16" t="str">
        <f t="shared" si="2"/>
        <v/>
      </c>
      <c r="N131" s="18"/>
      <c r="O131" s="16" t="str">
        <f t="shared" si="3"/>
        <v/>
      </c>
      <c r="P131" s="19"/>
    </row>
    <row r="132" spans="1:16">
      <c r="A132" s="15"/>
      <c r="B132" s="15"/>
      <c r="C132" s="15"/>
      <c r="D132" s="15"/>
      <c r="E132" s="15"/>
      <c r="F132" s="15"/>
      <c r="G132" s="15"/>
      <c r="H132" s="15"/>
      <c r="I132" s="16" t="str">
        <f>IF(J132&lt;&gt;"",VLOOKUP(J132,'Product Data'!B$1:K$1107,10,FALSE),"")</f>
        <v/>
      </c>
      <c r="J132" s="20"/>
      <c r="K132" s="20"/>
      <c r="L132" s="17" t="str">
        <f>IF(J132&lt;&gt;"",VLOOKUP(J132,'Product Data'!B$1:K$1107,4,FALSE),"")</f>
        <v/>
      </c>
      <c r="M132" s="16" t="str">
        <f t="shared" si="2"/>
        <v/>
      </c>
      <c r="N132" s="18"/>
      <c r="O132" s="16" t="str">
        <f t="shared" si="3"/>
        <v/>
      </c>
      <c r="P132" s="19"/>
    </row>
    <row r="133" spans="1:16">
      <c r="A133" s="15"/>
      <c r="B133" s="15"/>
      <c r="C133" s="15"/>
      <c r="D133" s="15"/>
      <c r="E133" s="15"/>
      <c r="F133" s="15"/>
      <c r="G133" s="15"/>
      <c r="H133" s="15"/>
      <c r="I133" s="16" t="str">
        <f>IF(J133&lt;&gt;"",VLOOKUP(J133,'Product Data'!B$1:K$1107,10,FALSE),"")</f>
        <v/>
      </c>
      <c r="J133" s="20"/>
      <c r="K133" s="20"/>
      <c r="L133" s="17" t="str">
        <f>IF(J133&lt;&gt;"",VLOOKUP(J133,'Product Data'!B$1:K$1107,4,FALSE),"")</f>
        <v/>
      </c>
      <c r="M133" s="16" t="str">
        <f t="shared" si="2"/>
        <v/>
      </c>
      <c r="N133" s="18"/>
      <c r="O133" s="16" t="str">
        <f t="shared" si="3"/>
        <v/>
      </c>
      <c r="P133" s="19"/>
    </row>
    <row r="134" spans="1:16">
      <c r="A134" s="15"/>
      <c r="B134" s="15"/>
      <c r="C134" s="15"/>
      <c r="D134" s="15"/>
      <c r="E134" s="15"/>
      <c r="F134" s="15"/>
      <c r="G134" s="15"/>
      <c r="H134" s="15"/>
      <c r="I134" s="16" t="str">
        <f>IF(J134&lt;&gt;"",VLOOKUP(J134,'Product Data'!B$1:K$1107,10,FALSE),"")</f>
        <v/>
      </c>
      <c r="J134" s="20"/>
      <c r="K134" s="20"/>
      <c r="L134" s="17" t="str">
        <f>IF(J134&lt;&gt;"",VLOOKUP(J134,'Product Data'!B$1:K$1107,4,FALSE),"")</f>
        <v/>
      </c>
      <c r="M134" s="16" t="str">
        <f t="shared" si="2"/>
        <v/>
      </c>
      <c r="N134" s="18"/>
      <c r="O134" s="16" t="str">
        <f t="shared" si="3"/>
        <v/>
      </c>
      <c r="P134" s="19"/>
    </row>
    <row r="135" spans="1:16">
      <c r="A135" s="15"/>
      <c r="B135" s="15"/>
      <c r="C135" s="15"/>
      <c r="D135" s="15"/>
      <c r="E135" s="15"/>
      <c r="F135" s="15"/>
      <c r="G135" s="15"/>
      <c r="H135" s="15"/>
      <c r="I135" s="16" t="str">
        <f>IF(J135&lt;&gt;"",VLOOKUP(J135,'Product Data'!B$1:K$1107,10,FALSE),"")</f>
        <v/>
      </c>
      <c r="J135" s="20"/>
      <c r="K135" s="20"/>
      <c r="L135" s="17" t="str">
        <f>IF(J135&lt;&gt;"",VLOOKUP(J135,'Product Data'!B$1:K$1107,4,FALSE),"")</f>
        <v/>
      </c>
      <c r="M135" s="16" t="str">
        <f t="shared" si="2"/>
        <v/>
      </c>
      <c r="N135" s="18"/>
      <c r="O135" s="16" t="str">
        <f t="shared" si="3"/>
        <v/>
      </c>
      <c r="P135" s="19"/>
    </row>
    <row r="136" spans="1:16">
      <c r="A136" s="15"/>
      <c r="B136" s="15"/>
      <c r="C136" s="15"/>
      <c r="D136" s="15"/>
      <c r="E136" s="15"/>
      <c r="F136" s="15"/>
      <c r="G136" s="15"/>
      <c r="H136" s="15"/>
      <c r="I136" s="16" t="str">
        <f>IF(J136&lt;&gt;"",VLOOKUP(J136,'Product Data'!B$1:K$1107,10,FALSE),"")</f>
        <v/>
      </c>
      <c r="J136" s="20"/>
      <c r="K136" s="20"/>
      <c r="L136" s="17" t="str">
        <f>IF(J136&lt;&gt;"",VLOOKUP(J136,'Product Data'!B$1:K$1107,4,FALSE),"")</f>
        <v/>
      </c>
      <c r="M136" s="16" t="str">
        <f t="shared" si="2"/>
        <v/>
      </c>
      <c r="N136" s="18"/>
      <c r="O136" s="16" t="str">
        <f t="shared" si="3"/>
        <v/>
      </c>
      <c r="P136" s="19"/>
    </row>
    <row r="137" spans="1:16">
      <c r="A137" s="15"/>
      <c r="B137" s="15"/>
      <c r="C137" s="15"/>
      <c r="D137" s="15"/>
      <c r="E137" s="15"/>
      <c r="F137" s="15"/>
      <c r="G137" s="15"/>
      <c r="H137" s="15"/>
      <c r="I137" s="16" t="str">
        <f>IF(J137&lt;&gt;"",VLOOKUP(J137,'Product Data'!B$1:K$1107,10,FALSE),"")</f>
        <v/>
      </c>
      <c r="J137" s="20"/>
      <c r="K137" s="20"/>
      <c r="L137" s="17" t="str">
        <f>IF(J137&lt;&gt;"",VLOOKUP(J137,'Product Data'!B$1:K$1107,4,FALSE),"")</f>
        <v/>
      </c>
      <c r="M137" s="16" t="str">
        <f t="shared" si="2"/>
        <v/>
      </c>
      <c r="N137" s="18"/>
      <c r="O137" s="16" t="str">
        <f t="shared" si="3"/>
        <v/>
      </c>
      <c r="P137" s="19"/>
    </row>
    <row r="138" spans="1:16">
      <c r="A138" s="15"/>
      <c r="B138" s="15"/>
      <c r="C138" s="15"/>
      <c r="D138" s="15"/>
      <c r="E138" s="15"/>
      <c r="F138" s="15"/>
      <c r="G138" s="15"/>
      <c r="H138" s="15"/>
      <c r="I138" s="16" t="str">
        <f>IF(J138&lt;&gt;"",VLOOKUP(J138,'Product Data'!B$1:K$1107,10,FALSE),"")</f>
        <v/>
      </c>
      <c r="J138" s="20"/>
      <c r="K138" s="20"/>
      <c r="L138" s="17" t="str">
        <f>IF(J138&lt;&gt;"",VLOOKUP(J138,'Product Data'!B$1:K$1107,4,FALSE),"")</f>
        <v/>
      </c>
      <c r="M138" s="16" t="str">
        <f t="shared" si="2"/>
        <v/>
      </c>
      <c r="N138" s="18"/>
      <c r="O138" s="16" t="str">
        <f t="shared" si="3"/>
        <v/>
      </c>
      <c r="P138" s="19"/>
    </row>
    <row r="139" spans="1:16">
      <c r="A139" s="15"/>
      <c r="B139" s="15"/>
      <c r="C139" s="15"/>
      <c r="D139" s="15"/>
      <c r="E139" s="15"/>
      <c r="F139" s="15"/>
      <c r="G139" s="15"/>
      <c r="H139" s="15"/>
      <c r="I139" s="16" t="str">
        <f>IF(J139&lt;&gt;"",VLOOKUP(J139,'Product Data'!B$1:K$1107,10,FALSE),"")</f>
        <v/>
      </c>
      <c r="J139" s="20"/>
      <c r="K139" s="20"/>
      <c r="L139" s="17" t="str">
        <f>IF(J139&lt;&gt;"",VLOOKUP(J139,'Product Data'!B$1:K$1107,4,FALSE),"")</f>
        <v/>
      </c>
      <c r="M139" s="16" t="str">
        <f t="shared" si="2"/>
        <v/>
      </c>
      <c r="N139" s="18"/>
      <c r="O139" s="16" t="str">
        <f t="shared" si="3"/>
        <v/>
      </c>
      <c r="P139" s="19"/>
    </row>
    <row r="140" spans="1:16">
      <c r="A140" s="15"/>
      <c r="B140" s="15"/>
      <c r="C140" s="15"/>
      <c r="D140" s="15"/>
      <c r="E140" s="15"/>
      <c r="F140" s="15"/>
      <c r="G140" s="15"/>
      <c r="H140" s="15"/>
      <c r="I140" s="16" t="str">
        <f>IF(J140&lt;&gt;"",VLOOKUP(J140,'Product Data'!B$1:K$1107,10,FALSE),"")</f>
        <v/>
      </c>
      <c r="J140" s="20"/>
      <c r="K140" s="20"/>
      <c r="L140" s="17" t="str">
        <f>IF(J140&lt;&gt;"",VLOOKUP(J140,'Product Data'!B$1:K$1107,4,FALSE),"")</f>
        <v/>
      </c>
      <c r="M140" s="16" t="str">
        <f t="shared" si="2"/>
        <v/>
      </c>
      <c r="N140" s="18"/>
      <c r="O140" s="16" t="str">
        <f t="shared" si="3"/>
        <v/>
      </c>
      <c r="P140" s="19"/>
    </row>
    <row r="141" spans="1:16">
      <c r="A141" s="15"/>
      <c r="B141" s="15"/>
      <c r="C141" s="15"/>
      <c r="D141" s="15"/>
      <c r="E141" s="15"/>
      <c r="F141" s="15"/>
      <c r="G141" s="15"/>
      <c r="H141" s="15"/>
      <c r="I141" s="16" t="str">
        <f>IF(J141&lt;&gt;"",VLOOKUP(J141,'Product Data'!B$1:K$1107,10,FALSE),"")</f>
        <v/>
      </c>
      <c r="J141" s="20"/>
      <c r="K141" s="20"/>
      <c r="L141" s="17" t="str">
        <f>IF(J141&lt;&gt;"",VLOOKUP(J141,'Product Data'!B$1:K$1107,4,FALSE),"")</f>
        <v/>
      </c>
      <c r="M141" s="16" t="str">
        <f t="shared" ref="M141:M204" si="4">IF(J141&lt;&gt;"",IF(L141=0,"Yes","No"),"")</f>
        <v/>
      </c>
      <c r="N141" s="18"/>
      <c r="O141" s="16" t="str">
        <f t="shared" ref="O141:O189" si="5">IF(N141&lt;&gt;"",(TEXT(N141,"DDDD")),"")</f>
        <v/>
      </c>
      <c r="P141" s="19"/>
    </row>
    <row r="142" spans="1:16">
      <c r="A142" s="15"/>
      <c r="B142" s="15"/>
      <c r="C142" s="15"/>
      <c r="D142" s="15"/>
      <c r="E142" s="15"/>
      <c r="F142" s="15"/>
      <c r="G142" s="15"/>
      <c r="H142" s="15"/>
      <c r="I142" s="16" t="str">
        <f>IF(J142&lt;&gt;"",VLOOKUP(J142,'Product Data'!B$1:K$1107,10,FALSE),"")</f>
        <v/>
      </c>
      <c r="J142" s="20"/>
      <c r="K142" s="20"/>
      <c r="L142" s="17" t="str">
        <f>IF(J142&lt;&gt;"",VLOOKUP(J142,'Product Data'!B$1:K$1107,4,FALSE),"")</f>
        <v/>
      </c>
      <c r="M142" s="16" t="str">
        <f t="shared" si="4"/>
        <v/>
      </c>
      <c r="N142" s="18"/>
      <c r="O142" s="16" t="str">
        <f t="shared" si="5"/>
        <v/>
      </c>
      <c r="P142" s="19"/>
    </row>
    <row r="143" spans="1:16">
      <c r="A143" s="15"/>
      <c r="B143" s="15"/>
      <c r="C143" s="15"/>
      <c r="D143" s="15"/>
      <c r="E143" s="15"/>
      <c r="F143" s="15"/>
      <c r="G143" s="15"/>
      <c r="H143" s="15"/>
      <c r="I143" s="16" t="str">
        <f>IF(J143&lt;&gt;"",VLOOKUP(J143,'Product Data'!B$1:K$1107,10,FALSE),"")</f>
        <v/>
      </c>
      <c r="J143" s="20"/>
      <c r="K143" s="20"/>
      <c r="L143" s="17" t="str">
        <f>IF(J143&lt;&gt;"",VLOOKUP(J143,'Product Data'!B$1:K$1107,4,FALSE),"")</f>
        <v/>
      </c>
      <c r="M143" s="16" t="str">
        <f t="shared" si="4"/>
        <v/>
      </c>
      <c r="N143" s="18"/>
      <c r="O143" s="16" t="str">
        <f t="shared" si="5"/>
        <v/>
      </c>
      <c r="P143" s="19"/>
    </row>
    <row r="144" spans="1:16">
      <c r="A144" s="15"/>
      <c r="B144" s="15"/>
      <c r="C144" s="15"/>
      <c r="D144" s="15"/>
      <c r="E144" s="15"/>
      <c r="F144" s="15"/>
      <c r="G144" s="15"/>
      <c r="H144" s="15"/>
      <c r="I144" s="16" t="str">
        <f>IF(J144&lt;&gt;"",VLOOKUP(J144,'Product Data'!B$1:K$1107,10,FALSE),"")</f>
        <v/>
      </c>
      <c r="J144" s="20"/>
      <c r="K144" s="20"/>
      <c r="L144" s="17" t="str">
        <f>IF(J144&lt;&gt;"",VLOOKUP(J144,'Product Data'!B$1:K$1107,4,FALSE),"")</f>
        <v/>
      </c>
      <c r="M144" s="16" t="str">
        <f t="shared" si="4"/>
        <v/>
      </c>
      <c r="N144" s="18"/>
      <c r="O144" s="16" t="str">
        <f t="shared" si="5"/>
        <v/>
      </c>
      <c r="P144" s="19"/>
    </row>
    <row r="145" spans="1:16">
      <c r="A145" s="15"/>
      <c r="B145" s="15"/>
      <c r="C145" s="15"/>
      <c r="D145" s="15"/>
      <c r="E145" s="15"/>
      <c r="F145" s="15"/>
      <c r="G145" s="15"/>
      <c r="H145" s="15"/>
      <c r="I145" s="16" t="str">
        <f>IF(J145&lt;&gt;"",VLOOKUP(J145,'Product Data'!B$1:K$1107,10,FALSE),"")</f>
        <v/>
      </c>
      <c r="J145" s="20"/>
      <c r="K145" s="20"/>
      <c r="L145" s="17" t="str">
        <f>IF(J145&lt;&gt;"",VLOOKUP(J145,'Product Data'!B$1:K$1107,4,FALSE),"")</f>
        <v/>
      </c>
      <c r="M145" s="16" t="str">
        <f t="shared" si="4"/>
        <v/>
      </c>
      <c r="N145" s="18"/>
      <c r="O145" s="16" t="str">
        <f t="shared" si="5"/>
        <v/>
      </c>
      <c r="P145" s="19"/>
    </row>
    <row r="146" spans="1:16">
      <c r="A146" s="15"/>
      <c r="B146" s="15"/>
      <c r="C146" s="15"/>
      <c r="D146" s="15"/>
      <c r="E146" s="15"/>
      <c r="F146" s="15"/>
      <c r="G146" s="15"/>
      <c r="H146" s="15"/>
      <c r="I146" s="16" t="str">
        <f>IF(J146&lt;&gt;"",VLOOKUP(J146,'Product Data'!B$1:K$1107,10,FALSE),"")</f>
        <v/>
      </c>
      <c r="J146" s="20"/>
      <c r="K146" s="20"/>
      <c r="L146" s="17" t="str">
        <f>IF(J146&lt;&gt;"",VLOOKUP(J146,'Product Data'!B$1:K$1107,4,FALSE),"")</f>
        <v/>
      </c>
      <c r="M146" s="16" t="str">
        <f t="shared" si="4"/>
        <v/>
      </c>
      <c r="N146" s="18"/>
      <c r="O146" s="16" t="str">
        <f t="shared" si="5"/>
        <v/>
      </c>
      <c r="P146" s="19"/>
    </row>
    <row r="147" spans="1:16">
      <c r="A147" s="15"/>
      <c r="B147" s="15"/>
      <c r="C147" s="15"/>
      <c r="D147" s="15"/>
      <c r="E147" s="15"/>
      <c r="F147" s="15"/>
      <c r="G147" s="15"/>
      <c r="H147" s="15"/>
      <c r="I147" s="16" t="str">
        <f>IF(J147&lt;&gt;"",VLOOKUP(J147,'Product Data'!B$1:K$1107,10,FALSE),"")</f>
        <v/>
      </c>
      <c r="J147" s="20"/>
      <c r="K147" s="20"/>
      <c r="L147" s="17" t="str">
        <f>IF(J147&lt;&gt;"",VLOOKUP(J147,'Product Data'!B$1:K$1107,4,FALSE),"")</f>
        <v/>
      </c>
      <c r="M147" s="16" t="str">
        <f t="shared" si="4"/>
        <v/>
      </c>
      <c r="N147" s="18"/>
      <c r="O147" s="16" t="str">
        <f t="shared" si="5"/>
        <v/>
      </c>
      <c r="P147" s="19"/>
    </row>
    <row r="148" spans="1:16">
      <c r="A148" s="15"/>
      <c r="B148" s="15"/>
      <c r="C148" s="15"/>
      <c r="D148" s="15"/>
      <c r="E148" s="15"/>
      <c r="F148" s="15"/>
      <c r="G148" s="15"/>
      <c r="H148" s="15"/>
      <c r="I148" s="16" t="str">
        <f>IF(J148&lt;&gt;"",VLOOKUP(J148,'Product Data'!B$1:K$1107,10,FALSE),"")</f>
        <v/>
      </c>
      <c r="J148" s="20"/>
      <c r="K148" s="20"/>
      <c r="L148" s="17" t="str">
        <f>IF(J148&lt;&gt;"",VLOOKUP(J148,'Product Data'!B$1:K$1107,4,FALSE),"")</f>
        <v/>
      </c>
      <c r="M148" s="16" t="str">
        <f t="shared" si="4"/>
        <v/>
      </c>
      <c r="N148" s="18"/>
      <c r="O148" s="16" t="str">
        <f t="shared" si="5"/>
        <v/>
      </c>
      <c r="P148" s="19"/>
    </row>
    <row r="149" spans="1:16">
      <c r="A149" s="15"/>
      <c r="B149" s="15"/>
      <c r="C149" s="15"/>
      <c r="D149" s="15"/>
      <c r="E149" s="15"/>
      <c r="F149" s="15"/>
      <c r="G149" s="15"/>
      <c r="H149" s="15"/>
      <c r="I149" s="16" t="str">
        <f>IF(J149&lt;&gt;"",VLOOKUP(J149,'Product Data'!B$1:K$1107,10,FALSE),"")</f>
        <v/>
      </c>
      <c r="J149" s="20"/>
      <c r="K149" s="20"/>
      <c r="L149" s="17" t="str">
        <f>IF(J149&lt;&gt;"",VLOOKUP(J149,'Product Data'!B$1:K$1107,4,FALSE),"")</f>
        <v/>
      </c>
      <c r="M149" s="16" t="str">
        <f t="shared" si="4"/>
        <v/>
      </c>
      <c r="N149" s="18"/>
      <c r="O149" s="16" t="str">
        <f t="shared" si="5"/>
        <v/>
      </c>
      <c r="P149" s="19"/>
    </row>
    <row r="150" spans="1:16">
      <c r="A150" s="15"/>
      <c r="B150" s="15"/>
      <c r="C150" s="15"/>
      <c r="D150" s="15"/>
      <c r="E150" s="15"/>
      <c r="F150" s="15"/>
      <c r="G150" s="15"/>
      <c r="H150" s="15"/>
      <c r="I150" s="16" t="str">
        <f>IF(J150&lt;&gt;"",VLOOKUP(J150,'Product Data'!B$1:K$1107,10,FALSE),"")</f>
        <v/>
      </c>
      <c r="J150" s="20"/>
      <c r="K150" s="20"/>
      <c r="L150" s="17" t="str">
        <f>IF(J150&lt;&gt;"",VLOOKUP(J150,'Product Data'!B$1:K$1107,4,FALSE),"")</f>
        <v/>
      </c>
      <c r="M150" s="16" t="str">
        <f t="shared" si="4"/>
        <v/>
      </c>
      <c r="N150" s="18"/>
      <c r="O150" s="16" t="str">
        <f t="shared" si="5"/>
        <v/>
      </c>
      <c r="P150" s="19"/>
    </row>
    <row r="151" spans="1:16">
      <c r="A151" s="15"/>
      <c r="B151" s="15"/>
      <c r="C151" s="15"/>
      <c r="D151" s="15"/>
      <c r="E151" s="15"/>
      <c r="F151" s="15"/>
      <c r="G151" s="15"/>
      <c r="H151" s="15"/>
      <c r="I151" s="16" t="str">
        <f>IF(J151&lt;&gt;"",VLOOKUP(J151,'Product Data'!B$1:K$1107,10,FALSE),"")</f>
        <v/>
      </c>
      <c r="J151" s="20"/>
      <c r="K151" s="20"/>
      <c r="L151" s="17" t="str">
        <f>IF(J151&lt;&gt;"",VLOOKUP(J151,'Product Data'!B$1:K$1107,4,FALSE),"")</f>
        <v/>
      </c>
      <c r="M151" s="16" t="str">
        <f t="shared" si="4"/>
        <v/>
      </c>
      <c r="N151" s="18"/>
      <c r="O151" s="16" t="str">
        <f t="shared" si="5"/>
        <v/>
      </c>
      <c r="P151" s="19"/>
    </row>
    <row r="152" spans="1:16">
      <c r="A152" s="15"/>
      <c r="B152" s="15"/>
      <c r="C152" s="15"/>
      <c r="D152" s="15"/>
      <c r="E152" s="15"/>
      <c r="F152" s="15"/>
      <c r="G152" s="15"/>
      <c r="H152" s="15"/>
      <c r="I152" s="16" t="str">
        <f>IF(J152&lt;&gt;"",VLOOKUP(J152,'Product Data'!B$1:K$1107,10,FALSE),"")</f>
        <v/>
      </c>
      <c r="J152" s="20"/>
      <c r="K152" s="20"/>
      <c r="L152" s="17" t="str">
        <f>IF(J152&lt;&gt;"",VLOOKUP(J152,'Product Data'!B$1:K$1107,4,FALSE),"")</f>
        <v/>
      </c>
      <c r="M152" s="16" t="str">
        <f t="shared" si="4"/>
        <v/>
      </c>
      <c r="N152" s="18"/>
      <c r="O152" s="16" t="str">
        <f t="shared" si="5"/>
        <v/>
      </c>
      <c r="P152" s="19"/>
    </row>
    <row r="153" spans="1:16">
      <c r="A153" s="15"/>
      <c r="B153" s="15"/>
      <c r="C153" s="15"/>
      <c r="D153" s="15"/>
      <c r="E153" s="15"/>
      <c r="F153" s="15"/>
      <c r="G153" s="15"/>
      <c r="H153" s="15"/>
      <c r="I153" s="16" t="str">
        <f>IF(J153&lt;&gt;"",VLOOKUP(J153,'Product Data'!B$1:K$1107,10,FALSE),"")</f>
        <v/>
      </c>
      <c r="J153" s="20"/>
      <c r="K153" s="20"/>
      <c r="L153" s="17" t="str">
        <f>IF(J153&lt;&gt;"",VLOOKUP(J153,'Product Data'!B$1:K$1107,4,FALSE),"")</f>
        <v/>
      </c>
      <c r="M153" s="16" t="str">
        <f t="shared" si="4"/>
        <v/>
      </c>
      <c r="N153" s="18"/>
      <c r="O153" s="16" t="str">
        <f t="shared" si="5"/>
        <v/>
      </c>
      <c r="P153" s="19"/>
    </row>
    <row r="154" spans="1:16">
      <c r="A154" s="15"/>
      <c r="B154" s="15"/>
      <c r="C154" s="15"/>
      <c r="D154" s="15"/>
      <c r="E154" s="15"/>
      <c r="F154" s="15"/>
      <c r="G154" s="15"/>
      <c r="H154" s="15"/>
      <c r="I154" s="16" t="str">
        <f>IF(J154&lt;&gt;"",VLOOKUP(J154,'Product Data'!B$1:K$1107,10,FALSE),"")</f>
        <v/>
      </c>
      <c r="J154" s="20"/>
      <c r="K154" s="20"/>
      <c r="L154" s="17" t="str">
        <f>IF(J154&lt;&gt;"",VLOOKUP(J154,'Product Data'!B$1:K$1107,4,FALSE),"")</f>
        <v/>
      </c>
      <c r="M154" s="16" t="str">
        <f t="shared" si="4"/>
        <v/>
      </c>
      <c r="N154" s="18"/>
      <c r="O154" s="16" t="str">
        <f t="shared" si="5"/>
        <v/>
      </c>
      <c r="P154" s="19"/>
    </row>
    <row r="155" spans="1:16">
      <c r="A155" s="15"/>
      <c r="B155" s="15"/>
      <c r="C155" s="15"/>
      <c r="D155" s="15"/>
      <c r="E155" s="15"/>
      <c r="F155" s="15"/>
      <c r="G155" s="15"/>
      <c r="H155" s="15"/>
      <c r="I155" s="16" t="str">
        <f>IF(J155&lt;&gt;"",VLOOKUP(J155,'Product Data'!B$1:K$1107,10,FALSE),"")</f>
        <v/>
      </c>
      <c r="J155" s="20"/>
      <c r="K155" s="20"/>
      <c r="L155" s="17" t="str">
        <f>IF(J155&lt;&gt;"",VLOOKUP(J155,'Product Data'!B$1:K$1107,4,FALSE),"")</f>
        <v/>
      </c>
      <c r="M155" s="16" t="str">
        <f t="shared" si="4"/>
        <v/>
      </c>
      <c r="N155" s="18"/>
      <c r="O155" s="16" t="str">
        <f t="shared" si="5"/>
        <v/>
      </c>
      <c r="P155" s="19"/>
    </row>
    <row r="156" spans="1:16">
      <c r="A156" s="15"/>
      <c r="B156" s="15"/>
      <c r="C156" s="15"/>
      <c r="D156" s="15"/>
      <c r="E156" s="15"/>
      <c r="F156" s="15"/>
      <c r="G156" s="15"/>
      <c r="H156" s="15"/>
      <c r="I156" s="16" t="str">
        <f>IF(J156&lt;&gt;"",VLOOKUP(J156,'Product Data'!B$1:K$1107,10,FALSE),"")</f>
        <v/>
      </c>
      <c r="J156" s="20"/>
      <c r="K156" s="20"/>
      <c r="L156" s="17" t="str">
        <f>IF(J156&lt;&gt;"",VLOOKUP(J156,'Product Data'!B$1:K$1107,4,FALSE),"")</f>
        <v/>
      </c>
      <c r="M156" s="16" t="str">
        <f t="shared" si="4"/>
        <v/>
      </c>
      <c r="N156" s="18"/>
      <c r="O156" s="16" t="str">
        <f t="shared" si="5"/>
        <v/>
      </c>
      <c r="P156" s="19"/>
    </row>
    <row r="157" spans="1:16">
      <c r="A157" s="15"/>
      <c r="B157" s="15"/>
      <c r="C157" s="15"/>
      <c r="D157" s="15"/>
      <c r="E157" s="15"/>
      <c r="F157" s="15"/>
      <c r="G157" s="15"/>
      <c r="H157" s="15"/>
      <c r="I157" s="16" t="str">
        <f>IF(J157&lt;&gt;"",VLOOKUP(J157,'Product Data'!B$1:K$1107,10,FALSE),"")</f>
        <v/>
      </c>
      <c r="J157" s="20"/>
      <c r="K157" s="20"/>
      <c r="L157" s="17" t="str">
        <f>IF(J157&lt;&gt;"",VLOOKUP(J157,'Product Data'!B$1:K$1107,4,FALSE),"")</f>
        <v/>
      </c>
      <c r="M157" s="16" t="str">
        <f t="shared" si="4"/>
        <v/>
      </c>
      <c r="N157" s="18"/>
      <c r="O157" s="16" t="str">
        <f t="shared" si="5"/>
        <v/>
      </c>
      <c r="P157" s="19"/>
    </row>
    <row r="158" spans="1:16">
      <c r="A158" s="15"/>
      <c r="B158" s="15"/>
      <c r="C158" s="15"/>
      <c r="D158" s="15"/>
      <c r="E158" s="15"/>
      <c r="F158" s="15"/>
      <c r="G158" s="15"/>
      <c r="H158" s="15"/>
      <c r="I158" s="16" t="str">
        <f>IF(J158&lt;&gt;"",VLOOKUP(J158,'Product Data'!B$1:K$1107,10,FALSE),"")</f>
        <v/>
      </c>
      <c r="J158" s="20"/>
      <c r="K158" s="20"/>
      <c r="L158" s="17" t="str">
        <f>IF(J158&lt;&gt;"",VLOOKUP(J158,'Product Data'!B$1:K$1107,4,FALSE),"")</f>
        <v/>
      </c>
      <c r="M158" s="16" t="str">
        <f t="shared" si="4"/>
        <v/>
      </c>
      <c r="N158" s="18"/>
      <c r="O158" s="16" t="str">
        <f t="shared" si="5"/>
        <v/>
      </c>
      <c r="P158" s="19"/>
    </row>
    <row r="159" spans="1:16">
      <c r="A159" s="15"/>
      <c r="B159" s="15"/>
      <c r="C159" s="15"/>
      <c r="D159" s="15"/>
      <c r="E159" s="15"/>
      <c r="F159" s="15"/>
      <c r="G159" s="15"/>
      <c r="H159" s="15"/>
      <c r="I159" s="16" t="str">
        <f>IF(J159&lt;&gt;"",VLOOKUP(J159,'Product Data'!B$1:K$1107,10,FALSE),"")</f>
        <v/>
      </c>
      <c r="J159" s="20"/>
      <c r="K159" s="20"/>
      <c r="L159" s="17" t="str">
        <f>IF(J159&lt;&gt;"",VLOOKUP(J159,'Product Data'!B$1:K$1107,4,FALSE),"")</f>
        <v/>
      </c>
      <c r="M159" s="16" t="str">
        <f t="shared" si="4"/>
        <v/>
      </c>
      <c r="N159" s="18"/>
      <c r="O159" s="16" t="str">
        <f t="shared" si="5"/>
        <v/>
      </c>
      <c r="P159" s="19"/>
    </row>
    <row r="160" spans="1:16">
      <c r="A160" s="15"/>
      <c r="B160" s="15"/>
      <c r="C160" s="15"/>
      <c r="D160" s="15"/>
      <c r="E160" s="15"/>
      <c r="F160" s="15"/>
      <c r="G160" s="15"/>
      <c r="H160" s="15"/>
      <c r="I160" s="16" t="str">
        <f>IF(J160&lt;&gt;"",VLOOKUP(J160,'Product Data'!B$1:K$1107,10,FALSE),"")</f>
        <v/>
      </c>
      <c r="J160" s="20"/>
      <c r="K160" s="20"/>
      <c r="L160" s="17" t="str">
        <f>IF(J160&lt;&gt;"",VLOOKUP(J160,'Product Data'!B$1:K$1107,4,FALSE),"")</f>
        <v/>
      </c>
      <c r="M160" s="16" t="str">
        <f t="shared" si="4"/>
        <v/>
      </c>
      <c r="N160" s="18"/>
      <c r="O160" s="16" t="str">
        <f t="shared" si="5"/>
        <v/>
      </c>
      <c r="P160" s="19"/>
    </row>
    <row r="161" spans="1:16">
      <c r="A161" s="15"/>
      <c r="B161" s="15"/>
      <c r="C161" s="15"/>
      <c r="D161" s="15"/>
      <c r="E161" s="15"/>
      <c r="F161" s="15"/>
      <c r="G161" s="15"/>
      <c r="H161" s="15"/>
      <c r="I161" s="16" t="str">
        <f>IF(J161&lt;&gt;"",VLOOKUP(J161,'Product Data'!B$1:K$1107,10,FALSE),"")</f>
        <v/>
      </c>
      <c r="J161" s="20"/>
      <c r="K161" s="20"/>
      <c r="L161" s="17" t="str">
        <f>IF(J161&lt;&gt;"",VLOOKUP(J161,'Product Data'!B$1:K$1107,4,FALSE),"")</f>
        <v/>
      </c>
      <c r="M161" s="16" t="str">
        <f t="shared" si="4"/>
        <v/>
      </c>
      <c r="N161" s="18"/>
      <c r="O161" s="16" t="str">
        <f t="shared" si="5"/>
        <v/>
      </c>
      <c r="P161" s="19"/>
    </row>
    <row r="162" spans="1:16">
      <c r="A162" s="15"/>
      <c r="B162" s="15"/>
      <c r="C162" s="15"/>
      <c r="D162" s="15"/>
      <c r="E162" s="15"/>
      <c r="F162" s="15"/>
      <c r="G162" s="15"/>
      <c r="H162" s="15"/>
      <c r="I162" s="16" t="str">
        <f>IF(J162&lt;&gt;"",VLOOKUP(J162,'Product Data'!B$1:K$1107,10,FALSE),"")</f>
        <v/>
      </c>
      <c r="J162" s="20"/>
      <c r="K162" s="20"/>
      <c r="L162" s="17" t="str">
        <f>IF(J162&lt;&gt;"",VLOOKUP(J162,'Product Data'!B$1:K$1107,4,FALSE),"")</f>
        <v/>
      </c>
      <c r="M162" s="16" t="str">
        <f t="shared" si="4"/>
        <v/>
      </c>
      <c r="N162" s="18"/>
      <c r="O162" s="16" t="str">
        <f t="shared" si="5"/>
        <v/>
      </c>
      <c r="P162" s="19"/>
    </row>
    <row r="163" spans="1:16">
      <c r="A163" s="15"/>
      <c r="B163" s="15"/>
      <c r="C163" s="15"/>
      <c r="D163" s="15"/>
      <c r="E163" s="15"/>
      <c r="F163" s="15"/>
      <c r="G163" s="15"/>
      <c r="H163" s="15"/>
      <c r="I163" s="16" t="str">
        <f>IF(J163&lt;&gt;"",VLOOKUP(J163,'Product Data'!B$1:K$1107,10,FALSE),"")</f>
        <v/>
      </c>
      <c r="J163" s="20"/>
      <c r="K163" s="20"/>
      <c r="L163" s="17" t="str">
        <f>IF(J163&lt;&gt;"",VLOOKUP(J163,'Product Data'!B$1:K$1107,4,FALSE),"")</f>
        <v/>
      </c>
      <c r="M163" s="16" t="str">
        <f t="shared" si="4"/>
        <v/>
      </c>
      <c r="N163" s="18"/>
      <c r="O163" s="16" t="str">
        <f t="shared" si="5"/>
        <v/>
      </c>
      <c r="P163" s="19"/>
    </row>
    <row r="164" spans="1:16">
      <c r="A164" s="15"/>
      <c r="B164" s="15"/>
      <c r="C164" s="15"/>
      <c r="D164" s="15"/>
      <c r="E164" s="15"/>
      <c r="F164" s="15"/>
      <c r="G164" s="15"/>
      <c r="H164" s="15"/>
      <c r="I164" s="16" t="str">
        <f>IF(J164&lt;&gt;"",VLOOKUP(J164,'Product Data'!B$1:K$1107,10,FALSE),"")</f>
        <v/>
      </c>
      <c r="J164" s="20"/>
      <c r="K164" s="20"/>
      <c r="L164" s="17" t="str">
        <f>IF(J164&lt;&gt;"",VLOOKUP(J164,'Product Data'!B$1:K$1107,4,FALSE),"")</f>
        <v/>
      </c>
      <c r="M164" s="16" t="str">
        <f t="shared" si="4"/>
        <v/>
      </c>
      <c r="N164" s="18"/>
      <c r="O164" s="16" t="str">
        <f t="shared" si="5"/>
        <v/>
      </c>
      <c r="P164" s="19"/>
    </row>
    <row r="165" spans="1:16">
      <c r="A165" s="15"/>
      <c r="B165" s="15"/>
      <c r="C165" s="15"/>
      <c r="D165" s="15"/>
      <c r="E165" s="15"/>
      <c r="F165" s="15"/>
      <c r="G165" s="15"/>
      <c r="H165" s="15"/>
      <c r="I165" s="16" t="str">
        <f>IF(J165&lt;&gt;"",VLOOKUP(J165,'Product Data'!B$1:K$1107,10,FALSE),"")</f>
        <v/>
      </c>
      <c r="J165" s="20"/>
      <c r="K165" s="20"/>
      <c r="L165" s="17" t="str">
        <f>IF(J165&lt;&gt;"",VLOOKUP(J165,'Product Data'!B$1:K$1107,4,FALSE),"")</f>
        <v/>
      </c>
      <c r="M165" s="16" t="str">
        <f t="shared" si="4"/>
        <v/>
      </c>
      <c r="N165" s="18"/>
      <c r="O165" s="16" t="str">
        <f t="shared" si="5"/>
        <v/>
      </c>
      <c r="P165" s="19"/>
    </row>
    <row r="166" spans="1:16">
      <c r="A166" s="15"/>
      <c r="B166" s="15"/>
      <c r="C166" s="15"/>
      <c r="D166" s="15"/>
      <c r="E166" s="15"/>
      <c r="F166" s="15"/>
      <c r="G166" s="15"/>
      <c r="H166" s="15"/>
      <c r="I166" s="16" t="str">
        <f>IF(J166&lt;&gt;"",VLOOKUP(J166,'Product Data'!B$1:K$1107,10,FALSE),"")</f>
        <v/>
      </c>
      <c r="J166" s="20"/>
      <c r="K166" s="20"/>
      <c r="L166" s="17" t="str">
        <f>IF(J166&lt;&gt;"",VLOOKUP(J166,'Product Data'!B$1:K$1107,4,FALSE),"")</f>
        <v/>
      </c>
      <c r="M166" s="16" t="str">
        <f t="shared" si="4"/>
        <v/>
      </c>
      <c r="N166" s="18"/>
      <c r="O166" s="16" t="str">
        <f t="shared" si="5"/>
        <v/>
      </c>
      <c r="P166" s="19"/>
    </row>
    <row r="167" spans="1:16">
      <c r="A167" s="15"/>
      <c r="B167" s="15"/>
      <c r="C167" s="15"/>
      <c r="D167" s="15"/>
      <c r="E167" s="15"/>
      <c r="F167" s="15"/>
      <c r="G167" s="15"/>
      <c r="H167" s="15"/>
      <c r="I167" s="16" t="str">
        <f>IF(J167&lt;&gt;"",VLOOKUP(J167,'Product Data'!B$1:K$1107,10,FALSE),"")</f>
        <v/>
      </c>
      <c r="J167" s="20"/>
      <c r="K167" s="20"/>
      <c r="L167" s="17" t="str">
        <f>IF(J167&lt;&gt;"",VLOOKUP(J167,'Product Data'!B$1:K$1107,4,FALSE),"")</f>
        <v/>
      </c>
      <c r="M167" s="16" t="str">
        <f t="shared" si="4"/>
        <v/>
      </c>
      <c r="N167" s="18"/>
      <c r="O167" s="16" t="str">
        <f t="shared" si="5"/>
        <v/>
      </c>
      <c r="P167" s="19"/>
    </row>
    <row r="168" spans="1:16">
      <c r="A168" s="15"/>
      <c r="B168" s="15"/>
      <c r="C168" s="15"/>
      <c r="D168" s="15"/>
      <c r="E168" s="15"/>
      <c r="F168" s="15"/>
      <c r="G168" s="15"/>
      <c r="H168" s="15"/>
      <c r="I168" s="16" t="str">
        <f>IF(J168&lt;&gt;"",VLOOKUP(J168,'Product Data'!B$1:K$1107,10,FALSE),"")</f>
        <v/>
      </c>
      <c r="J168" s="20"/>
      <c r="K168" s="20"/>
      <c r="L168" s="17" t="str">
        <f>IF(J168&lt;&gt;"",VLOOKUP(J168,'Product Data'!B$1:K$1107,4,FALSE),"")</f>
        <v/>
      </c>
      <c r="M168" s="16" t="str">
        <f t="shared" si="4"/>
        <v/>
      </c>
      <c r="N168" s="18"/>
      <c r="O168" s="16" t="str">
        <f t="shared" si="5"/>
        <v/>
      </c>
      <c r="P168" s="19"/>
    </row>
    <row r="169" spans="1:16">
      <c r="A169" s="15"/>
      <c r="B169" s="15"/>
      <c r="C169" s="15"/>
      <c r="D169" s="15"/>
      <c r="E169" s="15"/>
      <c r="F169" s="15"/>
      <c r="G169" s="15"/>
      <c r="H169" s="15"/>
      <c r="I169" s="16" t="str">
        <f>IF(J169&lt;&gt;"",VLOOKUP(J169,'Product Data'!B$1:K$1107,10,FALSE),"")</f>
        <v/>
      </c>
      <c r="J169" s="20"/>
      <c r="K169" s="20"/>
      <c r="L169" s="17" t="str">
        <f>IF(J169&lt;&gt;"",VLOOKUP(J169,'Product Data'!B$1:K$1107,4,FALSE),"")</f>
        <v/>
      </c>
      <c r="M169" s="16" t="str">
        <f t="shared" si="4"/>
        <v/>
      </c>
      <c r="N169" s="18"/>
      <c r="O169" s="16" t="str">
        <f t="shared" si="5"/>
        <v/>
      </c>
      <c r="P169" s="19"/>
    </row>
    <row r="170" spans="1:16">
      <c r="A170" s="15"/>
      <c r="B170" s="15"/>
      <c r="C170" s="15"/>
      <c r="D170" s="15"/>
      <c r="E170" s="15"/>
      <c r="F170" s="15"/>
      <c r="G170" s="15"/>
      <c r="H170" s="15"/>
      <c r="I170" s="16" t="str">
        <f>IF(J170&lt;&gt;"",VLOOKUP(J170,'Product Data'!B$1:K$1107,10,FALSE),"")</f>
        <v/>
      </c>
      <c r="J170" s="20"/>
      <c r="K170" s="20"/>
      <c r="L170" s="17" t="str">
        <f>IF(J170&lt;&gt;"",VLOOKUP(J170,'Product Data'!B$1:K$1107,4,FALSE),"")</f>
        <v/>
      </c>
      <c r="M170" s="16" t="str">
        <f t="shared" si="4"/>
        <v/>
      </c>
      <c r="N170" s="18"/>
      <c r="O170" s="16" t="str">
        <f t="shared" si="5"/>
        <v/>
      </c>
      <c r="P170" s="19"/>
    </row>
    <row r="171" spans="1:16">
      <c r="A171" s="15"/>
      <c r="B171" s="15"/>
      <c r="C171" s="15"/>
      <c r="D171" s="15"/>
      <c r="E171" s="15"/>
      <c r="F171" s="15"/>
      <c r="G171" s="15"/>
      <c r="H171" s="15"/>
      <c r="I171" s="16" t="str">
        <f>IF(J171&lt;&gt;"",VLOOKUP(J171,'Product Data'!B$1:K$1107,10,FALSE),"")</f>
        <v/>
      </c>
      <c r="J171" s="20"/>
      <c r="K171" s="20"/>
      <c r="L171" s="17" t="str">
        <f>IF(J171&lt;&gt;"",VLOOKUP(J171,'Product Data'!B$1:K$1107,4,FALSE),"")</f>
        <v/>
      </c>
      <c r="M171" s="16" t="str">
        <f t="shared" si="4"/>
        <v/>
      </c>
      <c r="N171" s="18"/>
      <c r="O171" s="16" t="str">
        <f t="shared" si="5"/>
        <v/>
      </c>
      <c r="P171" s="19"/>
    </row>
    <row r="172" spans="1:16">
      <c r="A172" s="15"/>
      <c r="B172" s="15"/>
      <c r="C172" s="15"/>
      <c r="D172" s="15"/>
      <c r="E172" s="15"/>
      <c r="F172" s="15"/>
      <c r="G172" s="15"/>
      <c r="H172" s="15"/>
      <c r="I172" s="16" t="str">
        <f>IF(J172&lt;&gt;"",VLOOKUP(J172,'Product Data'!B$1:K$1107,10,FALSE),"")</f>
        <v/>
      </c>
      <c r="J172" s="20"/>
      <c r="K172" s="20"/>
      <c r="L172" s="17" t="str">
        <f>IF(J172&lt;&gt;"",VLOOKUP(J172,'Product Data'!B$1:K$1107,4,FALSE),"")</f>
        <v/>
      </c>
      <c r="M172" s="16" t="str">
        <f t="shared" si="4"/>
        <v/>
      </c>
      <c r="N172" s="18"/>
      <c r="O172" s="16" t="str">
        <f t="shared" si="5"/>
        <v/>
      </c>
      <c r="P172" s="19"/>
    </row>
    <row r="173" spans="1:16">
      <c r="A173" s="15"/>
      <c r="B173" s="15"/>
      <c r="C173" s="15"/>
      <c r="D173" s="15"/>
      <c r="E173" s="15"/>
      <c r="F173" s="15"/>
      <c r="G173" s="15"/>
      <c r="H173" s="15"/>
      <c r="I173" s="16" t="str">
        <f>IF(J173&lt;&gt;"",VLOOKUP(J173,'Product Data'!B$1:K$1107,10,FALSE),"")</f>
        <v/>
      </c>
      <c r="J173" s="20"/>
      <c r="K173" s="20"/>
      <c r="L173" s="17" t="str">
        <f>IF(J173&lt;&gt;"",VLOOKUP(J173,'Product Data'!B$1:K$1107,4,FALSE),"")</f>
        <v/>
      </c>
      <c r="M173" s="16" t="str">
        <f t="shared" si="4"/>
        <v/>
      </c>
      <c r="N173" s="18"/>
      <c r="O173" s="16" t="str">
        <f t="shared" si="5"/>
        <v/>
      </c>
      <c r="P173" s="19"/>
    </row>
    <row r="174" spans="1:16">
      <c r="A174" s="15"/>
      <c r="B174" s="15"/>
      <c r="C174" s="15"/>
      <c r="D174" s="15"/>
      <c r="E174" s="15"/>
      <c r="F174" s="15"/>
      <c r="G174" s="15"/>
      <c r="H174" s="15"/>
      <c r="I174" s="16" t="str">
        <f>IF(J174&lt;&gt;"",VLOOKUP(J174,'Product Data'!B$1:K$1107,10,FALSE),"")</f>
        <v/>
      </c>
      <c r="J174" s="20"/>
      <c r="K174" s="20"/>
      <c r="L174" s="17" t="str">
        <f>IF(J174&lt;&gt;"",VLOOKUP(J174,'Product Data'!B$1:K$1107,4,FALSE),"")</f>
        <v/>
      </c>
      <c r="M174" s="16" t="str">
        <f t="shared" si="4"/>
        <v/>
      </c>
      <c r="N174" s="18"/>
      <c r="O174" s="16" t="str">
        <f t="shared" si="5"/>
        <v/>
      </c>
      <c r="P174" s="19"/>
    </row>
    <row r="175" spans="1:16">
      <c r="A175" s="15"/>
      <c r="B175" s="15"/>
      <c r="C175" s="15"/>
      <c r="D175" s="15"/>
      <c r="E175" s="15"/>
      <c r="F175" s="15"/>
      <c r="G175" s="15"/>
      <c r="H175" s="15"/>
      <c r="I175" s="16" t="str">
        <f>IF(J175&lt;&gt;"",VLOOKUP(J175,'Product Data'!B$1:K$1107,10,FALSE),"")</f>
        <v/>
      </c>
      <c r="J175" s="20"/>
      <c r="K175" s="20"/>
      <c r="L175" s="17" t="str">
        <f>IF(J175&lt;&gt;"",VLOOKUP(J175,'Product Data'!B$1:K$1107,4,FALSE),"")</f>
        <v/>
      </c>
      <c r="M175" s="16" t="str">
        <f t="shared" si="4"/>
        <v/>
      </c>
      <c r="N175" s="18"/>
      <c r="O175" s="16" t="str">
        <f t="shared" si="5"/>
        <v/>
      </c>
      <c r="P175" s="19"/>
    </row>
    <row r="176" spans="1:16">
      <c r="A176" s="15"/>
      <c r="B176" s="15"/>
      <c r="C176" s="15"/>
      <c r="D176" s="15"/>
      <c r="E176" s="15"/>
      <c r="F176" s="15"/>
      <c r="G176" s="15"/>
      <c r="H176" s="15"/>
      <c r="I176" s="16" t="str">
        <f>IF(J176&lt;&gt;"",VLOOKUP(J176,'Product Data'!B$1:K$1107,10,FALSE),"")</f>
        <v/>
      </c>
      <c r="J176" s="20"/>
      <c r="K176" s="20"/>
      <c r="L176" s="17" t="str">
        <f>IF(J176&lt;&gt;"",VLOOKUP(J176,'Product Data'!B$1:K$1107,4,FALSE),"")</f>
        <v/>
      </c>
      <c r="M176" s="16" t="str">
        <f t="shared" si="4"/>
        <v/>
      </c>
      <c r="N176" s="18"/>
      <c r="O176" s="16" t="str">
        <f t="shared" si="5"/>
        <v/>
      </c>
      <c r="P176" s="19"/>
    </row>
    <row r="177" spans="1:16">
      <c r="A177" s="15"/>
      <c r="B177" s="15"/>
      <c r="C177" s="15"/>
      <c r="D177" s="15"/>
      <c r="E177" s="15"/>
      <c r="F177" s="15"/>
      <c r="G177" s="15"/>
      <c r="H177" s="15"/>
      <c r="I177" s="16" t="str">
        <f>IF(J177&lt;&gt;"",VLOOKUP(J177,'Product Data'!B$1:K$1107,10,FALSE),"")</f>
        <v/>
      </c>
      <c r="J177" s="20"/>
      <c r="K177" s="20"/>
      <c r="L177" s="17" t="str">
        <f>IF(J177&lt;&gt;"",VLOOKUP(J177,'Product Data'!B$1:K$1107,4,FALSE),"")</f>
        <v/>
      </c>
      <c r="M177" s="16" t="str">
        <f t="shared" si="4"/>
        <v/>
      </c>
      <c r="N177" s="18"/>
      <c r="O177" s="16" t="str">
        <f t="shared" si="5"/>
        <v/>
      </c>
      <c r="P177" s="19"/>
    </row>
    <row r="178" spans="1:16">
      <c r="A178" s="15"/>
      <c r="B178" s="15"/>
      <c r="C178" s="15"/>
      <c r="D178" s="15"/>
      <c r="E178" s="15"/>
      <c r="F178" s="15"/>
      <c r="G178" s="15"/>
      <c r="H178" s="15"/>
      <c r="I178" s="16" t="str">
        <f>IF(J178&lt;&gt;"",VLOOKUP(J178,'Product Data'!B$1:K$1107,10,FALSE),"")</f>
        <v/>
      </c>
      <c r="J178" s="20"/>
      <c r="K178" s="20"/>
      <c r="L178" s="17" t="str">
        <f>IF(J178&lt;&gt;"",VLOOKUP(J178,'Product Data'!B$1:K$1107,4,FALSE),"")</f>
        <v/>
      </c>
      <c r="M178" s="16" t="str">
        <f t="shared" si="4"/>
        <v/>
      </c>
      <c r="N178" s="18"/>
      <c r="O178" s="16" t="str">
        <f t="shared" si="5"/>
        <v/>
      </c>
      <c r="P178" s="19"/>
    </row>
    <row r="179" spans="1:16">
      <c r="A179" s="15"/>
      <c r="B179" s="15"/>
      <c r="C179" s="15"/>
      <c r="D179" s="15"/>
      <c r="E179" s="15"/>
      <c r="F179" s="15"/>
      <c r="G179" s="15"/>
      <c r="H179" s="15"/>
      <c r="I179" s="16" t="str">
        <f>IF(J179&lt;&gt;"",VLOOKUP(J179,'Product Data'!B$1:K$1107,10,FALSE),"")</f>
        <v/>
      </c>
      <c r="J179" s="20"/>
      <c r="K179" s="20"/>
      <c r="L179" s="17" t="str">
        <f>IF(J179&lt;&gt;"",VLOOKUP(J179,'Product Data'!B$1:K$1107,4,FALSE),"")</f>
        <v/>
      </c>
      <c r="M179" s="16" t="str">
        <f t="shared" si="4"/>
        <v/>
      </c>
      <c r="N179" s="18"/>
      <c r="O179" s="16" t="str">
        <f t="shared" si="5"/>
        <v/>
      </c>
      <c r="P179" s="19"/>
    </row>
    <row r="180" spans="1:16">
      <c r="A180" s="15"/>
      <c r="B180" s="15"/>
      <c r="C180" s="15"/>
      <c r="D180" s="15"/>
      <c r="E180" s="15"/>
      <c r="F180" s="15"/>
      <c r="G180" s="15"/>
      <c r="H180" s="15"/>
      <c r="I180" s="16" t="str">
        <f>IF(J180&lt;&gt;"",VLOOKUP(J180,'Product Data'!B$1:K$1107,10,FALSE),"")</f>
        <v/>
      </c>
      <c r="J180" s="20"/>
      <c r="K180" s="20"/>
      <c r="L180" s="17" t="str">
        <f>IF(J180&lt;&gt;"",VLOOKUP(J180,'Product Data'!B$1:K$1107,4,FALSE),"")</f>
        <v/>
      </c>
      <c r="M180" s="16" t="str">
        <f t="shared" si="4"/>
        <v/>
      </c>
      <c r="N180" s="18"/>
      <c r="O180" s="16" t="str">
        <f t="shared" si="5"/>
        <v/>
      </c>
      <c r="P180" s="19"/>
    </row>
    <row r="181" spans="1:16">
      <c r="A181" s="15"/>
      <c r="B181" s="15"/>
      <c r="C181" s="15"/>
      <c r="D181" s="15"/>
      <c r="E181" s="15"/>
      <c r="F181" s="15"/>
      <c r="G181" s="15"/>
      <c r="H181" s="15"/>
      <c r="I181" s="16" t="str">
        <f>IF(J181&lt;&gt;"",VLOOKUP(J181,'Product Data'!B$1:K$1107,10,FALSE),"")</f>
        <v/>
      </c>
      <c r="J181" s="20"/>
      <c r="K181" s="20"/>
      <c r="L181" s="17" t="str">
        <f>IF(J181&lt;&gt;"",VLOOKUP(J181,'Product Data'!B$1:K$1107,4,FALSE),"")</f>
        <v/>
      </c>
      <c r="M181" s="16" t="str">
        <f t="shared" si="4"/>
        <v/>
      </c>
      <c r="N181" s="18"/>
      <c r="O181" s="16" t="str">
        <f t="shared" si="5"/>
        <v/>
      </c>
      <c r="P181" s="19"/>
    </row>
    <row r="182" spans="1:16">
      <c r="A182" s="15"/>
      <c r="B182" s="15"/>
      <c r="C182" s="15"/>
      <c r="D182" s="15"/>
      <c r="E182" s="15"/>
      <c r="F182" s="15"/>
      <c r="G182" s="15"/>
      <c r="H182" s="15"/>
      <c r="I182" s="16" t="str">
        <f>IF(J182&lt;&gt;"",VLOOKUP(J182,'Product Data'!B$1:K$1107,10,FALSE),"")</f>
        <v/>
      </c>
      <c r="J182" s="20"/>
      <c r="K182" s="20"/>
      <c r="L182" s="17" t="str">
        <f>IF(J182&lt;&gt;"",VLOOKUP(J182,'Product Data'!B$1:K$1107,4,FALSE),"")</f>
        <v/>
      </c>
      <c r="M182" s="16" t="str">
        <f t="shared" si="4"/>
        <v/>
      </c>
      <c r="N182" s="18"/>
      <c r="O182" s="16" t="str">
        <f t="shared" si="5"/>
        <v/>
      </c>
      <c r="P182" s="19"/>
    </row>
    <row r="183" spans="1:16">
      <c r="A183" s="15"/>
      <c r="B183" s="15"/>
      <c r="C183" s="15"/>
      <c r="D183" s="15"/>
      <c r="E183" s="15"/>
      <c r="F183" s="15"/>
      <c r="G183" s="15"/>
      <c r="H183" s="15"/>
      <c r="I183" s="16" t="str">
        <f>IF(J183&lt;&gt;"",VLOOKUP(J183,'Product Data'!B$1:K$1107,10,FALSE),"")</f>
        <v/>
      </c>
      <c r="J183" s="20"/>
      <c r="K183" s="20"/>
      <c r="L183" s="17" t="str">
        <f>IF(J183&lt;&gt;"",VLOOKUP(J183,'Product Data'!B$1:K$1107,4,FALSE),"")</f>
        <v/>
      </c>
      <c r="M183" s="16" t="str">
        <f t="shared" si="4"/>
        <v/>
      </c>
      <c r="N183" s="18"/>
      <c r="O183" s="16" t="str">
        <f t="shared" si="5"/>
        <v/>
      </c>
      <c r="P183" s="19"/>
    </row>
    <row r="184" spans="1:16">
      <c r="A184" s="15"/>
      <c r="B184" s="15"/>
      <c r="C184" s="15"/>
      <c r="D184" s="15"/>
      <c r="E184" s="15"/>
      <c r="F184" s="15"/>
      <c r="G184" s="15"/>
      <c r="H184" s="15"/>
      <c r="I184" s="16" t="str">
        <f>IF(J184&lt;&gt;"",VLOOKUP(J184,'Product Data'!B$1:K$1107,10,FALSE),"")</f>
        <v/>
      </c>
      <c r="J184" s="20"/>
      <c r="K184" s="20"/>
      <c r="L184" s="17" t="str">
        <f>IF(J184&lt;&gt;"",VLOOKUP(J184,'Product Data'!B$1:K$1107,4,FALSE),"")</f>
        <v/>
      </c>
      <c r="M184" s="16" t="str">
        <f t="shared" si="4"/>
        <v/>
      </c>
      <c r="N184" s="18"/>
      <c r="O184" s="16" t="str">
        <f t="shared" si="5"/>
        <v/>
      </c>
      <c r="P184" s="19"/>
    </row>
    <row r="185" spans="1:16">
      <c r="A185" s="15"/>
      <c r="B185" s="15"/>
      <c r="C185" s="15"/>
      <c r="D185" s="15"/>
      <c r="E185" s="15"/>
      <c r="F185" s="15"/>
      <c r="G185" s="15"/>
      <c r="H185" s="15"/>
      <c r="I185" s="16" t="str">
        <f>IF(J185&lt;&gt;"",VLOOKUP(J185,'Product Data'!B$1:K$1107,10,FALSE),"")</f>
        <v/>
      </c>
      <c r="J185" s="20"/>
      <c r="K185" s="20"/>
      <c r="L185" s="17" t="str">
        <f>IF(J185&lt;&gt;"",VLOOKUP(J185,'Product Data'!B$1:K$1107,4,FALSE),"")</f>
        <v/>
      </c>
      <c r="M185" s="16" t="str">
        <f t="shared" si="4"/>
        <v/>
      </c>
      <c r="N185" s="18"/>
      <c r="O185" s="16" t="str">
        <f t="shared" si="5"/>
        <v/>
      </c>
      <c r="P185" s="19"/>
    </row>
    <row r="186" spans="1:16">
      <c r="A186" s="15"/>
      <c r="B186" s="15"/>
      <c r="C186" s="15"/>
      <c r="D186" s="15"/>
      <c r="E186" s="15"/>
      <c r="F186" s="15"/>
      <c r="G186" s="15"/>
      <c r="H186" s="15"/>
      <c r="I186" s="16" t="str">
        <f>IF(J186&lt;&gt;"",VLOOKUP(J186,'Product Data'!B$1:K$1107,10,FALSE),"")</f>
        <v/>
      </c>
      <c r="J186" s="20"/>
      <c r="K186" s="20"/>
      <c r="L186" s="17" t="str">
        <f>IF(J186&lt;&gt;"",VLOOKUP(J186,'Product Data'!B$1:K$1107,4,FALSE),"")</f>
        <v/>
      </c>
      <c r="M186" s="16" t="str">
        <f t="shared" si="4"/>
        <v/>
      </c>
      <c r="N186" s="18"/>
      <c r="O186" s="16" t="str">
        <f t="shared" si="5"/>
        <v/>
      </c>
      <c r="P186" s="19"/>
    </row>
    <row r="187" spans="1:16">
      <c r="A187" s="15"/>
      <c r="B187" s="15"/>
      <c r="C187" s="15"/>
      <c r="D187" s="15"/>
      <c r="E187" s="15"/>
      <c r="F187" s="15"/>
      <c r="G187" s="15"/>
      <c r="H187" s="15"/>
      <c r="I187" s="16" t="str">
        <f>IF(J187&lt;&gt;"",VLOOKUP(J187,'Product Data'!B$1:K$1107,10,FALSE),"")</f>
        <v/>
      </c>
      <c r="J187" s="20"/>
      <c r="K187" s="20"/>
      <c r="L187" s="17" t="str">
        <f>IF(J187&lt;&gt;"",VLOOKUP(J187,'Product Data'!B$1:K$1107,4,FALSE),"")</f>
        <v/>
      </c>
      <c r="M187" s="16" t="str">
        <f t="shared" si="4"/>
        <v/>
      </c>
      <c r="N187" s="18"/>
      <c r="O187" s="16" t="str">
        <f t="shared" si="5"/>
        <v/>
      </c>
      <c r="P187" s="19"/>
    </row>
    <row r="188" spans="1:16">
      <c r="A188" s="15"/>
      <c r="B188" s="15"/>
      <c r="C188" s="15"/>
      <c r="D188" s="15"/>
      <c r="E188" s="15"/>
      <c r="F188" s="15"/>
      <c r="G188" s="15"/>
      <c r="H188" s="15"/>
      <c r="I188" s="16" t="str">
        <f>IF(J188&lt;&gt;"",VLOOKUP(J188,'Product Data'!B$1:K$1107,10,FALSE),"")</f>
        <v/>
      </c>
      <c r="J188" s="20"/>
      <c r="K188" s="20"/>
      <c r="L188" s="17" t="str">
        <f>IF(J188&lt;&gt;"",VLOOKUP(J188,'Product Data'!B$1:K$1107,4,FALSE),"")</f>
        <v/>
      </c>
      <c r="M188" s="16" t="str">
        <f t="shared" si="4"/>
        <v/>
      </c>
      <c r="N188" s="18"/>
      <c r="O188" s="16" t="str">
        <f t="shared" si="5"/>
        <v/>
      </c>
      <c r="P188" s="19"/>
    </row>
    <row r="189" spans="1:16">
      <c r="A189" s="15"/>
      <c r="B189" s="15"/>
      <c r="C189" s="15"/>
      <c r="D189" s="15"/>
      <c r="E189" s="15"/>
      <c r="F189" s="15"/>
      <c r="G189" s="15"/>
      <c r="H189" s="15"/>
      <c r="I189" s="16" t="str">
        <f>IF(J189&lt;&gt;"",VLOOKUP(J189,'Product Data'!B$1:K$1107,10,FALSE),"")</f>
        <v/>
      </c>
      <c r="J189" s="20"/>
      <c r="K189" s="20"/>
      <c r="L189" s="17" t="str">
        <f>IF(J189&lt;&gt;"",VLOOKUP(J189,'Product Data'!B$1:K$1107,4,FALSE),"")</f>
        <v/>
      </c>
      <c r="M189" s="16" t="str">
        <f t="shared" si="4"/>
        <v/>
      </c>
      <c r="N189" s="18"/>
      <c r="O189" s="16" t="str">
        <f t="shared" si="5"/>
        <v/>
      </c>
      <c r="P189" s="19"/>
    </row>
    <row r="190" spans="1:16">
      <c r="A190" s="15"/>
      <c r="B190" s="15"/>
      <c r="C190" s="15"/>
      <c r="D190" s="15"/>
      <c r="E190" s="15"/>
      <c r="F190" s="15"/>
      <c r="G190" s="15"/>
      <c r="H190" s="15"/>
      <c r="I190" s="16" t="str">
        <f>IF(J190&lt;&gt;"",VLOOKUP(J190,'Product Data'!B$1:K$1107,10,FALSE),"")</f>
        <v/>
      </c>
      <c r="J190" s="20"/>
      <c r="K190" s="20"/>
      <c r="L190" s="17" t="str">
        <f>IF(J190&lt;&gt;"",VLOOKUP(J190,'Product Data'!B$1:K$1107,4,FALSE),"")</f>
        <v/>
      </c>
      <c r="M190" s="16" t="str">
        <f t="shared" si="4"/>
        <v/>
      </c>
      <c r="N190" s="18"/>
      <c r="O190" s="16" t="str">
        <f t="shared" ref="O190:O225" si="6">IF(N190&lt;&gt;"",(TEXT(N190,"DDDD")),"")</f>
        <v/>
      </c>
      <c r="P190" s="19"/>
    </row>
    <row r="191" spans="1:16">
      <c r="A191" s="15"/>
      <c r="B191" s="15"/>
      <c r="C191" s="15"/>
      <c r="D191" s="15"/>
      <c r="E191" s="15"/>
      <c r="F191" s="15"/>
      <c r="G191" s="15"/>
      <c r="H191" s="15"/>
      <c r="I191" s="16" t="str">
        <f>IF(J191&lt;&gt;"",VLOOKUP(J191,'Product Data'!B$1:K$1107,10,FALSE),"")</f>
        <v/>
      </c>
      <c r="J191" s="20"/>
      <c r="K191" s="20"/>
      <c r="L191" s="17" t="str">
        <f>IF(J191&lt;&gt;"",VLOOKUP(J191,'Product Data'!B$1:K$1107,4,FALSE),"")</f>
        <v/>
      </c>
      <c r="M191" s="16" t="str">
        <f t="shared" si="4"/>
        <v/>
      </c>
      <c r="N191" s="18"/>
      <c r="O191" s="16" t="str">
        <f t="shared" si="6"/>
        <v/>
      </c>
      <c r="P191" s="19"/>
    </row>
    <row r="192" spans="1:16">
      <c r="A192" s="15"/>
      <c r="B192" s="15"/>
      <c r="C192" s="15"/>
      <c r="D192" s="15"/>
      <c r="E192" s="15"/>
      <c r="F192" s="15"/>
      <c r="G192" s="15"/>
      <c r="H192" s="15"/>
      <c r="I192" s="16" t="str">
        <f>IF(J192&lt;&gt;"",VLOOKUP(J192,'Product Data'!B$1:K$1107,10,FALSE),"")</f>
        <v/>
      </c>
      <c r="J192" s="20"/>
      <c r="K192" s="20"/>
      <c r="L192" s="17" t="str">
        <f>IF(J192&lt;&gt;"",VLOOKUP(J192,'Product Data'!B$1:K$1107,4,FALSE),"")</f>
        <v/>
      </c>
      <c r="M192" s="16" t="str">
        <f t="shared" si="4"/>
        <v/>
      </c>
      <c r="N192" s="18"/>
      <c r="O192" s="16" t="str">
        <f t="shared" si="6"/>
        <v/>
      </c>
      <c r="P192" s="19"/>
    </row>
    <row r="193" spans="1:16">
      <c r="A193" s="15"/>
      <c r="B193" s="15"/>
      <c r="C193" s="15"/>
      <c r="D193" s="15"/>
      <c r="E193" s="15"/>
      <c r="F193" s="15"/>
      <c r="G193" s="15"/>
      <c r="H193" s="15"/>
      <c r="I193" s="16" t="str">
        <f>IF(J193&lt;&gt;"",VLOOKUP(J193,'Product Data'!B$1:K$1107,10,FALSE),"")</f>
        <v/>
      </c>
      <c r="J193" s="20"/>
      <c r="K193" s="20"/>
      <c r="L193" s="17" t="str">
        <f>IF(J193&lt;&gt;"",VLOOKUP(J193,'Product Data'!B$1:K$1107,4,FALSE),"")</f>
        <v/>
      </c>
      <c r="M193" s="16" t="str">
        <f t="shared" si="4"/>
        <v/>
      </c>
      <c r="N193" s="18"/>
      <c r="O193" s="16" t="str">
        <f t="shared" si="6"/>
        <v/>
      </c>
      <c r="P193" s="19"/>
    </row>
    <row r="194" spans="1:16">
      <c r="A194" s="15"/>
      <c r="B194" s="15"/>
      <c r="C194" s="15"/>
      <c r="D194" s="15"/>
      <c r="E194" s="15"/>
      <c r="F194" s="15"/>
      <c r="G194" s="15"/>
      <c r="H194" s="15"/>
      <c r="I194" s="16" t="str">
        <f>IF(J194&lt;&gt;"",VLOOKUP(J194,'Product Data'!B$1:K$1107,10,FALSE),"")</f>
        <v/>
      </c>
      <c r="J194" s="20"/>
      <c r="K194" s="20"/>
      <c r="L194" s="17" t="str">
        <f>IF(J194&lt;&gt;"",VLOOKUP(J194,'Product Data'!B$1:K$1107,4,FALSE),"")</f>
        <v/>
      </c>
      <c r="M194" s="16" t="str">
        <f t="shared" si="4"/>
        <v/>
      </c>
      <c r="N194" s="18"/>
      <c r="O194" s="16" t="str">
        <f t="shared" si="6"/>
        <v/>
      </c>
      <c r="P194" s="19"/>
    </row>
    <row r="195" spans="1:16">
      <c r="A195" s="15"/>
      <c r="B195" s="15"/>
      <c r="C195" s="15"/>
      <c r="D195" s="15"/>
      <c r="E195" s="15"/>
      <c r="F195" s="15"/>
      <c r="G195" s="15"/>
      <c r="H195" s="15"/>
      <c r="I195" s="16" t="str">
        <f>IF(J195&lt;&gt;"",VLOOKUP(J195,'Product Data'!B$1:K$1107,10,FALSE),"")</f>
        <v/>
      </c>
      <c r="J195" s="20"/>
      <c r="K195" s="20"/>
      <c r="L195" s="17" t="str">
        <f>IF(J195&lt;&gt;"",VLOOKUP(J195,'Product Data'!B$1:K$1107,4,FALSE),"")</f>
        <v/>
      </c>
      <c r="M195" s="16" t="str">
        <f t="shared" si="4"/>
        <v/>
      </c>
      <c r="N195" s="18"/>
      <c r="O195" s="16" t="str">
        <f t="shared" si="6"/>
        <v/>
      </c>
      <c r="P195" s="19"/>
    </row>
    <row r="196" spans="1:16">
      <c r="A196" s="15"/>
      <c r="B196" s="15"/>
      <c r="C196" s="15"/>
      <c r="D196" s="15"/>
      <c r="E196" s="15"/>
      <c r="F196" s="15"/>
      <c r="G196" s="15"/>
      <c r="H196" s="15"/>
      <c r="I196" s="16" t="str">
        <f>IF(J196&lt;&gt;"",VLOOKUP(J196,'Product Data'!B$1:K$1107,10,FALSE),"")</f>
        <v/>
      </c>
      <c r="J196" s="20"/>
      <c r="K196" s="20"/>
      <c r="L196" s="17" t="str">
        <f>IF(J196&lt;&gt;"",VLOOKUP(J196,'Product Data'!B$1:K$1107,4,FALSE),"")</f>
        <v/>
      </c>
      <c r="M196" s="16" t="str">
        <f t="shared" si="4"/>
        <v/>
      </c>
      <c r="N196" s="18"/>
      <c r="O196" s="16" t="str">
        <f t="shared" si="6"/>
        <v/>
      </c>
      <c r="P196" s="19"/>
    </row>
    <row r="197" spans="1:16">
      <c r="A197" s="15"/>
      <c r="B197" s="15"/>
      <c r="C197" s="15"/>
      <c r="D197" s="15"/>
      <c r="E197" s="15"/>
      <c r="F197" s="15"/>
      <c r="G197" s="15"/>
      <c r="H197" s="15"/>
      <c r="I197" s="16" t="str">
        <f>IF(J197&lt;&gt;"",VLOOKUP(J197,'Product Data'!B$1:K$1107,10,FALSE),"")</f>
        <v/>
      </c>
      <c r="J197" s="20"/>
      <c r="K197" s="20"/>
      <c r="L197" s="17" t="str">
        <f>IF(J197&lt;&gt;"",VLOOKUP(J197,'Product Data'!B$1:K$1107,4,FALSE),"")</f>
        <v/>
      </c>
      <c r="M197" s="16" t="str">
        <f t="shared" si="4"/>
        <v/>
      </c>
      <c r="N197" s="18"/>
      <c r="O197" s="16" t="str">
        <f t="shared" si="6"/>
        <v/>
      </c>
      <c r="P197" s="19"/>
    </row>
    <row r="198" spans="1:16">
      <c r="A198" s="15"/>
      <c r="B198" s="15"/>
      <c r="C198" s="15"/>
      <c r="D198" s="15"/>
      <c r="E198" s="15"/>
      <c r="F198" s="15"/>
      <c r="G198" s="15"/>
      <c r="H198" s="15"/>
      <c r="I198" s="16" t="str">
        <f>IF(J198&lt;&gt;"",VLOOKUP(J198,'Product Data'!B$1:K$1107,10,FALSE),"")</f>
        <v/>
      </c>
      <c r="J198" s="20"/>
      <c r="K198" s="20"/>
      <c r="L198" s="17" t="str">
        <f>IF(J198&lt;&gt;"",VLOOKUP(J198,'Product Data'!B$1:K$1107,4,FALSE),"")</f>
        <v/>
      </c>
      <c r="M198" s="16" t="str">
        <f t="shared" si="4"/>
        <v/>
      </c>
      <c r="N198" s="18"/>
      <c r="O198" s="16" t="str">
        <f t="shared" si="6"/>
        <v/>
      </c>
      <c r="P198" s="19"/>
    </row>
    <row r="199" spans="1:16">
      <c r="A199" s="15"/>
      <c r="B199" s="15"/>
      <c r="C199" s="15"/>
      <c r="D199" s="15"/>
      <c r="E199" s="15"/>
      <c r="F199" s="15"/>
      <c r="G199" s="15"/>
      <c r="H199" s="15"/>
      <c r="I199" s="16" t="str">
        <f>IF(J199&lt;&gt;"",VLOOKUP(J199,'Product Data'!B$1:K$1107,10,FALSE),"")</f>
        <v/>
      </c>
      <c r="J199" s="20"/>
      <c r="K199" s="20"/>
      <c r="L199" s="17" t="str">
        <f>IF(J199&lt;&gt;"",VLOOKUP(J199,'Product Data'!B$1:K$1107,4,FALSE),"")</f>
        <v/>
      </c>
      <c r="M199" s="16" t="str">
        <f t="shared" si="4"/>
        <v/>
      </c>
      <c r="N199" s="18"/>
      <c r="O199" s="16" t="str">
        <f t="shared" si="6"/>
        <v/>
      </c>
      <c r="P199" s="19"/>
    </row>
    <row r="200" spans="1:16">
      <c r="A200" s="15"/>
      <c r="B200" s="15"/>
      <c r="C200" s="15"/>
      <c r="D200" s="15"/>
      <c r="E200" s="15"/>
      <c r="F200" s="15"/>
      <c r="G200" s="15"/>
      <c r="H200" s="15"/>
      <c r="I200" s="16" t="str">
        <f>IF(J200&lt;&gt;"",VLOOKUP(J200,'Product Data'!B$1:K$1107,10,FALSE),"")</f>
        <v/>
      </c>
      <c r="J200" s="20"/>
      <c r="K200" s="20"/>
      <c r="L200" s="17" t="str">
        <f>IF(J200&lt;&gt;"",VLOOKUP(J200,'Product Data'!B$1:K$1107,4,FALSE),"")</f>
        <v/>
      </c>
      <c r="M200" s="16" t="str">
        <f t="shared" si="4"/>
        <v/>
      </c>
      <c r="N200" s="18"/>
      <c r="O200" s="16" t="str">
        <f t="shared" si="6"/>
        <v/>
      </c>
      <c r="P200" s="19"/>
    </row>
    <row r="201" spans="1:16">
      <c r="A201" s="15"/>
      <c r="B201" s="15"/>
      <c r="C201" s="15"/>
      <c r="D201" s="15"/>
      <c r="E201" s="15"/>
      <c r="F201" s="15"/>
      <c r="G201" s="15"/>
      <c r="H201" s="15"/>
      <c r="I201" s="16" t="str">
        <f>IF(J201&lt;&gt;"",VLOOKUP(J201,'Product Data'!B$1:K$1107,10,FALSE),"")</f>
        <v/>
      </c>
      <c r="J201" s="20"/>
      <c r="K201" s="20"/>
      <c r="L201" s="17" t="str">
        <f>IF(J201&lt;&gt;"",VLOOKUP(J201,'Product Data'!B$1:K$1107,4,FALSE),"")</f>
        <v/>
      </c>
      <c r="M201" s="16" t="str">
        <f t="shared" si="4"/>
        <v/>
      </c>
      <c r="N201" s="18"/>
      <c r="O201" s="16" t="str">
        <f t="shared" si="6"/>
        <v/>
      </c>
      <c r="P201" s="19"/>
    </row>
    <row r="202" spans="1:16">
      <c r="A202" s="15"/>
      <c r="B202" s="15"/>
      <c r="C202" s="15"/>
      <c r="D202" s="15"/>
      <c r="E202" s="15"/>
      <c r="F202" s="15"/>
      <c r="G202" s="15"/>
      <c r="H202" s="15"/>
      <c r="I202" s="16" t="str">
        <f>IF(J202&lt;&gt;"",VLOOKUP(J202,'Product Data'!B$1:K$1107,10,FALSE),"")</f>
        <v/>
      </c>
      <c r="J202" s="20"/>
      <c r="K202" s="20"/>
      <c r="L202" s="17" t="str">
        <f>IF(J202&lt;&gt;"",VLOOKUP(J202,'Product Data'!B$1:K$1107,4,FALSE),"")</f>
        <v/>
      </c>
      <c r="M202" s="16" t="str">
        <f t="shared" si="4"/>
        <v/>
      </c>
      <c r="N202" s="18"/>
      <c r="O202" s="16" t="str">
        <f t="shared" si="6"/>
        <v/>
      </c>
      <c r="P202" s="19"/>
    </row>
    <row r="203" spans="1:16">
      <c r="A203" s="15"/>
      <c r="B203" s="15"/>
      <c r="C203" s="15"/>
      <c r="D203" s="15"/>
      <c r="E203" s="15"/>
      <c r="F203" s="15"/>
      <c r="G203" s="15"/>
      <c r="H203" s="15"/>
      <c r="I203" s="16" t="str">
        <f>IF(J203&lt;&gt;"",VLOOKUP(J203,'Product Data'!B$1:K$1107,10,FALSE),"")</f>
        <v/>
      </c>
      <c r="J203" s="20"/>
      <c r="K203" s="20"/>
      <c r="L203" s="17" t="str">
        <f>IF(J203&lt;&gt;"",VLOOKUP(J203,'Product Data'!B$1:K$1107,4,FALSE),"")</f>
        <v/>
      </c>
      <c r="M203" s="16" t="str">
        <f t="shared" si="4"/>
        <v/>
      </c>
      <c r="N203" s="18"/>
      <c r="O203" s="16" t="str">
        <f t="shared" si="6"/>
        <v/>
      </c>
      <c r="P203" s="19"/>
    </row>
    <row r="204" spans="1:16">
      <c r="A204" s="15"/>
      <c r="B204" s="15"/>
      <c r="C204" s="15"/>
      <c r="D204" s="15"/>
      <c r="E204" s="15"/>
      <c r="F204" s="15"/>
      <c r="G204" s="15"/>
      <c r="H204" s="15"/>
      <c r="I204" s="16" t="str">
        <f>IF(J204&lt;&gt;"",VLOOKUP(J204,'Product Data'!B$1:K$1107,10,FALSE),"")</f>
        <v/>
      </c>
      <c r="J204" s="20"/>
      <c r="K204" s="20"/>
      <c r="L204" s="17" t="str">
        <f>IF(J204&lt;&gt;"",VLOOKUP(J204,'Product Data'!B$1:K$1107,4,FALSE),"")</f>
        <v/>
      </c>
      <c r="M204" s="16" t="str">
        <f t="shared" si="4"/>
        <v/>
      </c>
      <c r="N204" s="18"/>
      <c r="O204" s="16" t="str">
        <f t="shared" si="6"/>
        <v/>
      </c>
      <c r="P204" s="19"/>
    </row>
    <row r="205" spans="1:16">
      <c r="A205" s="15"/>
      <c r="B205" s="15"/>
      <c r="C205" s="15"/>
      <c r="D205" s="15"/>
      <c r="E205" s="15"/>
      <c r="F205" s="15"/>
      <c r="G205" s="15"/>
      <c r="H205" s="15"/>
      <c r="I205" s="16" t="str">
        <f>IF(J205&lt;&gt;"",VLOOKUP(J205,'Product Data'!B$1:K$1107,10,FALSE),"")</f>
        <v/>
      </c>
      <c r="J205" s="20"/>
      <c r="K205" s="20"/>
      <c r="L205" s="17" t="str">
        <f>IF(J205&lt;&gt;"",VLOOKUP(J205,'Product Data'!B$1:K$1107,4,FALSE),"")</f>
        <v/>
      </c>
      <c r="M205" s="16" t="str">
        <f t="shared" ref="M205:M268" si="7">IF(J205&lt;&gt;"",IF(L205=0,"Yes","No"),"")</f>
        <v/>
      </c>
      <c r="N205" s="18"/>
      <c r="O205" s="16" t="str">
        <f t="shared" si="6"/>
        <v/>
      </c>
      <c r="P205" s="19"/>
    </row>
    <row r="206" spans="1:16">
      <c r="A206" s="15"/>
      <c r="B206" s="15"/>
      <c r="C206" s="15"/>
      <c r="D206" s="15"/>
      <c r="E206" s="15"/>
      <c r="F206" s="15"/>
      <c r="G206" s="15"/>
      <c r="H206" s="15"/>
      <c r="I206" s="16" t="str">
        <f>IF(J206&lt;&gt;"",VLOOKUP(J206,'Product Data'!B$1:K$1107,10,FALSE),"")</f>
        <v/>
      </c>
      <c r="J206" s="20"/>
      <c r="K206" s="20"/>
      <c r="L206" s="17" t="str">
        <f>IF(J206&lt;&gt;"",VLOOKUP(J206,'Product Data'!B$1:K$1107,4,FALSE),"")</f>
        <v/>
      </c>
      <c r="M206" s="16" t="str">
        <f t="shared" si="7"/>
        <v/>
      </c>
      <c r="N206" s="18"/>
      <c r="O206" s="16" t="str">
        <f t="shared" si="6"/>
        <v/>
      </c>
      <c r="P206" s="19"/>
    </row>
    <row r="207" spans="1:16">
      <c r="A207" s="15"/>
      <c r="B207" s="15"/>
      <c r="C207" s="15"/>
      <c r="D207" s="15"/>
      <c r="E207" s="15"/>
      <c r="F207" s="15"/>
      <c r="G207" s="15"/>
      <c r="H207" s="15"/>
      <c r="I207" s="16" t="str">
        <f>IF(J207&lt;&gt;"",VLOOKUP(J207,'Product Data'!B$1:K$1107,10,FALSE),"")</f>
        <v/>
      </c>
      <c r="J207" s="20"/>
      <c r="K207" s="20"/>
      <c r="L207" s="17" t="str">
        <f>IF(J207&lt;&gt;"",VLOOKUP(J207,'Product Data'!B$1:K$1107,4,FALSE),"")</f>
        <v/>
      </c>
      <c r="M207" s="16" t="str">
        <f t="shared" si="7"/>
        <v/>
      </c>
      <c r="N207" s="18"/>
      <c r="O207" s="16" t="str">
        <f t="shared" si="6"/>
        <v/>
      </c>
      <c r="P207" s="19"/>
    </row>
    <row r="208" spans="1:16">
      <c r="A208" s="15"/>
      <c r="B208" s="15"/>
      <c r="C208" s="15"/>
      <c r="D208" s="15"/>
      <c r="E208" s="15"/>
      <c r="F208" s="15"/>
      <c r="G208" s="15"/>
      <c r="H208" s="15"/>
      <c r="I208" s="16" t="str">
        <f>IF(J208&lt;&gt;"",VLOOKUP(J208,'Product Data'!B$1:K$1107,10,FALSE),"")</f>
        <v/>
      </c>
      <c r="J208" s="20"/>
      <c r="K208" s="20"/>
      <c r="L208" s="17" t="str">
        <f>IF(J208&lt;&gt;"",VLOOKUP(J208,'Product Data'!B$1:K$1107,4,FALSE),"")</f>
        <v/>
      </c>
      <c r="M208" s="16" t="str">
        <f t="shared" si="7"/>
        <v/>
      </c>
      <c r="N208" s="18"/>
      <c r="O208" s="16" t="str">
        <f t="shared" si="6"/>
        <v/>
      </c>
      <c r="P208" s="19"/>
    </row>
    <row r="209" spans="1:16">
      <c r="A209" s="15"/>
      <c r="B209" s="15"/>
      <c r="C209" s="15"/>
      <c r="D209" s="15"/>
      <c r="E209" s="15"/>
      <c r="F209" s="15"/>
      <c r="G209" s="15"/>
      <c r="H209" s="15"/>
      <c r="I209" s="16" t="str">
        <f>IF(J209&lt;&gt;"",VLOOKUP(J209,'Product Data'!B$1:K$1107,10,FALSE),"")</f>
        <v/>
      </c>
      <c r="J209" s="20"/>
      <c r="K209" s="20"/>
      <c r="L209" s="17" t="str">
        <f>IF(J209&lt;&gt;"",VLOOKUP(J209,'Product Data'!B$1:K$1107,4,FALSE),"")</f>
        <v/>
      </c>
      <c r="M209" s="16" t="str">
        <f t="shared" si="7"/>
        <v/>
      </c>
      <c r="N209" s="18"/>
      <c r="O209" s="16" t="str">
        <f t="shared" si="6"/>
        <v/>
      </c>
      <c r="P209" s="19"/>
    </row>
    <row r="210" spans="1:16">
      <c r="A210" s="15"/>
      <c r="B210" s="15"/>
      <c r="C210" s="15"/>
      <c r="D210" s="15"/>
      <c r="E210" s="15"/>
      <c r="F210" s="15"/>
      <c r="G210" s="15"/>
      <c r="H210" s="15"/>
      <c r="I210" s="16" t="str">
        <f>IF(J210&lt;&gt;"",VLOOKUP(J210,'Product Data'!B$1:K$1107,10,FALSE),"")</f>
        <v/>
      </c>
      <c r="J210" s="20"/>
      <c r="K210" s="20"/>
      <c r="L210" s="17" t="str">
        <f>IF(J210&lt;&gt;"",VLOOKUP(J210,'Product Data'!B$1:K$1107,4,FALSE),"")</f>
        <v/>
      </c>
      <c r="M210" s="16" t="str">
        <f t="shared" si="7"/>
        <v/>
      </c>
      <c r="N210" s="18"/>
      <c r="O210" s="16" t="str">
        <f t="shared" si="6"/>
        <v/>
      </c>
      <c r="P210" s="19"/>
    </row>
    <row r="211" spans="1:16">
      <c r="A211" s="15"/>
      <c r="B211" s="15"/>
      <c r="C211" s="15"/>
      <c r="D211" s="15"/>
      <c r="E211" s="15"/>
      <c r="F211" s="15"/>
      <c r="G211" s="15"/>
      <c r="H211" s="15"/>
      <c r="I211" s="16" t="str">
        <f>IF(J211&lt;&gt;"",VLOOKUP(J211,'Product Data'!B$1:K$1107,10,FALSE),"")</f>
        <v/>
      </c>
      <c r="J211" s="20"/>
      <c r="K211" s="20"/>
      <c r="L211" s="17" t="str">
        <f>IF(J211&lt;&gt;"",VLOOKUP(J211,'Product Data'!B$1:K$1107,4,FALSE),"")</f>
        <v/>
      </c>
      <c r="M211" s="16" t="str">
        <f t="shared" si="7"/>
        <v/>
      </c>
      <c r="N211" s="18"/>
      <c r="O211" s="16" t="str">
        <f t="shared" si="6"/>
        <v/>
      </c>
      <c r="P211" s="19"/>
    </row>
    <row r="212" spans="1:16">
      <c r="A212" s="15"/>
      <c r="B212" s="15"/>
      <c r="C212" s="15"/>
      <c r="D212" s="15"/>
      <c r="E212" s="15"/>
      <c r="F212" s="15"/>
      <c r="G212" s="15"/>
      <c r="H212" s="15"/>
      <c r="I212" s="16" t="str">
        <f>IF(J212&lt;&gt;"",VLOOKUP(J212,'Product Data'!B$1:K$1107,10,FALSE),"")</f>
        <v/>
      </c>
      <c r="J212" s="20"/>
      <c r="K212" s="20"/>
      <c r="L212" s="17" t="str">
        <f>IF(J212&lt;&gt;"",VLOOKUP(J212,'Product Data'!B$1:K$1107,4,FALSE),"")</f>
        <v/>
      </c>
      <c r="M212" s="16" t="str">
        <f t="shared" si="7"/>
        <v/>
      </c>
      <c r="N212" s="18"/>
      <c r="O212" s="16" t="str">
        <f t="shared" si="6"/>
        <v/>
      </c>
      <c r="P212" s="19"/>
    </row>
    <row r="213" spans="1:16">
      <c r="A213" s="15"/>
      <c r="B213" s="15"/>
      <c r="C213" s="15"/>
      <c r="D213" s="15"/>
      <c r="E213" s="15"/>
      <c r="F213" s="15"/>
      <c r="G213" s="15"/>
      <c r="H213" s="15"/>
      <c r="I213" s="16" t="str">
        <f>IF(J213&lt;&gt;"",VLOOKUP(J213,'Product Data'!B$1:K$1107,10,FALSE),"")</f>
        <v/>
      </c>
      <c r="J213" s="20"/>
      <c r="K213" s="20"/>
      <c r="L213" s="17" t="str">
        <f>IF(J213&lt;&gt;"",VLOOKUP(J213,'Product Data'!B$1:K$1107,4,FALSE),"")</f>
        <v/>
      </c>
      <c r="M213" s="16" t="str">
        <f t="shared" si="7"/>
        <v/>
      </c>
      <c r="N213" s="18"/>
      <c r="O213" s="16" t="str">
        <f t="shared" si="6"/>
        <v/>
      </c>
      <c r="P213" s="19"/>
    </row>
    <row r="214" spans="1:16">
      <c r="A214" s="15"/>
      <c r="B214" s="15"/>
      <c r="C214" s="15"/>
      <c r="D214" s="15"/>
      <c r="E214" s="15"/>
      <c r="F214" s="15"/>
      <c r="G214" s="15"/>
      <c r="H214" s="15"/>
      <c r="I214" s="16" t="str">
        <f>IF(J214&lt;&gt;"",VLOOKUP(J214,'Product Data'!B$1:K$1107,10,FALSE),"")</f>
        <v/>
      </c>
      <c r="J214" s="20"/>
      <c r="K214" s="20"/>
      <c r="L214" s="17" t="str">
        <f>IF(J214&lt;&gt;"",VLOOKUP(J214,'Product Data'!B$1:K$1107,4,FALSE),"")</f>
        <v/>
      </c>
      <c r="M214" s="16" t="str">
        <f t="shared" si="7"/>
        <v/>
      </c>
      <c r="N214" s="18"/>
      <c r="O214" s="16" t="str">
        <f t="shared" si="6"/>
        <v/>
      </c>
      <c r="P214" s="19"/>
    </row>
    <row r="215" spans="1:16">
      <c r="A215" s="15"/>
      <c r="B215" s="15"/>
      <c r="C215" s="15"/>
      <c r="D215" s="15"/>
      <c r="E215" s="15"/>
      <c r="F215" s="15"/>
      <c r="G215" s="15"/>
      <c r="H215" s="15"/>
      <c r="I215" s="16" t="str">
        <f>IF(J215&lt;&gt;"",VLOOKUP(J215,'Product Data'!B$1:K$1107,10,FALSE),"")</f>
        <v/>
      </c>
      <c r="J215" s="20"/>
      <c r="K215" s="20"/>
      <c r="L215" s="17" t="str">
        <f>IF(J215&lt;&gt;"",VLOOKUP(J215,'Product Data'!B$1:K$1107,4,FALSE),"")</f>
        <v/>
      </c>
      <c r="M215" s="16" t="str">
        <f t="shared" si="7"/>
        <v/>
      </c>
      <c r="N215" s="18"/>
      <c r="O215" s="16" t="str">
        <f t="shared" si="6"/>
        <v/>
      </c>
      <c r="P215" s="19"/>
    </row>
    <row r="216" spans="1:16">
      <c r="A216" s="15"/>
      <c r="B216" s="15"/>
      <c r="C216" s="15"/>
      <c r="D216" s="15"/>
      <c r="E216" s="15"/>
      <c r="F216" s="15"/>
      <c r="G216" s="15"/>
      <c r="H216" s="15"/>
      <c r="I216" s="16" t="str">
        <f>IF(J216&lt;&gt;"",VLOOKUP(J216,'Product Data'!B$1:K$1107,10,FALSE),"")</f>
        <v/>
      </c>
      <c r="J216" s="20"/>
      <c r="K216" s="20"/>
      <c r="L216" s="17" t="str">
        <f>IF(J216&lt;&gt;"",VLOOKUP(J216,'Product Data'!B$1:K$1107,4,FALSE),"")</f>
        <v/>
      </c>
      <c r="M216" s="16" t="str">
        <f t="shared" si="7"/>
        <v/>
      </c>
      <c r="N216" s="18"/>
      <c r="O216" s="16" t="str">
        <f t="shared" si="6"/>
        <v/>
      </c>
      <c r="P216" s="19"/>
    </row>
    <row r="217" spans="1:16">
      <c r="A217" s="15"/>
      <c r="B217" s="15"/>
      <c r="C217" s="15"/>
      <c r="D217" s="15"/>
      <c r="E217" s="15"/>
      <c r="F217" s="15"/>
      <c r="G217" s="15"/>
      <c r="H217" s="15"/>
      <c r="I217" s="16" t="str">
        <f>IF(J217&lt;&gt;"",VLOOKUP(J217,'Product Data'!B$1:K$1107,10,FALSE),"")</f>
        <v/>
      </c>
      <c r="J217" s="20"/>
      <c r="K217" s="20"/>
      <c r="L217" s="17" t="str">
        <f>IF(J217&lt;&gt;"",VLOOKUP(J217,'Product Data'!B$1:K$1107,4,FALSE),"")</f>
        <v/>
      </c>
      <c r="M217" s="16" t="str">
        <f t="shared" si="7"/>
        <v/>
      </c>
      <c r="N217" s="18"/>
      <c r="O217" s="16" t="str">
        <f t="shared" si="6"/>
        <v/>
      </c>
      <c r="P217" s="19"/>
    </row>
    <row r="218" spans="1:16">
      <c r="A218" s="15"/>
      <c r="B218" s="15"/>
      <c r="C218" s="15"/>
      <c r="D218" s="15"/>
      <c r="E218" s="15"/>
      <c r="F218" s="15"/>
      <c r="G218" s="15"/>
      <c r="H218" s="15"/>
      <c r="I218" s="16" t="str">
        <f>IF(J218&lt;&gt;"",VLOOKUP(J218,'Product Data'!B$1:K$1107,10,FALSE),"")</f>
        <v/>
      </c>
      <c r="J218" s="20"/>
      <c r="K218" s="20"/>
      <c r="L218" s="17" t="str">
        <f>IF(J218&lt;&gt;"",VLOOKUP(J218,'Product Data'!B$1:K$1107,4,FALSE),"")</f>
        <v/>
      </c>
      <c r="M218" s="16" t="str">
        <f t="shared" si="7"/>
        <v/>
      </c>
      <c r="N218" s="18"/>
      <c r="O218" s="16" t="str">
        <f t="shared" si="6"/>
        <v/>
      </c>
      <c r="P218" s="19"/>
    </row>
    <row r="219" spans="1:16">
      <c r="A219" s="15"/>
      <c r="B219" s="15"/>
      <c r="C219" s="15"/>
      <c r="D219" s="15"/>
      <c r="E219" s="15"/>
      <c r="F219" s="15"/>
      <c r="G219" s="15"/>
      <c r="H219" s="15"/>
      <c r="I219" s="16" t="str">
        <f>IF(J219&lt;&gt;"",VLOOKUP(J219,'Product Data'!B$1:K$1107,10,FALSE),"")</f>
        <v/>
      </c>
      <c r="J219" s="20"/>
      <c r="K219" s="20"/>
      <c r="L219" s="17" t="str">
        <f>IF(J219&lt;&gt;"",VLOOKUP(J219,'Product Data'!B$1:K$1107,4,FALSE),"")</f>
        <v/>
      </c>
      <c r="M219" s="16" t="str">
        <f t="shared" si="7"/>
        <v/>
      </c>
      <c r="N219" s="18"/>
      <c r="O219" s="16" t="str">
        <f t="shared" si="6"/>
        <v/>
      </c>
      <c r="P219" s="19"/>
    </row>
    <row r="220" spans="1:16">
      <c r="A220" s="15"/>
      <c r="B220" s="15"/>
      <c r="C220" s="15"/>
      <c r="D220" s="15"/>
      <c r="E220" s="15"/>
      <c r="F220" s="15"/>
      <c r="G220" s="15"/>
      <c r="H220" s="15"/>
      <c r="I220" s="16" t="str">
        <f>IF(J220&lt;&gt;"",VLOOKUP(J220,'Product Data'!B$1:K$1107,10,FALSE),"")</f>
        <v/>
      </c>
      <c r="J220" s="20"/>
      <c r="K220" s="20"/>
      <c r="L220" s="17" t="str">
        <f>IF(J220&lt;&gt;"",VLOOKUP(J220,'Product Data'!B$1:K$1107,4,FALSE),"")</f>
        <v/>
      </c>
      <c r="M220" s="16" t="str">
        <f t="shared" si="7"/>
        <v/>
      </c>
      <c r="N220" s="18"/>
      <c r="O220" s="16" t="str">
        <f t="shared" si="6"/>
        <v/>
      </c>
      <c r="P220" s="19"/>
    </row>
    <row r="221" spans="1:16">
      <c r="A221" s="15"/>
      <c r="B221" s="15"/>
      <c r="C221" s="15"/>
      <c r="D221" s="15"/>
      <c r="E221" s="15"/>
      <c r="F221" s="15"/>
      <c r="G221" s="15"/>
      <c r="H221" s="15"/>
      <c r="I221" s="16" t="str">
        <f>IF(J221&lt;&gt;"",VLOOKUP(J221,'Product Data'!B$1:K$1107,10,FALSE),"")</f>
        <v/>
      </c>
      <c r="J221" s="20"/>
      <c r="K221" s="20"/>
      <c r="L221" s="17" t="str">
        <f>IF(J221&lt;&gt;"",VLOOKUP(J221,'Product Data'!B$1:K$1107,4,FALSE),"")</f>
        <v/>
      </c>
      <c r="M221" s="16" t="str">
        <f t="shared" si="7"/>
        <v/>
      </c>
      <c r="N221" s="18"/>
      <c r="O221" s="16" t="str">
        <f t="shared" si="6"/>
        <v/>
      </c>
      <c r="P221" s="19"/>
    </row>
    <row r="222" spans="1:16">
      <c r="A222" s="15"/>
      <c r="B222" s="15"/>
      <c r="C222" s="15"/>
      <c r="D222" s="15"/>
      <c r="E222" s="15"/>
      <c r="F222" s="15"/>
      <c r="G222" s="15"/>
      <c r="H222" s="15"/>
      <c r="I222" s="16" t="str">
        <f>IF(J222&lt;&gt;"",VLOOKUP(J222,'Product Data'!B$1:K$1107,10,FALSE),"")</f>
        <v/>
      </c>
      <c r="J222" s="20"/>
      <c r="K222" s="20"/>
      <c r="L222" s="17" t="str">
        <f>IF(J222&lt;&gt;"",VLOOKUP(J222,'Product Data'!B$1:K$1107,4,FALSE),"")</f>
        <v/>
      </c>
      <c r="M222" s="16" t="str">
        <f t="shared" si="7"/>
        <v/>
      </c>
      <c r="N222" s="18"/>
      <c r="O222" s="16" t="str">
        <f t="shared" si="6"/>
        <v/>
      </c>
      <c r="P222" s="19"/>
    </row>
    <row r="223" spans="1:16">
      <c r="A223" s="15"/>
      <c r="B223" s="15"/>
      <c r="C223" s="15"/>
      <c r="D223" s="15"/>
      <c r="E223" s="15"/>
      <c r="F223" s="15"/>
      <c r="G223" s="15"/>
      <c r="H223" s="15"/>
      <c r="I223" s="16" t="str">
        <f>IF(J223&lt;&gt;"",VLOOKUP(J223,'Product Data'!B$1:K$1107,10,FALSE),"")</f>
        <v/>
      </c>
      <c r="J223" s="20"/>
      <c r="K223" s="20"/>
      <c r="L223" s="17" t="str">
        <f>IF(J223&lt;&gt;"",VLOOKUP(J223,'Product Data'!B$1:K$1107,4,FALSE),"")</f>
        <v/>
      </c>
      <c r="M223" s="16" t="str">
        <f t="shared" si="7"/>
        <v/>
      </c>
      <c r="N223" s="18"/>
      <c r="O223" s="16" t="str">
        <f t="shared" si="6"/>
        <v/>
      </c>
      <c r="P223" s="19"/>
    </row>
    <row r="224" spans="1:16">
      <c r="A224" s="15"/>
      <c r="B224" s="15"/>
      <c r="C224" s="15"/>
      <c r="D224" s="15"/>
      <c r="E224" s="15"/>
      <c r="F224" s="15"/>
      <c r="G224" s="15"/>
      <c r="H224" s="15"/>
      <c r="I224" s="16" t="str">
        <f>IF(J224&lt;&gt;"",VLOOKUP(J224,'Product Data'!B$1:K$1107,10,FALSE),"")</f>
        <v/>
      </c>
      <c r="J224" s="20"/>
      <c r="K224" s="20"/>
      <c r="L224" s="17" t="str">
        <f>IF(J224&lt;&gt;"",VLOOKUP(J224,'Product Data'!B$1:K$1107,4,FALSE),"")</f>
        <v/>
      </c>
      <c r="M224" s="16" t="str">
        <f t="shared" si="7"/>
        <v/>
      </c>
      <c r="N224" s="18"/>
      <c r="O224" s="16" t="str">
        <f t="shared" si="6"/>
        <v/>
      </c>
      <c r="P224" s="19"/>
    </row>
    <row r="225" spans="1:16">
      <c r="A225" s="15"/>
      <c r="B225" s="15"/>
      <c r="C225" s="15"/>
      <c r="D225" s="15"/>
      <c r="E225" s="15"/>
      <c r="F225" s="15"/>
      <c r="G225" s="15"/>
      <c r="H225" s="15"/>
      <c r="I225" s="16" t="str">
        <f>IF(J225&lt;&gt;"",VLOOKUP(J225,'Product Data'!B$1:K$1107,10,FALSE),"")</f>
        <v/>
      </c>
      <c r="J225" s="20"/>
      <c r="K225" s="20"/>
      <c r="L225" s="17" t="str">
        <f>IF(J225&lt;&gt;"",VLOOKUP(J225,'Product Data'!B$1:K$1107,4,FALSE),"")</f>
        <v/>
      </c>
      <c r="M225" s="16" t="str">
        <f t="shared" si="7"/>
        <v/>
      </c>
      <c r="N225" s="18"/>
      <c r="O225" s="16" t="str">
        <f t="shared" si="6"/>
        <v/>
      </c>
      <c r="P225" s="19"/>
    </row>
    <row r="226" spans="1:16">
      <c r="A226" s="15"/>
      <c r="B226" s="15"/>
      <c r="C226" s="15"/>
      <c r="D226" s="15"/>
      <c r="E226" s="15"/>
      <c r="F226" s="15"/>
      <c r="G226" s="15"/>
      <c r="H226" s="15"/>
      <c r="I226" s="16" t="str">
        <f>IF(J226&lt;&gt;"",VLOOKUP(J226,'Product Data'!B$1:K$1107,10,FALSE),"")</f>
        <v/>
      </c>
      <c r="J226" s="20"/>
      <c r="K226" s="20"/>
      <c r="L226" s="17" t="str">
        <f>IF(J226&lt;&gt;"",VLOOKUP(J226,'Product Data'!B$1:K$1107,4,FALSE),"")</f>
        <v/>
      </c>
      <c r="M226" s="16" t="str">
        <f t="shared" si="7"/>
        <v/>
      </c>
      <c r="N226" s="18"/>
      <c r="O226" s="16" t="str">
        <f t="shared" ref="O226:O289" si="8">IF(N226&lt;&gt;"",(TEXT(N226,"DDDD")),"")</f>
        <v/>
      </c>
      <c r="P226" s="19"/>
    </row>
    <row r="227" spans="1:16">
      <c r="A227" s="15"/>
      <c r="B227" s="15"/>
      <c r="C227" s="15"/>
      <c r="D227" s="15"/>
      <c r="E227" s="15"/>
      <c r="F227" s="15"/>
      <c r="G227" s="15"/>
      <c r="H227" s="15"/>
      <c r="I227" s="16" t="str">
        <f>IF(J227&lt;&gt;"",VLOOKUP(J227,'Product Data'!B$1:K$1107,10,FALSE),"")</f>
        <v/>
      </c>
      <c r="J227" s="20"/>
      <c r="K227" s="20"/>
      <c r="L227" s="17" t="str">
        <f>IF(J227&lt;&gt;"",VLOOKUP(J227,'Product Data'!B$1:K$1107,4,FALSE),"")</f>
        <v/>
      </c>
      <c r="M227" s="16" t="str">
        <f t="shared" si="7"/>
        <v/>
      </c>
      <c r="N227" s="18"/>
      <c r="O227" s="16" t="str">
        <f t="shared" si="8"/>
        <v/>
      </c>
      <c r="P227" s="19"/>
    </row>
    <row r="228" spans="1:16">
      <c r="A228" s="15"/>
      <c r="B228" s="15"/>
      <c r="C228" s="15"/>
      <c r="D228" s="15"/>
      <c r="E228" s="15"/>
      <c r="F228" s="15"/>
      <c r="G228" s="15"/>
      <c r="H228" s="15"/>
      <c r="I228" s="16" t="str">
        <f>IF(J228&lt;&gt;"",VLOOKUP(J228,'Product Data'!B$1:K$1107,10,FALSE),"")</f>
        <v/>
      </c>
      <c r="J228" s="20"/>
      <c r="K228" s="20"/>
      <c r="L228" s="17" t="str">
        <f>IF(J228&lt;&gt;"",VLOOKUP(J228,'Product Data'!B$1:K$1107,4,FALSE),"")</f>
        <v/>
      </c>
      <c r="M228" s="16" t="str">
        <f t="shared" si="7"/>
        <v/>
      </c>
      <c r="N228" s="18"/>
      <c r="O228" s="16" t="str">
        <f t="shared" si="8"/>
        <v/>
      </c>
      <c r="P228" s="19"/>
    </row>
    <row r="229" spans="1:16">
      <c r="A229" s="15"/>
      <c r="B229" s="15"/>
      <c r="C229" s="15"/>
      <c r="D229" s="15"/>
      <c r="E229" s="15"/>
      <c r="F229" s="15"/>
      <c r="G229" s="15"/>
      <c r="H229" s="15"/>
      <c r="I229" s="16" t="str">
        <f>IF(J229&lt;&gt;"",VLOOKUP(J229,'Product Data'!B$1:K$1107,10,FALSE),"")</f>
        <v/>
      </c>
      <c r="J229" s="20"/>
      <c r="K229" s="20"/>
      <c r="L229" s="17" t="str">
        <f>IF(J229&lt;&gt;"",VLOOKUP(J229,'Product Data'!B$1:K$1107,4,FALSE),"")</f>
        <v/>
      </c>
      <c r="M229" s="16" t="str">
        <f t="shared" si="7"/>
        <v/>
      </c>
      <c r="N229" s="18"/>
      <c r="O229" s="16" t="str">
        <f t="shared" si="8"/>
        <v/>
      </c>
      <c r="P229" s="19"/>
    </row>
    <row r="230" spans="1:16">
      <c r="A230" s="15"/>
      <c r="B230" s="15"/>
      <c r="C230" s="15"/>
      <c r="D230" s="15"/>
      <c r="E230" s="15"/>
      <c r="F230" s="15"/>
      <c r="G230" s="15"/>
      <c r="H230" s="15"/>
      <c r="I230" s="16" t="str">
        <f>IF(J230&lt;&gt;"",VLOOKUP(J230,'Product Data'!B$1:K$1107,10,FALSE),"")</f>
        <v/>
      </c>
      <c r="J230" s="20"/>
      <c r="K230" s="20"/>
      <c r="L230" s="17" t="str">
        <f>IF(J230&lt;&gt;"",VLOOKUP(J230,'Product Data'!B$1:K$1107,4,FALSE),"")</f>
        <v/>
      </c>
      <c r="M230" s="16" t="str">
        <f t="shared" si="7"/>
        <v/>
      </c>
      <c r="N230" s="18"/>
      <c r="O230" s="16" t="str">
        <f t="shared" si="8"/>
        <v/>
      </c>
      <c r="P230" s="19"/>
    </row>
    <row r="231" spans="1:16">
      <c r="A231" s="15"/>
      <c r="B231" s="15"/>
      <c r="C231" s="15"/>
      <c r="D231" s="15"/>
      <c r="E231" s="15"/>
      <c r="F231" s="15"/>
      <c r="G231" s="15"/>
      <c r="H231" s="15"/>
      <c r="I231" s="16" t="str">
        <f>IF(J231&lt;&gt;"",VLOOKUP(J231,'Product Data'!B$1:K$1107,10,FALSE),"")</f>
        <v/>
      </c>
      <c r="J231" s="20"/>
      <c r="K231" s="20"/>
      <c r="L231" s="17" t="str">
        <f>IF(J231&lt;&gt;"",VLOOKUP(J231,'Product Data'!B$1:K$1107,4,FALSE),"")</f>
        <v/>
      </c>
      <c r="M231" s="16" t="str">
        <f t="shared" si="7"/>
        <v/>
      </c>
      <c r="N231" s="18"/>
      <c r="O231" s="16" t="str">
        <f t="shared" si="8"/>
        <v/>
      </c>
      <c r="P231" s="19"/>
    </row>
    <row r="232" spans="1:16">
      <c r="A232" s="15"/>
      <c r="B232" s="15"/>
      <c r="C232" s="15"/>
      <c r="D232" s="15"/>
      <c r="E232" s="15"/>
      <c r="F232" s="15"/>
      <c r="G232" s="15"/>
      <c r="H232" s="15"/>
      <c r="I232" s="16" t="str">
        <f>IF(J232&lt;&gt;"",VLOOKUP(J232,'Product Data'!B$1:K$1107,10,FALSE),"")</f>
        <v/>
      </c>
      <c r="J232" s="20"/>
      <c r="K232" s="20"/>
      <c r="L232" s="17" t="str">
        <f>IF(J232&lt;&gt;"",VLOOKUP(J232,'Product Data'!B$1:K$1107,4,FALSE),"")</f>
        <v/>
      </c>
      <c r="M232" s="16" t="str">
        <f t="shared" si="7"/>
        <v/>
      </c>
      <c r="N232" s="18"/>
      <c r="O232" s="16" t="str">
        <f t="shared" si="8"/>
        <v/>
      </c>
      <c r="P232" s="19"/>
    </row>
    <row r="233" spans="1:16">
      <c r="A233" s="15"/>
      <c r="B233" s="15"/>
      <c r="C233" s="15"/>
      <c r="D233" s="15"/>
      <c r="E233" s="15"/>
      <c r="F233" s="15"/>
      <c r="G233" s="15"/>
      <c r="H233" s="15"/>
      <c r="I233" s="16" t="str">
        <f>IF(J233&lt;&gt;"",VLOOKUP(J233,'Product Data'!B$1:K$1107,10,FALSE),"")</f>
        <v/>
      </c>
      <c r="J233" s="20"/>
      <c r="K233" s="20"/>
      <c r="L233" s="17" t="str">
        <f>IF(J233&lt;&gt;"",VLOOKUP(J233,'Product Data'!B$1:K$1107,4,FALSE),"")</f>
        <v/>
      </c>
      <c r="M233" s="16" t="str">
        <f t="shared" si="7"/>
        <v/>
      </c>
      <c r="N233" s="18"/>
      <c r="O233" s="16" t="str">
        <f t="shared" si="8"/>
        <v/>
      </c>
      <c r="P233" s="19"/>
    </row>
    <row r="234" spans="1:16">
      <c r="A234" s="15"/>
      <c r="B234" s="15"/>
      <c r="C234" s="15"/>
      <c r="D234" s="15"/>
      <c r="E234" s="15"/>
      <c r="F234" s="15"/>
      <c r="G234" s="15"/>
      <c r="H234" s="15"/>
      <c r="I234" s="16" t="str">
        <f>IF(J234&lt;&gt;"",VLOOKUP(J234,'Product Data'!B$1:K$1107,10,FALSE),"")</f>
        <v/>
      </c>
      <c r="J234" s="20"/>
      <c r="K234" s="20"/>
      <c r="L234" s="17" t="str">
        <f>IF(J234&lt;&gt;"",VLOOKUP(J234,'Product Data'!B$1:K$1107,4,FALSE),"")</f>
        <v/>
      </c>
      <c r="M234" s="16" t="str">
        <f t="shared" si="7"/>
        <v/>
      </c>
      <c r="N234" s="18"/>
      <c r="O234" s="16" t="str">
        <f t="shared" si="8"/>
        <v/>
      </c>
      <c r="P234" s="19"/>
    </row>
    <row r="235" spans="1:16">
      <c r="A235" s="15"/>
      <c r="B235" s="15"/>
      <c r="C235" s="15"/>
      <c r="D235" s="15"/>
      <c r="E235" s="15"/>
      <c r="F235" s="15"/>
      <c r="G235" s="15"/>
      <c r="H235" s="15"/>
      <c r="I235" s="16" t="str">
        <f>IF(J235&lt;&gt;"",VLOOKUP(J235,'Product Data'!B$1:K$1107,10,FALSE),"")</f>
        <v/>
      </c>
      <c r="J235" s="20"/>
      <c r="K235" s="20"/>
      <c r="L235" s="17" t="str">
        <f>IF(J235&lt;&gt;"",VLOOKUP(J235,'Product Data'!B$1:K$1107,4,FALSE),"")</f>
        <v/>
      </c>
      <c r="M235" s="16" t="str">
        <f t="shared" si="7"/>
        <v/>
      </c>
      <c r="N235" s="18"/>
      <c r="O235" s="16" t="str">
        <f t="shared" si="8"/>
        <v/>
      </c>
      <c r="P235" s="19"/>
    </row>
    <row r="236" spans="1:16">
      <c r="A236" s="15"/>
      <c r="B236" s="15"/>
      <c r="C236" s="15"/>
      <c r="D236" s="15"/>
      <c r="E236" s="15"/>
      <c r="F236" s="15"/>
      <c r="G236" s="15"/>
      <c r="H236" s="15"/>
      <c r="I236" s="16" t="str">
        <f>IF(J236&lt;&gt;"",VLOOKUP(J236,'Product Data'!B$1:K$1107,10,FALSE),"")</f>
        <v/>
      </c>
      <c r="J236" s="20"/>
      <c r="K236" s="20"/>
      <c r="L236" s="17" t="str">
        <f>IF(J236&lt;&gt;"",VLOOKUP(J236,'Product Data'!B$1:K$1107,4,FALSE),"")</f>
        <v/>
      </c>
      <c r="M236" s="16" t="str">
        <f t="shared" si="7"/>
        <v/>
      </c>
      <c r="N236" s="18"/>
      <c r="O236" s="16" t="str">
        <f t="shared" si="8"/>
        <v/>
      </c>
      <c r="P236" s="19"/>
    </row>
    <row r="237" spans="1:16">
      <c r="A237" s="15"/>
      <c r="B237" s="15"/>
      <c r="C237" s="15"/>
      <c r="D237" s="15"/>
      <c r="E237" s="15"/>
      <c r="F237" s="15"/>
      <c r="G237" s="15"/>
      <c r="H237" s="15"/>
      <c r="I237" s="16" t="str">
        <f>IF(J237&lt;&gt;"",VLOOKUP(J237,'Product Data'!B$1:K$1107,10,FALSE),"")</f>
        <v/>
      </c>
      <c r="J237" s="20"/>
      <c r="K237" s="20"/>
      <c r="L237" s="17" t="str">
        <f>IF(J237&lt;&gt;"",VLOOKUP(J237,'Product Data'!B$1:K$1107,4,FALSE),"")</f>
        <v/>
      </c>
      <c r="M237" s="16" t="str">
        <f t="shared" si="7"/>
        <v/>
      </c>
      <c r="N237" s="18"/>
      <c r="O237" s="16" t="str">
        <f t="shared" si="8"/>
        <v/>
      </c>
      <c r="P237" s="19"/>
    </row>
    <row r="238" spans="1:16">
      <c r="A238" s="15"/>
      <c r="B238" s="15"/>
      <c r="C238" s="15"/>
      <c r="D238" s="15"/>
      <c r="E238" s="15"/>
      <c r="F238" s="15"/>
      <c r="G238" s="15"/>
      <c r="H238" s="15"/>
      <c r="I238" s="16" t="str">
        <f>IF(J238&lt;&gt;"",VLOOKUP(J238,'Product Data'!B$1:K$1107,10,FALSE),"")</f>
        <v/>
      </c>
      <c r="J238" s="20"/>
      <c r="K238" s="20"/>
      <c r="L238" s="17" t="str">
        <f>IF(J238&lt;&gt;"",VLOOKUP(J238,'Product Data'!B$1:K$1107,4,FALSE),"")</f>
        <v/>
      </c>
      <c r="M238" s="16" t="str">
        <f t="shared" si="7"/>
        <v/>
      </c>
      <c r="N238" s="18"/>
      <c r="O238" s="16" t="str">
        <f t="shared" si="8"/>
        <v/>
      </c>
      <c r="P238" s="19"/>
    </row>
    <row r="239" spans="1:16">
      <c r="A239" s="15"/>
      <c r="B239" s="15"/>
      <c r="C239" s="15"/>
      <c r="D239" s="15"/>
      <c r="E239" s="15"/>
      <c r="F239" s="15"/>
      <c r="G239" s="15"/>
      <c r="H239" s="15"/>
      <c r="I239" s="16" t="str">
        <f>IF(J239&lt;&gt;"",VLOOKUP(J239,'Product Data'!B$1:K$1107,10,FALSE),"")</f>
        <v/>
      </c>
      <c r="J239" s="20"/>
      <c r="K239" s="20"/>
      <c r="L239" s="17" t="str">
        <f>IF(J239&lt;&gt;"",VLOOKUP(J239,'Product Data'!B$1:K$1107,4,FALSE),"")</f>
        <v/>
      </c>
      <c r="M239" s="16" t="str">
        <f t="shared" si="7"/>
        <v/>
      </c>
      <c r="N239" s="18"/>
      <c r="O239" s="16" t="str">
        <f t="shared" si="8"/>
        <v/>
      </c>
      <c r="P239" s="19"/>
    </row>
    <row r="240" spans="1:16">
      <c r="A240" s="15"/>
      <c r="B240" s="15"/>
      <c r="C240" s="15"/>
      <c r="D240" s="15"/>
      <c r="E240" s="15"/>
      <c r="F240" s="15"/>
      <c r="G240" s="15"/>
      <c r="H240" s="15"/>
      <c r="I240" s="16" t="str">
        <f>IF(J240&lt;&gt;"",VLOOKUP(J240,'Product Data'!B$1:K$1107,10,FALSE),"")</f>
        <v/>
      </c>
      <c r="J240" s="20"/>
      <c r="K240" s="20"/>
      <c r="L240" s="17" t="str">
        <f>IF(J240&lt;&gt;"",VLOOKUP(J240,'Product Data'!B$1:K$1107,4,FALSE),"")</f>
        <v/>
      </c>
      <c r="M240" s="16" t="str">
        <f t="shared" si="7"/>
        <v/>
      </c>
      <c r="N240" s="18"/>
      <c r="O240" s="16" t="str">
        <f t="shared" si="8"/>
        <v/>
      </c>
      <c r="P240" s="19"/>
    </row>
    <row r="241" spans="1:16">
      <c r="A241" s="15"/>
      <c r="B241" s="15"/>
      <c r="C241" s="15"/>
      <c r="D241" s="15"/>
      <c r="E241" s="15"/>
      <c r="F241" s="15"/>
      <c r="G241" s="15"/>
      <c r="H241" s="15"/>
      <c r="I241" s="16" t="str">
        <f>IF(J241&lt;&gt;"",VLOOKUP(J241,'Product Data'!B$1:K$1107,10,FALSE),"")</f>
        <v/>
      </c>
      <c r="J241" s="20"/>
      <c r="K241" s="20"/>
      <c r="L241" s="17" t="str">
        <f>IF(J241&lt;&gt;"",VLOOKUP(J241,'Product Data'!B$1:K$1107,4,FALSE),"")</f>
        <v/>
      </c>
      <c r="M241" s="16" t="str">
        <f t="shared" si="7"/>
        <v/>
      </c>
      <c r="N241" s="18"/>
      <c r="O241" s="16" t="str">
        <f t="shared" si="8"/>
        <v/>
      </c>
      <c r="P241" s="19"/>
    </row>
    <row r="242" spans="1:16">
      <c r="A242" s="15"/>
      <c r="B242" s="15"/>
      <c r="C242" s="15"/>
      <c r="D242" s="15"/>
      <c r="E242" s="15"/>
      <c r="F242" s="15"/>
      <c r="G242" s="15"/>
      <c r="H242" s="15"/>
      <c r="I242" s="16" t="str">
        <f>IF(J242&lt;&gt;"",VLOOKUP(J242,'Product Data'!B$1:K$1107,10,FALSE),"")</f>
        <v/>
      </c>
      <c r="J242" s="20"/>
      <c r="K242" s="20"/>
      <c r="L242" s="17" t="str">
        <f>IF(J242&lt;&gt;"",VLOOKUP(J242,'Product Data'!B$1:K$1107,4,FALSE),"")</f>
        <v/>
      </c>
      <c r="M242" s="16" t="str">
        <f t="shared" si="7"/>
        <v/>
      </c>
      <c r="N242" s="18"/>
      <c r="O242" s="16" t="str">
        <f t="shared" si="8"/>
        <v/>
      </c>
      <c r="P242" s="19"/>
    </row>
    <row r="243" spans="1:16">
      <c r="A243" s="15"/>
      <c r="B243" s="15"/>
      <c r="C243" s="15"/>
      <c r="D243" s="15"/>
      <c r="E243" s="15"/>
      <c r="F243" s="15"/>
      <c r="G243" s="15"/>
      <c r="H243" s="15"/>
      <c r="I243" s="16" t="str">
        <f>IF(J243&lt;&gt;"",VLOOKUP(J243,'Product Data'!B$1:K$1107,10,FALSE),"")</f>
        <v/>
      </c>
      <c r="J243" s="20"/>
      <c r="K243" s="20"/>
      <c r="L243" s="17" t="str">
        <f>IF(J243&lt;&gt;"",VLOOKUP(J243,'Product Data'!B$1:K$1107,4,FALSE),"")</f>
        <v/>
      </c>
      <c r="M243" s="16" t="str">
        <f t="shared" si="7"/>
        <v/>
      </c>
      <c r="N243" s="18"/>
      <c r="O243" s="16" t="str">
        <f t="shared" si="8"/>
        <v/>
      </c>
      <c r="P243" s="19"/>
    </row>
    <row r="244" spans="1:16">
      <c r="A244" s="15"/>
      <c r="B244" s="15"/>
      <c r="C244" s="15"/>
      <c r="D244" s="15"/>
      <c r="E244" s="15"/>
      <c r="F244" s="15"/>
      <c r="G244" s="15"/>
      <c r="H244" s="15"/>
      <c r="I244" s="16" t="str">
        <f>IF(J244&lt;&gt;"",VLOOKUP(J244,'Product Data'!B$1:K$1107,10,FALSE),"")</f>
        <v/>
      </c>
      <c r="J244" s="20"/>
      <c r="K244" s="20"/>
      <c r="L244" s="17" t="str">
        <f>IF(J244&lt;&gt;"",VLOOKUP(J244,'Product Data'!B$1:K$1107,4,FALSE),"")</f>
        <v/>
      </c>
      <c r="M244" s="16" t="str">
        <f t="shared" si="7"/>
        <v/>
      </c>
      <c r="N244" s="18"/>
      <c r="O244" s="16" t="str">
        <f t="shared" si="8"/>
        <v/>
      </c>
      <c r="P244" s="19"/>
    </row>
    <row r="245" spans="1:16">
      <c r="A245" s="15"/>
      <c r="B245" s="15"/>
      <c r="C245" s="15"/>
      <c r="D245" s="15"/>
      <c r="E245" s="15"/>
      <c r="F245" s="15"/>
      <c r="G245" s="15"/>
      <c r="H245" s="15"/>
      <c r="I245" s="16" t="str">
        <f>IF(J245&lt;&gt;"",VLOOKUP(J245,'Product Data'!B$1:K$1107,10,FALSE),"")</f>
        <v/>
      </c>
      <c r="J245" s="20"/>
      <c r="K245" s="20"/>
      <c r="L245" s="17" t="str">
        <f>IF(J245&lt;&gt;"",VLOOKUP(J245,'Product Data'!B$1:K$1107,4,FALSE),"")</f>
        <v/>
      </c>
      <c r="M245" s="16" t="str">
        <f t="shared" si="7"/>
        <v/>
      </c>
      <c r="N245" s="18"/>
      <c r="O245" s="16" t="str">
        <f t="shared" si="8"/>
        <v/>
      </c>
      <c r="P245" s="19"/>
    </row>
    <row r="246" spans="1:16">
      <c r="A246" s="15"/>
      <c r="B246" s="15"/>
      <c r="C246" s="15"/>
      <c r="D246" s="15"/>
      <c r="E246" s="15"/>
      <c r="F246" s="15"/>
      <c r="G246" s="15"/>
      <c r="H246" s="15"/>
      <c r="I246" s="16" t="str">
        <f>IF(J246&lt;&gt;"",VLOOKUP(J246,'Product Data'!B$1:K$1107,10,FALSE),"")</f>
        <v/>
      </c>
      <c r="J246" s="20"/>
      <c r="K246" s="20"/>
      <c r="L246" s="17" t="str">
        <f>IF(J246&lt;&gt;"",VLOOKUP(J246,'Product Data'!B$1:K$1107,4,FALSE),"")</f>
        <v/>
      </c>
      <c r="M246" s="16" t="str">
        <f t="shared" si="7"/>
        <v/>
      </c>
      <c r="N246" s="18"/>
      <c r="O246" s="16" t="str">
        <f t="shared" si="8"/>
        <v/>
      </c>
      <c r="P246" s="19"/>
    </row>
    <row r="247" spans="1:16">
      <c r="A247" s="15"/>
      <c r="B247" s="15"/>
      <c r="C247" s="15"/>
      <c r="D247" s="15"/>
      <c r="E247" s="15"/>
      <c r="F247" s="15"/>
      <c r="G247" s="15"/>
      <c r="H247" s="15"/>
      <c r="I247" s="16" t="str">
        <f>IF(J247&lt;&gt;"",VLOOKUP(J247,'Product Data'!B$1:K$1107,10,FALSE),"")</f>
        <v/>
      </c>
      <c r="J247" s="20"/>
      <c r="K247" s="20"/>
      <c r="L247" s="17" t="str">
        <f>IF(J247&lt;&gt;"",VLOOKUP(J247,'Product Data'!B$1:K$1107,4,FALSE),"")</f>
        <v/>
      </c>
      <c r="M247" s="16" t="str">
        <f t="shared" si="7"/>
        <v/>
      </c>
      <c r="N247" s="18"/>
      <c r="O247" s="16" t="str">
        <f t="shared" si="8"/>
        <v/>
      </c>
      <c r="P247" s="19"/>
    </row>
    <row r="248" spans="1:16">
      <c r="A248" s="15"/>
      <c r="B248" s="15"/>
      <c r="C248" s="15"/>
      <c r="D248" s="15"/>
      <c r="E248" s="15"/>
      <c r="F248" s="15"/>
      <c r="G248" s="15"/>
      <c r="H248" s="15"/>
      <c r="I248" s="16" t="str">
        <f>IF(J248&lt;&gt;"",VLOOKUP(J248,'Product Data'!B$1:K$1107,10,FALSE),"")</f>
        <v/>
      </c>
      <c r="J248" s="20"/>
      <c r="K248" s="20"/>
      <c r="L248" s="17" t="str">
        <f>IF(J248&lt;&gt;"",VLOOKUP(J248,'Product Data'!B$1:K$1107,4,FALSE),"")</f>
        <v/>
      </c>
      <c r="M248" s="16" t="str">
        <f t="shared" si="7"/>
        <v/>
      </c>
      <c r="N248" s="18"/>
      <c r="O248" s="16" t="str">
        <f t="shared" si="8"/>
        <v/>
      </c>
      <c r="P248" s="19"/>
    </row>
    <row r="249" spans="1:16">
      <c r="A249" s="15"/>
      <c r="B249" s="15"/>
      <c r="C249" s="15"/>
      <c r="D249" s="15"/>
      <c r="E249" s="15"/>
      <c r="F249" s="15"/>
      <c r="G249" s="15"/>
      <c r="H249" s="15"/>
      <c r="I249" s="16" t="str">
        <f>IF(J249&lt;&gt;"",VLOOKUP(J249,'Product Data'!B$1:K$1107,10,FALSE),"")</f>
        <v/>
      </c>
      <c r="J249" s="20"/>
      <c r="K249" s="20"/>
      <c r="L249" s="17" t="str">
        <f>IF(J249&lt;&gt;"",VLOOKUP(J249,'Product Data'!B$1:K$1107,4,FALSE),"")</f>
        <v/>
      </c>
      <c r="M249" s="16" t="str">
        <f t="shared" si="7"/>
        <v/>
      </c>
      <c r="N249" s="18"/>
      <c r="O249" s="16" t="str">
        <f t="shared" si="8"/>
        <v/>
      </c>
      <c r="P249" s="19"/>
    </row>
    <row r="250" spans="1:16">
      <c r="A250" s="15"/>
      <c r="B250" s="15"/>
      <c r="C250" s="15"/>
      <c r="D250" s="15"/>
      <c r="E250" s="15"/>
      <c r="F250" s="15"/>
      <c r="G250" s="15"/>
      <c r="H250" s="15"/>
      <c r="I250" s="16" t="str">
        <f>IF(J250&lt;&gt;"",VLOOKUP(J250,'Product Data'!B$1:K$1107,10,FALSE),"")</f>
        <v/>
      </c>
      <c r="J250" s="20"/>
      <c r="K250" s="20"/>
      <c r="L250" s="17" t="str">
        <f>IF(J250&lt;&gt;"",VLOOKUP(J250,'Product Data'!B$1:K$1107,4,FALSE),"")</f>
        <v/>
      </c>
      <c r="M250" s="16" t="str">
        <f t="shared" si="7"/>
        <v/>
      </c>
      <c r="N250" s="18"/>
      <c r="O250" s="16" t="str">
        <f t="shared" si="8"/>
        <v/>
      </c>
      <c r="P250" s="19"/>
    </row>
    <row r="251" spans="1:16">
      <c r="A251" s="15"/>
      <c r="B251" s="15"/>
      <c r="C251" s="15"/>
      <c r="D251" s="15"/>
      <c r="E251" s="15"/>
      <c r="F251" s="15"/>
      <c r="G251" s="15"/>
      <c r="H251" s="15"/>
      <c r="I251" s="16" t="str">
        <f>IF(J251&lt;&gt;"",VLOOKUP(J251,'Product Data'!B$1:K$1107,10,FALSE),"")</f>
        <v/>
      </c>
      <c r="J251" s="20"/>
      <c r="K251" s="20"/>
      <c r="L251" s="17" t="str">
        <f>IF(J251&lt;&gt;"",VLOOKUP(J251,'Product Data'!B$1:K$1107,4,FALSE),"")</f>
        <v/>
      </c>
      <c r="M251" s="16" t="str">
        <f t="shared" si="7"/>
        <v/>
      </c>
      <c r="N251" s="18"/>
      <c r="O251" s="16" t="str">
        <f t="shared" si="8"/>
        <v/>
      </c>
      <c r="P251" s="19"/>
    </row>
    <row r="252" spans="1:16">
      <c r="A252" s="15"/>
      <c r="B252" s="15"/>
      <c r="C252" s="15"/>
      <c r="D252" s="15"/>
      <c r="E252" s="15"/>
      <c r="F252" s="15"/>
      <c r="G252" s="15"/>
      <c r="H252" s="15"/>
      <c r="I252" s="16" t="str">
        <f>IF(J252&lt;&gt;"",VLOOKUP(J252,'Product Data'!B$1:K$1107,10,FALSE),"")</f>
        <v/>
      </c>
      <c r="J252" s="20"/>
      <c r="K252" s="20"/>
      <c r="L252" s="17" t="str">
        <f>IF(J252&lt;&gt;"",VLOOKUP(J252,'Product Data'!B$1:K$1107,4,FALSE),"")</f>
        <v/>
      </c>
      <c r="M252" s="16" t="str">
        <f t="shared" si="7"/>
        <v/>
      </c>
      <c r="N252" s="18"/>
      <c r="O252" s="16" t="str">
        <f t="shared" si="8"/>
        <v/>
      </c>
      <c r="P252" s="19"/>
    </row>
    <row r="253" spans="1:16">
      <c r="A253" s="15"/>
      <c r="B253" s="15"/>
      <c r="C253" s="15"/>
      <c r="D253" s="15"/>
      <c r="E253" s="15"/>
      <c r="F253" s="15"/>
      <c r="G253" s="15"/>
      <c r="H253" s="15"/>
      <c r="I253" s="16" t="str">
        <f>IF(J253&lt;&gt;"",VLOOKUP(J253,'Product Data'!B$1:K$1107,10,FALSE),"")</f>
        <v/>
      </c>
      <c r="J253" s="20"/>
      <c r="K253" s="20"/>
      <c r="L253" s="17" t="str">
        <f>IF(J253&lt;&gt;"",VLOOKUP(J253,'Product Data'!B$1:K$1107,4,FALSE),"")</f>
        <v/>
      </c>
      <c r="M253" s="16" t="str">
        <f t="shared" si="7"/>
        <v/>
      </c>
      <c r="N253" s="18"/>
      <c r="O253" s="16" t="str">
        <f t="shared" si="8"/>
        <v/>
      </c>
      <c r="P253" s="19"/>
    </row>
    <row r="254" spans="1:16">
      <c r="A254" s="15"/>
      <c r="B254" s="15"/>
      <c r="C254" s="15"/>
      <c r="D254" s="15"/>
      <c r="E254" s="15"/>
      <c r="F254" s="15"/>
      <c r="G254" s="15"/>
      <c r="H254" s="15"/>
      <c r="I254" s="16" t="str">
        <f>IF(J254&lt;&gt;"",VLOOKUP(J254,'Product Data'!B$1:K$1107,10,FALSE),"")</f>
        <v/>
      </c>
      <c r="J254" s="20"/>
      <c r="K254" s="20"/>
      <c r="L254" s="17" t="str">
        <f>IF(J254&lt;&gt;"",VLOOKUP(J254,'Product Data'!B$1:K$1107,4,FALSE),"")</f>
        <v/>
      </c>
      <c r="M254" s="16" t="str">
        <f t="shared" si="7"/>
        <v/>
      </c>
      <c r="N254" s="18"/>
      <c r="O254" s="16" t="str">
        <f t="shared" si="8"/>
        <v/>
      </c>
      <c r="P254" s="19"/>
    </row>
    <row r="255" spans="1:16">
      <c r="A255" s="15"/>
      <c r="B255" s="15"/>
      <c r="C255" s="15"/>
      <c r="D255" s="15"/>
      <c r="E255" s="15"/>
      <c r="F255" s="15"/>
      <c r="G255" s="15"/>
      <c r="H255" s="15"/>
      <c r="I255" s="16" t="str">
        <f>IF(J255&lt;&gt;"",VLOOKUP(J255,'Product Data'!B$1:K$1107,10,FALSE),"")</f>
        <v/>
      </c>
      <c r="J255" s="20"/>
      <c r="K255" s="20"/>
      <c r="L255" s="17" t="str">
        <f>IF(J255&lt;&gt;"",VLOOKUP(J255,'Product Data'!B$1:K$1107,4,FALSE),"")</f>
        <v/>
      </c>
      <c r="M255" s="16" t="str">
        <f t="shared" si="7"/>
        <v/>
      </c>
      <c r="N255" s="18"/>
      <c r="O255" s="16" t="str">
        <f t="shared" si="8"/>
        <v/>
      </c>
      <c r="P255" s="19"/>
    </row>
    <row r="256" spans="1:16">
      <c r="A256" s="15"/>
      <c r="B256" s="15"/>
      <c r="C256" s="15"/>
      <c r="D256" s="15"/>
      <c r="E256" s="15"/>
      <c r="F256" s="15"/>
      <c r="G256" s="15"/>
      <c r="H256" s="15"/>
      <c r="I256" s="16" t="str">
        <f>IF(J256&lt;&gt;"",VLOOKUP(J256,'Product Data'!B$1:K$1107,10,FALSE),"")</f>
        <v/>
      </c>
      <c r="J256" s="20"/>
      <c r="K256" s="20"/>
      <c r="L256" s="17" t="str">
        <f>IF(J256&lt;&gt;"",VLOOKUP(J256,'Product Data'!B$1:K$1107,4,FALSE),"")</f>
        <v/>
      </c>
      <c r="M256" s="16" t="str">
        <f t="shared" si="7"/>
        <v/>
      </c>
      <c r="N256" s="18"/>
      <c r="O256" s="16" t="str">
        <f t="shared" si="8"/>
        <v/>
      </c>
      <c r="P256" s="19"/>
    </row>
    <row r="257" spans="1:16">
      <c r="A257" s="15"/>
      <c r="B257" s="15"/>
      <c r="C257" s="15"/>
      <c r="D257" s="15"/>
      <c r="E257" s="15"/>
      <c r="F257" s="15"/>
      <c r="G257" s="15"/>
      <c r="H257" s="15"/>
      <c r="I257" s="16" t="str">
        <f>IF(J257&lt;&gt;"",VLOOKUP(J257,'Product Data'!B$1:K$1107,10,FALSE),"")</f>
        <v/>
      </c>
      <c r="J257" s="20"/>
      <c r="K257" s="20"/>
      <c r="L257" s="17" t="str">
        <f>IF(J257&lt;&gt;"",VLOOKUP(J257,'Product Data'!B$1:K$1107,4,FALSE),"")</f>
        <v/>
      </c>
      <c r="M257" s="16" t="str">
        <f t="shared" si="7"/>
        <v/>
      </c>
      <c r="N257" s="18"/>
      <c r="O257" s="16" t="str">
        <f t="shared" si="8"/>
        <v/>
      </c>
      <c r="P257" s="19"/>
    </row>
    <row r="258" spans="1:16">
      <c r="A258" s="15"/>
      <c r="B258" s="15"/>
      <c r="C258" s="15"/>
      <c r="D258" s="15"/>
      <c r="E258" s="15"/>
      <c r="F258" s="15"/>
      <c r="G258" s="15"/>
      <c r="H258" s="15"/>
      <c r="I258" s="16" t="str">
        <f>IF(J258&lt;&gt;"",VLOOKUP(J258,'Product Data'!B$1:K$1107,10,FALSE),"")</f>
        <v/>
      </c>
      <c r="J258" s="20"/>
      <c r="K258" s="20"/>
      <c r="L258" s="17" t="str">
        <f>IF(J258&lt;&gt;"",VLOOKUP(J258,'Product Data'!B$1:K$1107,4,FALSE),"")</f>
        <v/>
      </c>
      <c r="M258" s="16" t="str">
        <f t="shared" si="7"/>
        <v/>
      </c>
      <c r="N258" s="18"/>
      <c r="O258" s="16" t="str">
        <f t="shared" si="8"/>
        <v/>
      </c>
      <c r="P258" s="19"/>
    </row>
    <row r="259" spans="1:16">
      <c r="A259" s="15"/>
      <c r="B259" s="15"/>
      <c r="C259" s="15"/>
      <c r="D259" s="15"/>
      <c r="E259" s="15"/>
      <c r="F259" s="15"/>
      <c r="G259" s="15"/>
      <c r="H259" s="15"/>
      <c r="I259" s="16" t="str">
        <f>IF(J259&lt;&gt;"",VLOOKUP(J259,'Product Data'!B$1:K$1107,10,FALSE),"")</f>
        <v/>
      </c>
      <c r="J259" s="20"/>
      <c r="K259" s="20"/>
      <c r="L259" s="17" t="str">
        <f>IF(J259&lt;&gt;"",VLOOKUP(J259,'Product Data'!B$1:K$1107,4,FALSE),"")</f>
        <v/>
      </c>
      <c r="M259" s="16" t="str">
        <f t="shared" si="7"/>
        <v/>
      </c>
      <c r="N259" s="18"/>
      <c r="O259" s="16" t="str">
        <f t="shared" si="8"/>
        <v/>
      </c>
      <c r="P259" s="19"/>
    </row>
    <row r="260" spans="1:16">
      <c r="A260" s="15"/>
      <c r="B260" s="15"/>
      <c r="C260" s="15"/>
      <c r="D260" s="15"/>
      <c r="E260" s="15"/>
      <c r="F260" s="15"/>
      <c r="G260" s="15"/>
      <c r="H260" s="15"/>
      <c r="I260" s="16" t="str">
        <f>IF(J260&lt;&gt;"",VLOOKUP(J260,'Product Data'!B$1:K$1107,10,FALSE),"")</f>
        <v/>
      </c>
      <c r="J260" s="20"/>
      <c r="K260" s="20"/>
      <c r="L260" s="17" t="str">
        <f>IF(J260&lt;&gt;"",VLOOKUP(J260,'Product Data'!B$1:K$1107,4,FALSE),"")</f>
        <v/>
      </c>
      <c r="M260" s="16" t="str">
        <f t="shared" si="7"/>
        <v/>
      </c>
      <c r="N260" s="18"/>
      <c r="O260" s="16" t="str">
        <f t="shared" si="8"/>
        <v/>
      </c>
      <c r="P260" s="19"/>
    </row>
    <row r="261" spans="1:16">
      <c r="A261" s="15"/>
      <c r="B261" s="15"/>
      <c r="C261" s="15"/>
      <c r="D261" s="15"/>
      <c r="E261" s="15"/>
      <c r="F261" s="15"/>
      <c r="G261" s="15"/>
      <c r="H261" s="15"/>
      <c r="I261" s="16" t="str">
        <f>IF(J261&lt;&gt;"",VLOOKUP(J261,'Product Data'!B$1:K$1107,10,FALSE),"")</f>
        <v/>
      </c>
      <c r="J261" s="20"/>
      <c r="K261" s="20"/>
      <c r="L261" s="17" t="str">
        <f>IF(J261&lt;&gt;"",VLOOKUP(J261,'Product Data'!B$1:K$1107,4,FALSE),"")</f>
        <v/>
      </c>
      <c r="M261" s="16" t="str">
        <f t="shared" si="7"/>
        <v/>
      </c>
      <c r="N261" s="18"/>
      <c r="O261" s="16" t="str">
        <f t="shared" si="8"/>
        <v/>
      </c>
      <c r="P261" s="19"/>
    </row>
    <row r="262" spans="1:16">
      <c r="A262" s="15"/>
      <c r="B262" s="15"/>
      <c r="C262" s="15"/>
      <c r="D262" s="15"/>
      <c r="E262" s="15"/>
      <c r="F262" s="15"/>
      <c r="G262" s="15"/>
      <c r="H262" s="15"/>
      <c r="I262" s="16" t="str">
        <f>IF(J262&lt;&gt;"",VLOOKUP(J262,'Product Data'!B$1:K$1107,10,FALSE),"")</f>
        <v/>
      </c>
      <c r="J262" s="20"/>
      <c r="K262" s="20"/>
      <c r="L262" s="17" t="str">
        <f>IF(J262&lt;&gt;"",VLOOKUP(J262,'Product Data'!B$1:K$1107,4,FALSE),"")</f>
        <v/>
      </c>
      <c r="M262" s="16" t="str">
        <f t="shared" si="7"/>
        <v/>
      </c>
      <c r="N262" s="18"/>
      <c r="O262" s="16" t="str">
        <f t="shared" si="8"/>
        <v/>
      </c>
      <c r="P262" s="19"/>
    </row>
    <row r="263" spans="1:16">
      <c r="A263" s="15"/>
      <c r="B263" s="15"/>
      <c r="C263" s="15"/>
      <c r="D263" s="15"/>
      <c r="E263" s="15"/>
      <c r="F263" s="15"/>
      <c r="G263" s="15"/>
      <c r="H263" s="15"/>
      <c r="I263" s="16" t="str">
        <f>IF(J263&lt;&gt;"",VLOOKUP(J263,'Product Data'!B$1:K$1107,10,FALSE),"")</f>
        <v/>
      </c>
      <c r="J263" s="20"/>
      <c r="K263" s="20"/>
      <c r="L263" s="17" t="str">
        <f>IF(J263&lt;&gt;"",VLOOKUP(J263,'Product Data'!B$1:K$1107,4,FALSE),"")</f>
        <v/>
      </c>
      <c r="M263" s="16" t="str">
        <f t="shared" si="7"/>
        <v/>
      </c>
      <c r="N263" s="18"/>
      <c r="O263" s="16" t="str">
        <f t="shared" si="8"/>
        <v/>
      </c>
      <c r="P263" s="19"/>
    </row>
    <row r="264" spans="1:16">
      <c r="A264" s="15"/>
      <c r="B264" s="15"/>
      <c r="C264" s="15"/>
      <c r="D264" s="15"/>
      <c r="E264" s="15"/>
      <c r="F264" s="15"/>
      <c r="G264" s="15"/>
      <c r="H264" s="15"/>
      <c r="I264" s="16" t="str">
        <f>IF(J264&lt;&gt;"",VLOOKUP(J264,'Product Data'!B$1:K$1107,10,FALSE),"")</f>
        <v/>
      </c>
      <c r="J264" s="20"/>
      <c r="K264" s="20"/>
      <c r="L264" s="17" t="str">
        <f>IF(J264&lt;&gt;"",VLOOKUP(J264,'Product Data'!B$1:K$1107,4,FALSE),"")</f>
        <v/>
      </c>
      <c r="M264" s="16" t="str">
        <f t="shared" si="7"/>
        <v/>
      </c>
      <c r="N264" s="18"/>
      <c r="O264" s="16" t="str">
        <f t="shared" si="8"/>
        <v/>
      </c>
      <c r="P264" s="19"/>
    </row>
    <row r="265" spans="1:16">
      <c r="A265" s="15"/>
      <c r="B265" s="15"/>
      <c r="C265" s="15"/>
      <c r="D265" s="15"/>
      <c r="E265" s="15"/>
      <c r="F265" s="15"/>
      <c r="G265" s="15"/>
      <c r="H265" s="15"/>
      <c r="I265" s="16" t="str">
        <f>IF(J265&lt;&gt;"",VLOOKUP(J265,'Product Data'!B$1:K$1107,10,FALSE),"")</f>
        <v/>
      </c>
      <c r="J265" s="20"/>
      <c r="K265" s="20"/>
      <c r="L265" s="17" t="str">
        <f>IF(J265&lt;&gt;"",VLOOKUP(J265,'Product Data'!B$1:K$1107,4,FALSE),"")</f>
        <v/>
      </c>
      <c r="M265" s="16" t="str">
        <f t="shared" si="7"/>
        <v/>
      </c>
      <c r="N265" s="18"/>
      <c r="O265" s="16" t="str">
        <f t="shared" si="8"/>
        <v/>
      </c>
      <c r="P265" s="19"/>
    </row>
    <row r="266" spans="1:16">
      <c r="A266" s="15"/>
      <c r="B266" s="15"/>
      <c r="C266" s="15"/>
      <c r="D266" s="15"/>
      <c r="E266" s="15"/>
      <c r="F266" s="15"/>
      <c r="G266" s="15"/>
      <c r="H266" s="15"/>
      <c r="I266" s="16" t="str">
        <f>IF(J266&lt;&gt;"",VLOOKUP(J266,'Product Data'!B$1:K$1107,10,FALSE),"")</f>
        <v/>
      </c>
      <c r="J266" s="20"/>
      <c r="K266" s="20"/>
      <c r="L266" s="17" t="str">
        <f>IF(J266&lt;&gt;"",VLOOKUP(J266,'Product Data'!B$1:K$1107,4,FALSE),"")</f>
        <v/>
      </c>
      <c r="M266" s="16" t="str">
        <f t="shared" si="7"/>
        <v/>
      </c>
      <c r="N266" s="18"/>
      <c r="O266" s="16" t="str">
        <f t="shared" si="8"/>
        <v/>
      </c>
      <c r="P266" s="19"/>
    </row>
    <row r="267" spans="1:16">
      <c r="A267" s="15"/>
      <c r="B267" s="15"/>
      <c r="C267" s="15"/>
      <c r="D267" s="15"/>
      <c r="E267" s="15"/>
      <c r="F267" s="15"/>
      <c r="G267" s="15"/>
      <c r="H267" s="15"/>
      <c r="I267" s="16" t="str">
        <f>IF(J267&lt;&gt;"",VLOOKUP(J267,'Product Data'!B$1:K$1107,10,FALSE),"")</f>
        <v/>
      </c>
      <c r="J267" s="20"/>
      <c r="K267" s="20"/>
      <c r="L267" s="17" t="str">
        <f>IF(J267&lt;&gt;"",VLOOKUP(J267,'Product Data'!B$1:K$1107,4,FALSE),"")</f>
        <v/>
      </c>
      <c r="M267" s="16" t="str">
        <f t="shared" si="7"/>
        <v/>
      </c>
      <c r="N267" s="18"/>
      <c r="O267" s="16" t="str">
        <f t="shared" si="8"/>
        <v/>
      </c>
      <c r="P267" s="19"/>
    </row>
    <row r="268" spans="1:16">
      <c r="A268" s="15"/>
      <c r="B268" s="15"/>
      <c r="C268" s="15"/>
      <c r="D268" s="15"/>
      <c r="E268" s="15"/>
      <c r="F268" s="15"/>
      <c r="G268" s="15"/>
      <c r="H268" s="15"/>
      <c r="I268" s="16" t="str">
        <f>IF(J268&lt;&gt;"",VLOOKUP(J268,'Product Data'!B$1:K$1107,10,FALSE),"")</f>
        <v/>
      </c>
      <c r="J268" s="20"/>
      <c r="K268" s="20"/>
      <c r="L268" s="17" t="str">
        <f>IF(J268&lt;&gt;"",VLOOKUP(J268,'Product Data'!B$1:K$1107,4,FALSE),"")</f>
        <v/>
      </c>
      <c r="M268" s="16" t="str">
        <f t="shared" si="7"/>
        <v/>
      </c>
      <c r="N268" s="18"/>
      <c r="O268" s="16" t="str">
        <f t="shared" si="8"/>
        <v/>
      </c>
      <c r="P268" s="19"/>
    </row>
    <row r="269" spans="1:16">
      <c r="A269" s="15"/>
      <c r="B269" s="15"/>
      <c r="C269" s="15"/>
      <c r="D269" s="15"/>
      <c r="E269" s="15"/>
      <c r="F269" s="15"/>
      <c r="G269" s="15"/>
      <c r="H269" s="15"/>
      <c r="I269" s="16" t="str">
        <f>IF(J269&lt;&gt;"",VLOOKUP(J269,'Product Data'!B$1:K$1107,10,FALSE),"")</f>
        <v/>
      </c>
      <c r="J269" s="20"/>
      <c r="K269" s="20"/>
      <c r="L269" s="17" t="str">
        <f>IF(J269&lt;&gt;"",VLOOKUP(J269,'Product Data'!B$1:K$1107,4,FALSE),"")</f>
        <v/>
      </c>
      <c r="M269" s="16" t="str">
        <f t="shared" ref="M269:M332" si="9">IF(J269&lt;&gt;"",IF(L269=0,"Yes","No"),"")</f>
        <v/>
      </c>
      <c r="N269" s="18"/>
      <c r="O269" s="16" t="str">
        <f t="shared" si="8"/>
        <v/>
      </c>
      <c r="P269" s="19"/>
    </row>
    <row r="270" spans="1:16">
      <c r="A270" s="15"/>
      <c r="B270" s="15"/>
      <c r="C270" s="15"/>
      <c r="D270" s="15"/>
      <c r="E270" s="15"/>
      <c r="F270" s="15"/>
      <c r="G270" s="15"/>
      <c r="H270" s="15"/>
      <c r="I270" s="16" t="str">
        <f>IF(J270&lt;&gt;"",VLOOKUP(J270,'Product Data'!B$1:K$1107,10,FALSE),"")</f>
        <v/>
      </c>
      <c r="J270" s="20"/>
      <c r="K270" s="20"/>
      <c r="L270" s="17" t="str">
        <f>IF(J270&lt;&gt;"",VLOOKUP(J270,'Product Data'!B$1:K$1107,4,FALSE),"")</f>
        <v/>
      </c>
      <c r="M270" s="16" t="str">
        <f t="shared" si="9"/>
        <v/>
      </c>
      <c r="N270" s="18"/>
      <c r="O270" s="16" t="str">
        <f t="shared" si="8"/>
        <v/>
      </c>
      <c r="P270" s="19"/>
    </row>
    <row r="271" spans="1:16">
      <c r="A271" s="15"/>
      <c r="B271" s="15"/>
      <c r="C271" s="15"/>
      <c r="D271" s="15"/>
      <c r="E271" s="15"/>
      <c r="F271" s="15"/>
      <c r="G271" s="15"/>
      <c r="H271" s="15"/>
      <c r="I271" s="16" t="str">
        <f>IF(J271&lt;&gt;"",VLOOKUP(J271,'Product Data'!B$1:K$1107,10,FALSE),"")</f>
        <v/>
      </c>
      <c r="J271" s="20"/>
      <c r="K271" s="20"/>
      <c r="L271" s="17" t="str">
        <f>IF(J271&lt;&gt;"",VLOOKUP(J271,'Product Data'!B$1:K$1107,4,FALSE),"")</f>
        <v/>
      </c>
      <c r="M271" s="16" t="str">
        <f t="shared" si="9"/>
        <v/>
      </c>
      <c r="N271" s="18"/>
      <c r="O271" s="16" t="str">
        <f t="shared" si="8"/>
        <v/>
      </c>
      <c r="P271" s="19"/>
    </row>
    <row r="272" spans="1:16">
      <c r="A272" s="15"/>
      <c r="B272" s="15"/>
      <c r="C272" s="15"/>
      <c r="D272" s="15"/>
      <c r="E272" s="15"/>
      <c r="F272" s="15"/>
      <c r="G272" s="15"/>
      <c r="H272" s="15"/>
      <c r="I272" s="16" t="str">
        <f>IF(J272&lt;&gt;"",VLOOKUP(J272,'Product Data'!B$1:K$1107,10,FALSE),"")</f>
        <v/>
      </c>
      <c r="J272" s="20"/>
      <c r="K272" s="20"/>
      <c r="L272" s="17" t="str">
        <f>IF(J272&lt;&gt;"",VLOOKUP(J272,'Product Data'!B$1:K$1107,4,FALSE),"")</f>
        <v/>
      </c>
      <c r="M272" s="16" t="str">
        <f t="shared" si="9"/>
        <v/>
      </c>
      <c r="N272" s="18"/>
      <c r="O272" s="16" t="str">
        <f t="shared" si="8"/>
        <v/>
      </c>
      <c r="P272" s="19"/>
    </row>
    <row r="273" spans="1:16">
      <c r="A273" s="15"/>
      <c r="B273" s="15"/>
      <c r="C273" s="15"/>
      <c r="D273" s="15"/>
      <c r="E273" s="15"/>
      <c r="F273" s="15"/>
      <c r="G273" s="15"/>
      <c r="H273" s="15"/>
      <c r="I273" s="16" t="str">
        <f>IF(J273&lt;&gt;"",VLOOKUP(J273,'Product Data'!B$1:K$1107,10,FALSE),"")</f>
        <v/>
      </c>
      <c r="J273" s="20"/>
      <c r="K273" s="20"/>
      <c r="L273" s="17" t="str">
        <f>IF(J273&lt;&gt;"",VLOOKUP(J273,'Product Data'!B$1:K$1107,4,FALSE),"")</f>
        <v/>
      </c>
      <c r="M273" s="16" t="str">
        <f t="shared" si="9"/>
        <v/>
      </c>
      <c r="N273" s="18"/>
      <c r="O273" s="16" t="str">
        <f t="shared" si="8"/>
        <v/>
      </c>
      <c r="P273" s="19"/>
    </row>
    <row r="274" spans="1:16">
      <c r="A274" s="15"/>
      <c r="B274" s="15"/>
      <c r="C274" s="15"/>
      <c r="D274" s="15"/>
      <c r="E274" s="15"/>
      <c r="F274" s="15"/>
      <c r="G274" s="15"/>
      <c r="H274" s="15"/>
      <c r="I274" s="16" t="str">
        <f>IF(J274&lt;&gt;"",VLOOKUP(J274,'Product Data'!B$1:K$1107,10,FALSE),"")</f>
        <v/>
      </c>
      <c r="J274" s="20"/>
      <c r="K274" s="20"/>
      <c r="L274" s="17" t="str">
        <f>IF(J274&lt;&gt;"",VLOOKUP(J274,'Product Data'!B$1:K$1107,4,FALSE),"")</f>
        <v/>
      </c>
      <c r="M274" s="16" t="str">
        <f t="shared" si="9"/>
        <v/>
      </c>
      <c r="N274" s="18"/>
      <c r="O274" s="16" t="str">
        <f t="shared" si="8"/>
        <v/>
      </c>
      <c r="P274" s="19"/>
    </row>
    <row r="275" spans="1:16">
      <c r="A275" s="15"/>
      <c r="B275" s="15"/>
      <c r="C275" s="15"/>
      <c r="D275" s="15"/>
      <c r="E275" s="15"/>
      <c r="F275" s="15"/>
      <c r="G275" s="15"/>
      <c r="H275" s="15"/>
      <c r="I275" s="16" t="str">
        <f>IF(J275&lt;&gt;"",VLOOKUP(J275,'Product Data'!B$1:K$1107,10,FALSE),"")</f>
        <v/>
      </c>
      <c r="J275" s="20"/>
      <c r="K275" s="20"/>
      <c r="L275" s="17" t="str">
        <f>IF(J275&lt;&gt;"",VLOOKUP(J275,'Product Data'!B$1:K$1107,4,FALSE),"")</f>
        <v/>
      </c>
      <c r="M275" s="16" t="str">
        <f t="shared" si="9"/>
        <v/>
      </c>
      <c r="N275" s="18"/>
      <c r="O275" s="16" t="str">
        <f t="shared" si="8"/>
        <v/>
      </c>
      <c r="P275" s="19"/>
    </row>
    <row r="276" spans="1:16">
      <c r="A276" s="15"/>
      <c r="B276" s="15"/>
      <c r="C276" s="15"/>
      <c r="D276" s="15"/>
      <c r="E276" s="15"/>
      <c r="F276" s="15"/>
      <c r="G276" s="15"/>
      <c r="H276" s="15"/>
      <c r="I276" s="16" t="str">
        <f>IF(J276&lt;&gt;"",VLOOKUP(J276,'Product Data'!B$1:K$1107,10,FALSE),"")</f>
        <v/>
      </c>
      <c r="J276" s="20"/>
      <c r="K276" s="20"/>
      <c r="L276" s="17" t="str">
        <f>IF(J276&lt;&gt;"",VLOOKUP(J276,'Product Data'!B$1:K$1107,4,FALSE),"")</f>
        <v/>
      </c>
      <c r="M276" s="16" t="str">
        <f t="shared" si="9"/>
        <v/>
      </c>
      <c r="N276" s="18"/>
      <c r="O276" s="16" t="str">
        <f t="shared" si="8"/>
        <v/>
      </c>
      <c r="P276" s="19"/>
    </row>
    <row r="277" spans="1:16">
      <c r="A277" s="15"/>
      <c r="B277" s="15"/>
      <c r="C277" s="15"/>
      <c r="D277" s="15"/>
      <c r="E277" s="15"/>
      <c r="F277" s="15"/>
      <c r="G277" s="15"/>
      <c r="H277" s="15"/>
      <c r="I277" s="16" t="str">
        <f>IF(J277&lt;&gt;"",VLOOKUP(J277,'Product Data'!B$1:K$1107,10,FALSE),"")</f>
        <v/>
      </c>
      <c r="J277" s="20"/>
      <c r="K277" s="20"/>
      <c r="L277" s="17" t="str">
        <f>IF(J277&lt;&gt;"",VLOOKUP(J277,'Product Data'!B$1:K$1107,4,FALSE),"")</f>
        <v/>
      </c>
      <c r="M277" s="16" t="str">
        <f t="shared" si="9"/>
        <v/>
      </c>
      <c r="N277" s="18"/>
      <c r="O277" s="16" t="str">
        <f t="shared" si="8"/>
        <v/>
      </c>
      <c r="P277" s="19"/>
    </row>
    <row r="278" spans="1:16">
      <c r="A278" s="15"/>
      <c r="B278" s="15"/>
      <c r="C278" s="15"/>
      <c r="D278" s="15"/>
      <c r="E278" s="15"/>
      <c r="F278" s="15"/>
      <c r="G278" s="15"/>
      <c r="H278" s="15"/>
      <c r="I278" s="16" t="str">
        <f>IF(J278&lt;&gt;"",VLOOKUP(J278,'Product Data'!B$1:K$1107,10,FALSE),"")</f>
        <v/>
      </c>
      <c r="J278" s="20"/>
      <c r="K278" s="20"/>
      <c r="L278" s="17" t="str">
        <f>IF(J278&lt;&gt;"",VLOOKUP(J278,'Product Data'!B$1:K$1107,4,FALSE),"")</f>
        <v/>
      </c>
      <c r="M278" s="16" t="str">
        <f t="shared" si="9"/>
        <v/>
      </c>
      <c r="N278" s="18"/>
      <c r="O278" s="16" t="str">
        <f t="shared" si="8"/>
        <v/>
      </c>
      <c r="P278" s="19"/>
    </row>
    <row r="279" spans="1:16">
      <c r="A279" s="15"/>
      <c r="B279" s="15"/>
      <c r="C279" s="15"/>
      <c r="D279" s="15"/>
      <c r="E279" s="15"/>
      <c r="F279" s="15"/>
      <c r="G279" s="15"/>
      <c r="H279" s="15"/>
      <c r="I279" s="16" t="str">
        <f>IF(J279&lt;&gt;"",VLOOKUP(J279,'Product Data'!B$1:K$1107,10,FALSE),"")</f>
        <v/>
      </c>
      <c r="J279" s="20"/>
      <c r="K279" s="20"/>
      <c r="L279" s="17" t="str">
        <f>IF(J279&lt;&gt;"",VLOOKUP(J279,'Product Data'!B$1:K$1107,4,FALSE),"")</f>
        <v/>
      </c>
      <c r="M279" s="16" t="str">
        <f t="shared" si="9"/>
        <v/>
      </c>
      <c r="N279" s="18"/>
      <c r="O279" s="16" t="str">
        <f t="shared" si="8"/>
        <v/>
      </c>
      <c r="P279" s="19"/>
    </row>
    <row r="280" spans="1:16">
      <c r="A280" s="15"/>
      <c r="B280" s="15"/>
      <c r="C280" s="15"/>
      <c r="D280" s="15"/>
      <c r="E280" s="15"/>
      <c r="F280" s="15"/>
      <c r="G280" s="15"/>
      <c r="H280" s="15"/>
      <c r="I280" s="16" t="str">
        <f>IF(J280&lt;&gt;"",VLOOKUP(J280,'Product Data'!B$1:K$1107,10,FALSE),"")</f>
        <v/>
      </c>
      <c r="J280" s="20"/>
      <c r="K280" s="20"/>
      <c r="L280" s="17" t="str">
        <f>IF(J280&lt;&gt;"",VLOOKUP(J280,'Product Data'!B$1:K$1107,4,FALSE),"")</f>
        <v/>
      </c>
      <c r="M280" s="16" t="str">
        <f t="shared" si="9"/>
        <v/>
      </c>
      <c r="N280" s="18"/>
      <c r="O280" s="16" t="str">
        <f t="shared" si="8"/>
        <v/>
      </c>
      <c r="P280" s="19"/>
    </row>
    <row r="281" spans="1:16">
      <c r="A281" s="15"/>
      <c r="B281" s="15"/>
      <c r="C281" s="15"/>
      <c r="D281" s="15"/>
      <c r="E281" s="15"/>
      <c r="F281" s="15"/>
      <c r="G281" s="15"/>
      <c r="H281" s="15"/>
      <c r="I281" s="16" t="str">
        <f>IF(J281&lt;&gt;"",VLOOKUP(J281,'Product Data'!B$1:K$1107,10,FALSE),"")</f>
        <v/>
      </c>
      <c r="J281" s="20"/>
      <c r="K281" s="20"/>
      <c r="L281" s="17" t="str">
        <f>IF(J281&lt;&gt;"",VLOOKUP(J281,'Product Data'!B$1:K$1107,4,FALSE),"")</f>
        <v/>
      </c>
      <c r="M281" s="16" t="str">
        <f t="shared" si="9"/>
        <v/>
      </c>
      <c r="N281" s="18"/>
      <c r="O281" s="16" t="str">
        <f t="shared" si="8"/>
        <v/>
      </c>
      <c r="P281" s="19"/>
    </row>
    <row r="282" spans="1:16">
      <c r="A282" s="15"/>
      <c r="B282" s="15"/>
      <c r="C282" s="15"/>
      <c r="D282" s="15"/>
      <c r="E282" s="15"/>
      <c r="F282" s="15"/>
      <c r="G282" s="15"/>
      <c r="H282" s="15"/>
      <c r="I282" s="16" t="str">
        <f>IF(J282&lt;&gt;"",VLOOKUP(J282,'Product Data'!B$1:K$1107,10,FALSE),"")</f>
        <v/>
      </c>
      <c r="J282" s="20"/>
      <c r="K282" s="20"/>
      <c r="L282" s="17" t="str">
        <f>IF(J282&lt;&gt;"",VLOOKUP(J282,'Product Data'!B$1:K$1107,4,FALSE),"")</f>
        <v/>
      </c>
      <c r="M282" s="16" t="str">
        <f t="shared" si="9"/>
        <v/>
      </c>
      <c r="N282" s="18"/>
      <c r="O282" s="16" t="str">
        <f t="shared" si="8"/>
        <v/>
      </c>
      <c r="P282" s="19"/>
    </row>
    <row r="283" spans="1:16">
      <c r="A283" s="15"/>
      <c r="B283" s="15"/>
      <c r="C283" s="15"/>
      <c r="D283" s="15"/>
      <c r="E283" s="15"/>
      <c r="F283" s="15"/>
      <c r="G283" s="15"/>
      <c r="H283" s="15"/>
      <c r="I283" s="16" t="str">
        <f>IF(J283&lt;&gt;"",VLOOKUP(J283,'Product Data'!B$1:K$1107,10,FALSE),"")</f>
        <v/>
      </c>
      <c r="J283" s="20"/>
      <c r="K283" s="20"/>
      <c r="L283" s="17" t="str">
        <f>IF(J283&lt;&gt;"",VLOOKUP(J283,'Product Data'!B$1:K$1107,4,FALSE),"")</f>
        <v/>
      </c>
      <c r="M283" s="16" t="str">
        <f t="shared" si="9"/>
        <v/>
      </c>
      <c r="N283" s="18"/>
      <c r="O283" s="16" t="str">
        <f t="shared" si="8"/>
        <v/>
      </c>
      <c r="P283" s="19"/>
    </row>
    <row r="284" spans="1:16">
      <c r="A284" s="15"/>
      <c r="B284" s="15"/>
      <c r="C284" s="15"/>
      <c r="D284" s="15"/>
      <c r="E284" s="15"/>
      <c r="F284" s="15"/>
      <c r="G284" s="15"/>
      <c r="H284" s="15"/>
      <c r="I284" s="16" t="str">
        <f>IF(J284&lt;&gt;"",VLOOKUP(J284,'Product Data'!B$1:K$1107,10,FALSE),"")</f>
        <v/>
      </c>
      <c r="J284" s="20"/>
      <c r="K284" s="20"/>
      <c r="L284" s="17" t="str">
        <f>IF(J284&lt;&gt;"",VLOOKUP(J284,'Product Data'!B$1:K$1107,4,FALSE),"")</f>
        <v/>
      </c>
      <c r="M284" s="16" t="str">
        <f t="shared" si="9"/>
        <v/>
      </c>
      <c r="N284" s="18"/>
      <c r="O284" s="16" t="str">
        <f t="shared" si="8"/>
        <v/>
      </c>
      <c r="P284" s="19"/>
    </row>
    <row r="285" spans="1:16">
      <c r="A285" s="15"/>
      <c r="B285" s="15"/>
      <c r="C285" s="15"/>
      <c r="D285" s="15"/>
      <c r="E285" s="15"/>
      <c r="F285" s="15"/>
      <c r="G285" s="15"/>
      <c r="H285" s="15"/>
      <c r="I285" s="16" t="str">
        <f>IF(J285&lt;&gt;"",VLOOKUP(J285,'Product Data'!B$1:K$1107,10,FALSE),"")</f>
        <v/>
      </c>
      <c r="J285" s="20"/>
      <c r="K285" s="20"/>
      <c r="L285" s="17" t="str">
        <f>IF(J285&lt;&gt;"",VLOOKUP(J285,'Product Data'!B$1:K$1107,4,FALSE),"")</f>
        <v/>
      </c>
      <c r="M285" s="16" t="str">
        <f t="shared" si="9"/>
        <v/>
      </c>
      <c r="N285" s="18"/>
      <c r="O285" s="16" t="str">
        <f t="shared" si="8"/>
        <v/>
      </c>
      <c r="P285" s="19"/>
    </row>
    <row r="286" spans="1:16">
      <c r="A286" s="15"/>
      <c r="B286" s="15"/>
      <c r="C286" s="15"/>
      <c r="D286" s="15"/>
      <c r="E286" s="15"/>
      <c r="F286" s="15"/>
      <c r="G286" s="15"/>
      <c r="H286" s="15"/>
      <c r="I286" s="16" t="str">
        <f>IF(J286&lt;&gt;"",VLOOKUP(J286,'Product Data'!B$1:K$1107,10,FALSE),"")</f>
        <v/>
      </c>
      <c r="J286" s="20"/>
      <c r="K286" s="20"/>
      <c r="L286" s="17" t="str">
        <f>IF(J286&lt;&gt;"",VLOOKUP(J286,'Product Data'!B$1:K$1107,4,FALSE),"")</f>
        <v/>
      </c>
      <c r="M286" s="16" t="str">
        <f t="shared" si="9"/>
        <v/>
      </c>
      <c r="N286" s="18"/>
      <c r="O286" s="16" t="str">
        <f t="shared" si="8"/>
        <v/>
      </c>
      <c r="P286" s="19"/>
    </row>
    <row r="287" spans="1:16">
      <c r="A287" s="15"/>
      <c r="B287" s="15"/>
      <c r="C287" s="15"/>
      <c r="D287" s="15"/>
      <c r="E287" s="15"/>
      <c r="F287" s="15"/>
      <c r="G287" s="15"/>
      <c r="H287" s="15"/>
      <c r="I287" s="16" t="str">
        <f>IF(J287&lt;&gt;"",VLOOKUP(J287,'Product Data'!B$1:K$1107,10,FALSE),"")</f>
        <v/>
      </c>
      <c r="J287" s="20"/>
      <c r="K287" s="20"/>
      <c r="L287" s="17" t="str">
        <f>IF(J287&lt;&gt;"",VLOOKUP(J287,'Product Data'!B$1:K$1107,4,FALSE),"")</f>
        <v/>
      </c>
      <c r="M287" s="16" t="str">
        <f t="shared" si="9"/>
        <v/>
      </c>
      <c r="N287" s="18"/>
      <c r="O287" s="16" t="str">
        <f t="shared" si="8"/>
        <v/>
      </c>
      <c r="P287" s="19"/>
    </row>
    <row r="288" spans="1:16">
      <c r="A288" s="15"/>
      <c r="B288" s="15"/>
      <c r="C288" s="15"/>
      <c r="D288" s="15"/>
      <c r="E288" s="15"/>
      <c r="F288" s="15"/>
      <c r="G288" s="15"/>
      <c r="H288" s="15"/>
      <c r="I288" s="16" t="str">
        <f>IF(J288&lt;&gt;"",VLOOKUP(J288,'Product Data'!B$1:K$1107,10,FALSE),"")</f>
        <v/>
      </c>
      <c r="J288" s="20"/>
      <c r="K288" s="20"/>
      <c r="L288" s="17" t="str">
        <f>IF(J288&lt;&gt;"",VLOOKUP(J288,'Product Data'!B$1:K$1107,4,FALSE),"")</f>
        <v/>
      </c>
      <c r="M288" s="16" t="str">
        <f t="shared" si="9"/>
        <v/>
      </c>
      <c r="N288" s="18"/>
      <c r="O288" s="16" t="str">
        <f t="shared" si="8"/>
        <v/>
      </c>
      <c r="P288" s="19"/>
    </row>
    <row r="289" spans="1:16">
      <c r="A289" s="15"/>
      <c r="B289" s="15"/>
      <c r="C289" s="15"/>
      <c r="D289" s="15"/>
      <c r="E289" s="15"/>
      <c r="F289" s="15"/>
      <c r="G289" s="15"/>
      <c r="H289" s="15"/>
      <c r="I289" s="16" t="str">
        <f>IF(J289&lt;&gt;"",VLOOKUP(J289,'Product Data'!B$1:K$1107,10,FALSE),"")</f>
        <v/>
      </c>
      <c r="J289" s="20"/>
      <c r="K289" s="20"/>
      <c r="L289" s="17" t="str">
        <f>IF(J289&lt;&gt;"",VLOOKUP(J289,'Product Data'!B$1:K$1107,4,FALSE),"")</f>
        <v/>
      </c>
      <c r="M289" s="16" t="str">
        <f t="shared" si="9"/>
        <v/>
      </c>
      <c r="N289" s="18"/>
      <c r="O289" s="16" t="str">
        <f t="shared" si="8"/>
        <v/>
      </c>
      <c r="P289" s="19"/>
    </row>
    <row r="290" spans="1:16">
      <c r="A290" s="15"/>
      <c r="B290" s="15"/>
      <c r="C290" s="15"/>
      <c r="D290" s="15"/>
      <c r="E290" s="15"/>
      <c r="F290" s="15"/>
      <c r="G290" s="15"/>
      <c r="H290" s="15"/>
      <c r="I290" s="16" t="str">
        <f>IF(J290&lt;&gt;"",VLOOKUP(J290,'Product Data'!B$1:K$1107,10,FALSE),"")</f>
        <v/>
      </c>
      <c r="J290" s="20"/>
      <c r="K290" s="20"/>
      <c r="L290" s="17" t="str">
        <f>IF(J290&lt;&gt;"",VLOOKUP(J290,'Product Data'!B$1:K$1107,4,FALSE),"")</f>
        <v/>
      </c>
      <c r="M290" s="16" t="str">
        <f t="shared" si="9"/>
        <v/>
      </c>
      <c r="N290" s="18"/>
      <c r="O290" s="16" t="str">
        <f t="shared" ref="O290:O353" si="10">IF(N290&lt;&gt;"",(TEXT(N290,"DDDD")),"")</f>
        <v/>
      </c>
      <c r="P290" s="19"/>
    </row>
    <row r="291" spans="1:16">
      <c r="A291" s="15"/>
      <c r="B291" s="15"/>
      <c r="C291" s="15"/>
      <c r="D291" s="15"/>
      <c r="E291" s="15"/>
      <c r="F291" s="15"/>
      <c r="G291" s="15"/>
      <c r="H291" s="15"/>
      <c r="I291" s="16" t="str">
        <f>IF(J291&lt;&gt;"",VLOOKUP(J291,'Product Data'!B$1:K$1107,10,FALSE),"")</f>
        <v/>
      </c>
      <c r="J291" s="20"/>
      <c r="K291" s="20"/>
      <c r="L291" s="17" t="str">
        <f>IF(J291&lt;&gt;"",VLOOKUP(J291,'Product Data'!B$1:K$1107,4,FALSE),"")</f>
        <v/>
      </c>
      <c r="M291" s="16" t="str">
        <f t="shared" si="9"/>
        <v/>
      </c>
      <c r="N291" s="18"/>
      <c r="O291" s="16" t="str">
        <f t="shared" si="10"/>
        <v/>
      </c>
      <c r="P291" s="19"/>
    </row>
    <row r="292" spans="1:16">
      <c r="A292" s="15"/>
      <c r="B292" s="15"/>
      <c r="C292" s="15"/>
      <c r="D292" s="15"/>
      <c r="E292" s="15"/>
      <c r="F292" s="15"/>
      <c r="G292" s="15"/>
      <c r="H292" s="15"/>
      <c r="I292" s="16" t="str">
        <f>IF(J292&lt;&gt;"",VLOOKUP(J292,'Product Data'!B$1:K$1107,10,FALSE),"")</f>
        <v/>
      </c>
      <c r="J292" s="20"/>
      <c r="K292" s="20"/>
      <c r="L292" s="17" t="str">
        <f>IF(J292&lt;&gt;"",VLOOKUP(J292,'Product Data'!B$1:K$1107,4,FALSE),"")</f>
        <v/>
      </c>
      <c r="M292" s="16" t="str">
        <f t="shared" si="9"/>
        <v/>
      </c>
      <c r="N292" s="18"/>
      <c r="O292" s="16" t="str">
        <f t="shared" si="10"/>
        <v/>
      </c>
      <c r="P292" s="19"/>
    </row>
    <row r="293" spans="1:16">
      <c r="A293" s="15"/>
      <c r="B293" s="15"/>
      <c r="C293" s="15"/>
      <c r="D293" s="15"/>
      <c r="E293" s="15"/>
      <c r="F293" s="15"/>
      <c r="G293" s="15"/>
      <c r="H293" s="15"/>
      <c r="I293" s="16" t="str">
        <f>IF(J293&lt;&gt;"",VLOOKUP(J293,'Product Data'!B$1:K$1107,10,FALSE),"")</f>
        <v/>
      </c>
      <c r="J293" s="20"/>
      <c r="K293" s="20"/>
      <c r="L293" s="17" t="str">
        <f>IF(J293&lt;&gt;"",VLOOKUP(J293,'Product Data'!B$1:K$1107,4,FALSE),"")</f>
        <v/>
      </c>
      <c r="M293" s="16" t="str">
        <f t="shared" si="9"/>
        <v/>
      </c>
      <c r="N293" s="18"/>
      <c r="O293" s="16" t="str">
        <f t="shared" si="10"/>
        <v/>
      </c>
      <c r="P293" s="19"/>
    </row>
    <row r="294" spans="1:16">
      <c r="A294" s="15"/>
      <c r="B294" s="15"/>
      <c r="C294" s="15"/>
      <c r="D294" s="15"/>
      <c r="E294" s="15"/>
      <c r="F294" s="15"/>
      <c r="G294" s="15"/>
      <c r="H294" s="15"/>
      <c r="I294" s="16" t="str">
        <f>IF(J294&lt;&gt;"",VLOOKUP(J294,'Product Data'!B$1:K$1107,10,FALSE),"")</f>
        <v/>
      </c>
      <c r="J294" s="20"/>
      <c r="K294" s="20"/>
      <c r="L294" s="17" t="str">
        <f>IF(J294&lt;&gt;"",VLOOKUP(J294,'Product Data'!B$1:K$1107,4,FALSE),"")</f>
        <v/>
      </c>
      <c r="M294" s="16" t="str">
        <f t="shared" si="9"/>
        <v/>
      </c>
      <c r="N294" s="18"/>
      <c r="O294" s="16" t="str">
        <f t="shared" si="10"/>
        <v/>
      </c>
      <c r="P294" s="19"/>
    </row>
    <row r="295" spans="1:16">
      <c r="A295" s="15"/>
      <c r="B295" s="15"/>
      <c r="C295" s="15"/>
      <c r="D295" s="15"/>
      <c r="E295" s="15"/>
      <c r="F295" s="15"/>
      <c r="G295" s="15"/>
      <c r="H295" s="15"/>
      <c r="I295" s="16" t="str">
        <f>IF(J295&lt;&gt;"",VLOOKUP(J295,'Product Data'!B$1:K$1107,10,FALSE),"")</f>
        <v/>
      </c>
      <c r="J295" s="20"/>
      <c r="K295" s="20"/>
      <c r="L295" s="17" t="str">
        <f>IF(J295&lt;&gt;"",VLOOKUP(J295,'Product Data'!B$1:K$1107,4,FALSE),"")</f>
        <v/>
      </c>
      <c r="M295" s="16" t="str">
        <f t="shared" si="9"/>
        <v/>
      </c>
      <c r="N295" s="18"/>
      <c r="O295" s="16" t="str">
        <f t="shared" si="10"/>
        <v/>
      </c>
      <c r="P295" s="19"/>
    </row>
    <row r="296" spans="1:16">
      <c r="A296" s="15"/>
      <c r="B296" s="15"/>
      <c r="C296" s="15"/>
      <c r="D296" s="15"/>
      <c r="E296" s="15"/>
      <c r="F296" s="15"/>
      <c r="G296" s="15"/>
      <c r="H296" s="15"/>
      <c r="I296" s="16" t="str">
        <f>IF(J296&lt;&gt;"",VLOOKUP(J296,'Product Data'!B$1:K$1107,10,FALSE),"")</f>
        <v/>
      </c>
      <c r="J296" s="20"/>
      <c r="K296" s="20"/>
      <c r="L296" s="17" t="str">
        <f>IF(J296&lt;&gt;"",VLOOKUP(J296,'Product Data'!B$1:K$1107,4,FALSE),"")</f>
        <v/>
      </c>
      <c r="M296" s="16" t="str">
        <f t="shared" si="9"/>
        <v/>
      </c>
      <c r="N296" s="18"/>
      <c r="O296" s="16" t="str">
        <f t="shared" si="10"/>
        <v/>
      </c>
      <c r="P296" s="19"/>
    </row>
    <row r="297" spans="1:16">
      <c r="A297" s="15"/>
      <c r="B297" s="15"/>
      <c r="C297" s="15"/>
      <c r="D297" s="15"/>
      <c r="E297" s="15"/>
      <c r="F297" s="15"/>
      <c r="G297" s="15"/>
      <c r="H297" s="15"/>
      <c r="I297" s="16" t="str">
        <f>IF(J297&lt;&gt;"",VLOOKUP(J297,'Product Data'!B$1:K$1107,10,FALSE),"")</f>
        <v/>
      </c>
      <c r="J297" s="20"/>
      <c r="K297" s="20"/>
      <c r="L297" s="17" t="str">
        <f>IF(J297&lt;&gt;"",VLOOKUP(J297,'Product Data'!B$1:K$1107,4,FALSE),"")</f>
        <v/>
      </c>
      <c r="M297" s="16" t="str">
        <f t="shared" si="9"/>
        <v/>
      </c>
      <c r="N297" s="18"/>
      <c r="O297" s="16" t="str">
        <f t="shared" si="10"/>
        <v/>
      </c>
      <c r="P297" s="19"/>
    </row>
    <row r="298" spans="1:16">
      <c r="A298" s="15"/>
      <c r="B298" s="15"/>
      <c r="C298" s="15"/>
      <c r="D298" s="15"/>
      <c r="E298" s="15"/>
      <c r="F298" s="15"/>
      <c r="G298" s="15"/>
      <c r="H298" s="15"/>
      <c r="I298" s="16" t="str">
        <f>IF(J298&lt;&gt;"",VLOOKUP(J298,'Product Data'!B$1:K$1107,10,FALSE),"")</f>
        <v/>
      </c>
      <c r="J298" s="20"/>
      <c r="K298" s="20"/>
      <c r="L298" s="17" t="str">
        <f>IF(J298&lt;&gt;"",VLOOKUP(J298,'Product Data'!B$1:K$1107,4,FALSE),"")</f>
        <v/>
      </c>
      <c r="M298" s="16" t="str">
        <f t="shared" si="9"/>
        <v/>
      </c>
      <c r="N298" s="18"/>
      <c r="O298" s="16" t="str">
        <f t="shared" si="10"/>
        <v/>
      </c>
      <c r="P298" s="19"/>
    </row>
    <row r="299" spans="1:16">
      <c r="A299" s="15"/>
      <c r="B299" s="15"/>
      <c r="C299" s="15"/>
      <c r="D299" s="15"/>
      <c r="E299" s="15"/>
      <c r="F299" s="15"/>
      <c r="G299" s="15"/>
      <c r="H299" s="15"/>
      <c r="I299" s="16" t="str">
        <f>IF(J299&lt;&gt;"",VLOOKUP(J299,'Product Data'!B$1:K$1107,10,FALSE),"")</f>
        <v/>
      </c>
      <c r="J299" s="20"/>
      <c r="K299" s="20"/>
      <c r="L299" s="17" t="str">
        <f>IF(J299&lt;&gt;"",VLOOKUP(J299,'Product Data'!B$1:K$1107,4,FALSE),"")</f>
        <v/>
      </c>
      <c r="M299" s="16" t="str">
        <f t="shared" si="9"/>
        <v/>
      </c>
      <c r="N299" s="18"/>
      <c r="O299" s="16" t="str">
        <f t="shared" si="10"/>
        <v/>
      </c>
      <c r="P299" s="19"/>
    </row>
    <row r="300" spans="1:16">
      <c r="A300" s="15"/>
      <c r="B300" s="15"/>
      <c r="C300" s="15"/>
      <c r="D300" s="15"/>
      <c r="E300" s="15"/>
      <c r="F300" s="15"/>
      <c r="G300" s="15"/>
      <c r="H300" s="15"/>
      <c r="I300" s="16" t="str">
        <f>IF(J300&lt;&gt;"",VLOOKUP(J300,'Product Data'!B$1:K$1107,10,FALSE),"")</f>
        <v/>
      </c>
      <c r="J300" s="20"/>
      <c r="K300" s="20"/>
      <c r="L300" s="17" t="str">
        <f>IF(J300&lt;&gt;"",VLOOKUP(J300,'Product Data'!B$1:K$1107,4,FALSE),"")</f>
        <v/>
      </c>
      <c r="M300" s="16" t="str">
        <f t="shared" si="9"/>
        <v/>
      </c>
      <c r="N300" s="18"/>
      <c r="O300" s="16" t="str">
        <f t="shared" si="10"/>
        <v/>
      </c>
      <c r="P300" s="19"/>
    </row>
    <row r="301" spans="1:16">
      <c r="A301" s="15"/>
      <c r="B301" s="15"/>
      <c r="C301" s="15"/>
      <c r="D301" s="15"/>
      <c r="E301" s="15"/>
      <c r="F301" s="15"/>
      <c r="G301" s="15"/>
      <c r="H301" s="15"/>
      <c r="I301" s="16" t="str">
        <f>IF(J301&lt;&gt;"",VLOOKUP(J301,'Product Data'!B$1:K$1107,10,FALSE),"")</f>
        <v/>
      </c>
      <c r="J301" s="20"/>
      <c r="K301" s="20"/>
      <c r="L301" s="17" t="str">
        <f>IF(J301&lt;&gt;"",VLOOKUP(J301,'Product Data'!B$1:K$1107,4,FALSE),"")</f>
        <v/>
      </c>
      <c r="M301" s="16" t="str">
        <f t="shared" si="9"/>
        <v/>
      </c>
      <c r="N301" s="18"/>
      <c r="O301" s="16" t="str">
        <f t="shared" si="10"/>
        <v/>
      </c>
      <c r="P301" s="19"/>
    </row>
    <row r="302" spans="1:16">
      <c r="A302" s="15"/>
      <c r="B302" s="15"/>
      <c r="C302" s="15"/>
      <c r="D302" s="15"/>
      <c r="E302" s="15"/>
      <c r="F302" s="15"/>
      <c r="G302" s="15"/>
      <c r="H302" s="15"/>
      <c r="I302" s="16" t="str">
        <f>IF(J302&lt;&gt;"",VLOOKUP(J302,'Product Data'!B$1:K$1107,10,FALSE),"")</f>
        <v/>
      </c>
      <c r="J302" s="20"/>
      <c r="K302" s="20"/>
      <c r="L302" s="17" t="str">
        <f>IF(J302&lt;&gt;"",VLOOKUP(J302,'Product Data'!B$1:K$1107,4,FALSE),"")</f>
        <v/>
      </c>
      <c r="M302" s="16" t="str">
        <f t="shared" si="9"/>
        <v/>
      </c>
      <c r="N302" s="18"/>
      <c r="O302" s="16" t="str">
        <f t="shared" si="10"/>
        <v/>
      </c>
      <c r="P302" s="19"/>
    </row>
    <row r="303" spans="1:16">
      <c r="A303" s="15"/>
      <c r="B303" s="15"/>
      <c r="C303" s="15"/>
      <c r="D303" s="15"/>
      <c r="E303" s="15"/>
      <c r="F303" s="15"/>
      <c r="G303" s="15"/>
      <c r="H303" s="15"/>
      <c r="I303" s="16" t="str">
        <f>IF(J303&lt;&gt;"",VLOOKUP(J303,'Product Data'!B$1:K$1107,10,FALSE),"")</f>
        <v/>
      </c>
      <c r="J303" s="20"/>
      <c r="K303" s="20"/>
      <c r="L303" s="17" t="str">
        <f>IF(J303&lt;&gt;"",VLOOKUP(J303,'Product Data'!B$1:K$1107,4,FALSE),"")</f>
        <v/>
      </c>
      <c r="M303" s="16" t="str">
        <f t="shared" si="9"/>
        <v/>
      </c>
      <c r="N303" s="18"/>
      <c r="O303" s="16" t="str">
        <f t="shared" si="10"/>
        <v/>
      </c>
      <c r="P303" s="19"/>
    </row>
    <row r="304" spans="1:16">
      <c r="A304" s="15"/>
      <c r="B304" s="15"/>
      <c r="C304" s="15"/>
      <c r="D304" s="15"/>
      <c r="E304" s="15"/>
      <c r="F304" s="15"/>
      <c r="G304" s="15"/>
      <c r="H304" s="15"/>
      <c r="I304" s="16" t="str">
        <f>IF(J304&lt;&gt;"",VLOOKUP(J304,'Product Data'!B$1:K$1107,10,FALSE),"")</f>
        <v/>
      </c>
      <c r="J304" s="20"/>
      <c r="K304" s="20"/>
      <c r="L304" s="17" t="str">
        <f>IF(J304&lt;&gt;"",VLOOKUP(J304,'Product Data'!B$1:K$1107,4,FALSE),"")</f>
        <v/>
      </c>
      <c r="M304" s="16" t="str">
        <f t="shared" si="9"/>
        <v/>
      </c>
      <c r="N304" s="18"/>
      <c r="O304" s="16" t="str">
        <f t="shared" si="10"/>
        <v/>
      </c>
      <c r="P304" s="19"/>
    </row>
    <row r="305" spans="1:16">
      <c r="A305" s="15"/>
      <c r="B305" s="15"/>
      <c r="C305" s="15"/>
      <c r="D305" s="15"/>
      <c r="E305" s="15"/>
      <c r="F305" s="15"/>
      <c r="G305" s="15"/>
      <c r="H305" s="15"/>
      <c r="I305" s="16" t="str">
        <f>IF(J305&lt;&gt;"",VLOOKUP(J305,'Product Data'!B$1:K$1107,10,FALSE),"")</f>
        <v/>
      </c>
      <c r="J305" s="20"/>
      <c r="K305" s="20"/>
      <c r="L305" s="17" t="str">
        <f>IF(J305&lt;&gt;"",VLOOKUP(J305,'Product Data'!B$1:K$1107,4,FALSE),"")</f>
        <v/>
      </c>
      <c r="M305" s="16" t="str">
        <f t="shared" si="9"/>
        <v/>
      </c>
      <c r="N305" s="18"/>
      <c r="O305" s="16" t="str">
        <f t="shared" si="10"/>
        <v/>
      </c>
      <c r="P305" s="19"/>
    </row>
    <row r="306" spans="1:16">
      <c r="A306" s="15"/>
      <c r="B306" s="15"/>
      <c r="C306" s="15"/>
      <c r="D306" s="15"/>
      <c r="E306" s="15"/>
      <c r="F306" s="15"/>
      <c r="G306" s="15"/>
      <c r="H306" s="15"/>
      <c r="I306" s="16" t="str">
        <f>IF(J306&lt;&gt;"",VLOOKUP(J306,'Product Data'!B$1:K$1107,10,FALSE),"")</f>
        <v/>
      </c>
      <c r="J306" s="20"/>
      <c r="K306" s="20"/>
      <c r="L306" s="17" t="str">
        <f>IF(J306&lt;&gt;"",VLOOKUP(J306,'Product Data'!B$1:K$1107,4,FALSE),"")</f>
        <v/>
      </c>
      <c r="M306" s="16" t="str">
        <f t="shared" si="9"/>
        <v/>
      </c>
      <c r="N306" s="18"/>
      <c r="O306" s="16" t="str">
        <f t="shared" si="10"/>
        <v/>
      </c>
      <c r="P306" s="19"/>
    </row>
    <row r="307" spans="1:16">
      <c r="A307" s="15"/>
      <c r="B307" s="15"/>
      <c r="C307" s="15"/>
      <c r="D307" s="15"/>
      <c r="E307" s="15"/>
      <c r="F307" s="15"/>
      <c r="G307" s="15"/>
      <c r="H307" s="15"/>
      <c r="I307" s="16" t="str">
        <f>IF(J307&lt;&gt;"",VLOOKUP(J307,'Product Data'!B$1:K$1107,10,FALSE),"")</f>
        <v/>
      </c>
      <c r="J307" s="20"/>
      <c r="K307" s="20"/>
      <c r="L307" s="17" t="str">
        <f>IF(J307&lt;&gt;"",VLOOKUP(J307,'Product Data'!B$1:K$1107,4,FALSE),"")</f>
        <v/>
      </c>
      <c r="M307" s="16" t="str">
        <f t="shared" si="9"/>
        <v/>
      </c>
      <c r="N307" s="18"/>
      <c r="O307" s="16" t="str">
        <f t="shared" si="10"/>
        <v/>
      </c>
      <c r="P307" s="19"/>
    </row>
    <row r="308" spans="1:16">
      <c r="A308" s="15"/>
      <c r="B308" s="15"/>
      <c r="C308" s="15"/>
      <c r="D308" s="15"/>
      <c r="E308" s="15"/>
      <c r="F308" s="15"/>
      <c r="G308" s="15"/>
      <c r="H308" s="15"/>
      <c r="I308" s="16" t="str">
        <f>IF(J308&lt;&gt;"",VLOOKUP(J308,'Product Data'!B$1:K$1107,10,FALSE),"")</f>
        <v/>
      </c>
      <c r="J308" s="20"/>
      <c r="K308" s="20"/>
      <c r="L308" s="17" t="str">
        <f>IF(J308&lt;&gt;"",VLOOKUP(J308,'Product Data'!B$1:K$1107,4,FALSE),"")</f>
        <v/>
      </c>
      <c r="M308" s="16" t="str">
        <f t="shared" si="9"/>
        <v/>
      </c>
      <c r="N308" s="18"/>
      <c r="O308" s="16" t="str">
        <f t="shared" si="10"/>
        <v/>
      </c>
      <c r="P308" s="19"/>
    </row>
    <row r="309" spans="1:16">
      <c r="A309" s="15"/>
      <c r="B309" s="15"/>
      <c r="C309" s="15"/>
      <c r="D309" s="15"/>
      <c r="E309" s="15"/>
      <c r="F309" s="15"/>
      <c r="G309" s="15"/>
      <c r="H309" s="15"/>
      <c r="I309" s="16" t="str">
        <f>IF(J309&lt;&gt;"",VLOOKUP(J309,'Product Data'!B$1:K$1107,10,FALSE),"")</f>
        <v/>
      </c>
      <c r="J309" s="20"/>
      <c r="K309" s="20"/>
      <c r="L309" s="17" t="str">
        <f>IF(J309&lt;&gt;"",VLOOKUP(J309,'Product Data'!B$1:K$1107,4,FALSE),"")</f>
        <v/>
      </c>
      <c r="M309" s="16" t="str">
        <f t="shared" si="9"/>
        <v/>
      </c>
      <c r="N309" s="18"/>
      <c r="O309" s="16" t="str">
        <f t="shared" si="10"/>
        <v/>
      </c>
      <c r="P309" s="19"/>
    </row>
    <row r="310" spans="1:16">
      <c r="A310" s="15"/>
      <c r="B310" s="15"/>
      <c r="C310" s="15"/>
      <c r="D310" s="15"/>
      <c r="E310" s="15"/>
      <c r="F310" s="15"/>
      <c r="G310" s="15"/>
      <c r="H310" s="15"/>
      <c r="I310" s="16" t="str">
        <f>IF(J310&lt;&gt;"",VLOOKUP(J310,'Product Data'!B$1:K$1107,10,FALSE),"")</f>
        <v/>
      </c>
      <c r="J310" s="20"/>
      <c r="K310" s="20"/>
      <c r="L310" s="17" t="str">
        <f>IF(J310&lt;&gt;"",VLOOKUP(J310,'Product Data'!B$1:K$1107,4,FALSE),"")</f>
        <v/>
      </c>
      <c r="M310" s="16" t="str">
        <f t="shared" si="9"/>
        <v/>
      </c>
      <c r="N310" s="18"/>
      <c r="O310" s="16" t="str">
        <f t="shared" si="10"/>
        <v/>
      </c>
      <c r="P310" s="19"/>
    </row>
    <row r="311" spans="1:16">
      <c r="A311" s="15"/>
      <c r="B311" s="15"/>
      <c r="C311" s="15"/>
      <c r="D311" s="15"/>
      <c r="E311" s="15"/>
      <c r="F311" s="15"/>
      <c r="G311" s="15"/>
      <c r="H311" s="15"/>
      <c r="I311" s="16" t="str">
        <f>IF(J311&lt;&gt;"",VLOOKUP(J311,'Product Data'!B$1:K$1107,10,FALSE),"")</f>
        <v/>
      </c>
      <c r="J311" s="20"/>
      <c r="K311" s="20"/>
      <c r="L311" s="17" t="str">
        <f>IF(J311&lt;&gt;"",VLOOKUP(J311,'Product Data'!B$1:K$1107,4,FALSE),"")</f>
        <v/>
      </c>
      <c r="M311" s="16" t="str">
        <f t="shared" si="9"/>
        <v/>
      </c>
      <c r="N311" s="18"/>
      <c r="O311" s="16" t="str">
        <f t="shared" si="10"/>
        <v/>
      </c>
      <c r="P311" s="19"/>
    </row>
    <row r="312" spans="1:16">
      <c r="A312" s="15"/>
      <c r="B312" s="15"/>
      <c r="C312" s="15"/>
      <c r="D312" s="15"/>
      <c r="E312" s="15"/>
      <c r="F312" s="15"/>
      <c r="G312" s="15"/>
      <c r="H312" s="15"/>
      <c r="I312" s="16" t="str">
        <f>IF(J312&lt;&gt;"",VLOOKUP(J312,'Product Data'!B$1:K$1107,10,FALSE),"")</f>
        <v/>
      </c>
      <c r="J312" s="20"/>
      <c r="K312" s="20"/>
      <c r="L312" s="17" t="str">
        <f>IF(J312&lt;&gt;"",VLOOKUP(J312,'Product Data'!B$1:K$1107,4,FALSE),"")</f>
        <v/>
      </c>
      <c r="M312" s="16" t="str">
        <f t="shared" si="9"/>
        <v/>
      </c>
      <c r="N312" s="18"/>
      <c r="O312" s="16" t="str">
        <f t="shared" si="10"/>
        <v/>
      </c>
      <c r="P312" s="19"/>
    </row>
    <row r="313" spans="1:16">
      <c r="A313" s="15"/>
      <c r="B313" s="15"/>
      <c r="C313" s="15"/>
      <c r="D313" s="15"/>
      <c r="E313" s="15"/>
      <c r="F313" s="15"/>
      <c r="G313" s="15"/>
      <c r="H313" s="15"/>
      <c r="I313" s="16" t="str">
        <f>IF(J313&lt;&gt;"",VLOOKUP(J313,'Product Data'!B$1:K$1107,10,FALSE),"")</f>
        <v/>
      </c>
      <c r="J313" s="20"/>
      <c r="K313" s="20"/>
      <c r="L313" s="17" t="str">
        <f>IF(J313&lt;&gt;"",VLOOKUP(J313,'Product Data'!B$1:K$1107,4,FALSE),"")</f>
        <v/>
      </c>
      <c r="M313" s="16" t="str">
        <f t="shared" si="9"/>
        <v/>
      </c>
      <c r="N313" s="18"/>
      <c r="O313" s="16" t="str">
        <f t="shared" si="10"/>
        <v/>
      </c>
      <c r="P313" s="19"/>
    </row>
    <row r="314" spans="1:16">
      <c r="A314" s="15"/>
      <c r="B314" s="15"/>
      <c r="C314" s="15"/>
      <c r="D314" s="15"/>
      <c r="E314" s="15"/>
      <c r="F314" s="15"/>
      <c r="G314" s="15"/>
      <c r="H314" s="15"/>
      <c r="I314" s="16" t="str">
        <f>IF(J314&lt;&gt;"",VLOOKUP(J314,'Product Data'!B$1:K$1107,10,FALSE),"")</f>
        <v/>
      </c>
      <c r="J314" s="20"/>
      <c r="K314" s="20"/>
      <c r="L314" s="17" t="str">
        <f>IF(J314&lt;&gt;"",VLOOKUP(J314,'Product Data'!B$1:K$1107,4,FALSE),"")</f>
        <v/>
      </c>
      <c r="M314" s="16" t="str">
        <f t="shared" si="9"/>
        <v/>
      </c>
      <c r="N314" s="18"/>
      <c r="O314" s="16" t="str">
        <f t="shared" si="10"/>
        <v/>
      </c>
      <c r="P314" s="19"/>
    </row>
    <row r="315" spans="1:16">
      <c r="A315" s="15"/>
      <c r="B315" s="15"/>
      <c r="C315" s="15"/>
      <c r="D315" s="15"/>
      <c r="E315" s="15"/>
      <c r="F315" s="15"/>
      <c r="G315" s="15"/>
      <c r="H315" s="15"/>
      <c r="I315" s="16" t="str">
        <f>IF(J315&lt;&gt;"",VLOOKUP(J315,'Product Data'!B$1:K$1107,10,FALSE),"")</f>
        <v/>
      </c>
      <c r="J315" s="20"/>
      <c r="K315" s="20"/>
      <c r="L315" s="17" t="str">
        <f>IF(J315&lt;&gt;"",VLOOKUP(J315,'Product Data'!B$1:K$1107,4,FALSE),"")</f>
        <v/>
      </c>
      <c r="M315" s="16" t="str">
        <f t="shared" si="9"/>
        <v/>
      </c>
      <c r="N315" s="18"/>
      <c r="O315" s="16" t="str">
        <f t="shared" si="10"/>
        <v/>
      </c>
      <c r="P315" s="19"/>
    </row>
    <row r="316" spans="1:16">
      <c r="A316" s="15"/>
      <c r="B316" s="15"/>
      <c r="C316" s="15"/>
      <c r="D316" s="15"/>
      <c r="E316" s="15"/>
      <c r="F316" s="15"/>
      <c r="G316" s="15"/>
      <c r="H316" s="15"/>
      <c r="I316" s="16" t="str">
        <f>IF(J316&lt;&gt;"",VLOOKUP(J316,'Product Data'!B$1:K$1107,10,FALSE),"")</f>
        <v/>
      </c>
      <c r="J316" s="20"/>
      <c r="K316" s="20"/>
      <c r="L316" s="17" t="str">
        <f>IF(J316&lt;&gt;"",VLOOKUP(J316,'Product Data'!B$1:K$1107,4,FALSE),"")</f>
        <v/>
      </c>
      <c r="M316" s="16" t="str">
        <f t="shared" si="9"/>
        <v/>
      </c>
      <c r="N316" s="18"/>
      <c r="O316" s="16" t="str">
        <f t="shared" si="10"/>
        <v/>
      </c>
      <c r="P316" s="19"/>
    </row>
    <row r="317" spans="1:16">
      <c r="A317" s="15"/>
      <c r="B317" s="15"/>
      <c r="C317" s="15"/>
      <c r="D317" s="15"/>
      <c r="E317" s="15"/>
      <c r="F317" s="15"/>
      <c r="G317" s="15"/>
      <c r="H317" s="15"/>
      <c r="I317" s="16" t="str">
        <f>IF(J317&lt;&gt;"",VLOOKUP(J317,'Product Data'!B$1:K$1107,10,FALSE),"")</f>
        <v/>
      </c>
      <c r="J317" s="20"/>
      <c r="K317" s="20"/>
      <c r="L317" s="17" t="str">
        <f>IF(J317&lt;&gt;"",VLOOKUP(J317,'Product Data'!B$1:K$1107,4,FALSE),"")</f>
        <v/>
      </c>
      <c r="M317" s="16" t="str">
        <f t="shared" si="9"/>
        <v/>
      </c>
      <c r="N317" s="18"/>
      <c r="O317" s="16" t="str">
        <f t="shared" si="10"/>
        <v/>
      </c>
      <c r="P317" s="19"/>
    </row>
    <row r="318" spans="1:16">
      <c r="A318" s="15"/>
      <c r="B318" s="15"/>
      <c r="C318" s="15"/>
      <c r="D318" s="15"/>
      <c r="E318" s="15"/>
      <c r="F318" s="15"/>
      <c r="G318" s="15"/>
      <c r="H318" s="15"/>
      <c r="I318" s="16" t="str">
        <f>IF(J318&lt;&gt;"",VLOOKUP(J318,'Product Data'!B$1:K$1107,10,FALSE),"")</f>
        <v/>
      </c>
      <c r="J318" s="20"/>
      <c r="K318" s="20"/>
      <c r="L318" s="17" t="str">
        <f>IF(J318&lt;&gt;"",VLOOKUP(J318,'Product Data'!B$1:K$1107,4,FALSE),"")</f>
        <v/>
      </c>
      <c r="M318" s="16" t="str">
        <f t="shared" si="9"/>
        <v/>
      </c>
      <c r="N318" s="18"/>
      <c r="O318" s="16" t="str">
        <f t="shared" si="10"/>
        <v/>
      </c>
      <c r="P318" s="19"/>
    </row>
    <row r="319" spans="1:16">
      <c r="A319" s="15"/>
      <c r="B319" s="15"/>
      <c r="C319" s="15"/>
      <c r="D319" s="15"/>
      <c r="E319" s="15"/>
      <c r="F319" s="15"/>
      <c r="G319" s="15"/>
      <c r="H319" s="15"/>
      <c r="I319" s="16" t="str">
        <f>IF(J319&lt;&gt;"",VLOOKUP(J319,'Product Data'!B$1:K$1107,10,FALSE),"")</f>
        <v/>
      </c>
      <c r="J319" s="20"/>
      <c r="K319" s="20"/>
      <c r="L319" s="17" t="str">
        <f>IF(J319&lt;&gt;"",VLOOKUP(J319,'Product Data'!B$1:K$1107,4,FALSE),"")</f>
        <v/>
      </c>
      <c r="M319" s="16" t="str">
        <f t="shared" si="9"/>
        <v/>
      </c>
      <c r="N319" s="18"/>
      <c r="O319" s="16" t="str">
        <f t="shared" si="10"/>
        <v/>
      </c>
      <c r="P319" s="19"/>
    </row>
    <row r="320" spans="1:16">
      <c r="A320" s="15"/>
      <c r="B320" s="15"/>
      <c r="C320" s="15"/>
      <c r="D320" s="15"/>
      <c r="E320" s="15"/>
      <c r="F320" s="15"/>
      <c r="G320" s="15"/>
      <c r="H320" s="15"/>
      <c r="I320" s="16" t="str">
        <f>IF(J320&lt;&gt;"",VLOOKUP(J320,'Product Data'!B$1:K$1107,10,FALSE),"")</f>
        <v/>
      </c>
      <c r="J320" s="20"/>
      <c r="K320" s="20"/>
      <c r="L320" s="17" t="str">
        <f>IF(J320&lt;&gt;"",VLOOKUP(J320,'Product Data'!B$1:K$1107,4,FALSE),"")</f>
        <v/>
      </c>
      <c r="M320" s="16" t="str">
        <f t="shared" si="9"/>
        <v/>
      </c>
      <c r="N320" s="18"/>
      <c r="O320" s="16" t="str">
        <f t="shared" si="10"/>
        <v/>
      </c>
      <c r="P320" s="19"/>
    </row>
    <row r="321" spans="1:16">
      <c r="A321" s="15"/>
      <c r="B321" s="15"/>
      <c r="C321" s="15"/>
      <c r="D321" s="15"/>
      <c r="E321" s="15"/>
      <c r="F321" s="15"/>
      <c r="G321" s="15"/>
      <c r="H321" s="15"/>
      <c r="I321" s="16" t="str">
        <f>IF(J321&lt;&gt;"",VLOOKUP(J321,'Product Data'!B$1:K$1107,10,FALSE),"")</f>
        <v/>
      </c>
      <c r="J321" s="20"/>
      <c r="K321" s="20"/>
      <c r="L321" s="17" t="str">
        <f>IF(J321&lt;&gt;"",VLOOKUP(J321,'Product Data'!B$1:K$1107,4,FALSE),"")</f>
        <v/>
      </c>
      <c r="M321" s="16" t="str">
        <f t="shared" si="9"/>
        <v/>
      </c>
      <c r="N321" s="18"/>
      <c r="O321" s="16" t="str">
        <f t="shared" si="10"/>
        <v/>
      </c>
      <c r="P321" s="19"/>
    </row>
    <row r="322" spans="1:16">
      <c r="A322" s="15"/>
      <c r="B322" s="15"/>
      <c r="C322" s="15"/>
      <c r="D322" s="15"/>
      <c r="E322" s="15"/>
      <c r="F322" s="15"/>
      <c r="G322" s="15"/>
      <c r="H322" s="15"/>
      <c r="I322" s="16" t="str">
        <f>IF(J322&lt;&gt;"",VLOOKUP(J322,'Product Data'!B$1:K$1107,10,FALSE),"")</f>
        <v/>
      </c>
      <c r="J322" s="20"/>
      <c r="K322" s="20"/>
      <c r="L322" s="17" t="str">
        <f>IF(J322&lt;&gt;"",VLOOKUP(J322,'Product Data'!B$1:K$1107,4,FALSE),"")</f>
        <v/>
      </c>
      <c r="M322" s="16" t="str">
        <f t="shared" si="9"/>
        <v/>
      </c>
      <c r="N322" s="18"/>
      <c r="O322" s="16" t="str">
        <f t="shared" si="10"/>
        <v/>
      </c>
      <c r="P322" s="19"/>
    </row>
    <row r="323" spans="1:16">
      <c r="A323" s="15"/>
      <c r="B323" s="15"/>
      <c r="C323" s="15"/>
      <c r="D323" s="15"/>
      <c r="E323" s="15"/>
      <c r="F323" s="15"/>
      <c r="G323" s="15"/>
      <c r="H323" s="15"/>
      <c r="I323" s="16" t="str">
        <f>IF(J323&lt;&gt;"",VLOOKUP(J323,'Product Data'!B$1:K$1107,10,FALSE),"")</f>
        <v/>
      </c>
      <c r="J323" s="20"/>
      <c r="K323" s="20"/>
      <c r="L323" s="17" t="str">
        <f>IF(J323&lt;&gt;"",VLOOKUP(J323,'Product Data'!B$1:K$1107,4,FALSE),"")</f>
        <v/>
      </c>
      <c r="M323" s="16" t="str">
        <f t="shared" si="9"/>
        <v/>
      </c>
      <c r="N323" s="18"/>
      <c r="O323" s="16" t="str">
        <f t="shared" si="10"/>
        <v/>
      </c>
      <c r="P323" s="19"/>
    </row>
    <row r="324" spans="1:16">
      <c r="A324" s="15"/>
      <c r="B324" s="15"/>
      <c r="C324" s="15"/>
      <c r="D324" s="15"/>
      <c r="E324" s="15"/>
      <c r="F324" s="15"/>
      <c r="G324" s="15"/>
      <c r="H324" s="15"/>
      <c r="I324" s="16" t="str">
        <f>IF(J324&lt;&gt;"",VLOOKUP(J324,'Product Data'!B$1:K$1107,10,FALSE),"")</f>
        <v/>
      </c>
      <c r="J324" s="20"/>
      <c r="K324" s="20"/>
      <c r="L324" s="17" t="str">
        <f>IF(J324&lt;&gt;"",VLOOKUP(J324,'Product Data'!B$1:K$1107,4,FALSE),"")</f>
        <v/>
      </c>
      <c r="M324" s="16" t="str">
        <f t="shared" si="9"/>
        <v/>
      </c>
      <c r="N324" s="18"/>
      <c r="O324" s="16" t="str">
        <f t="shared" si="10"/>
        <v/>
      </c>
      <c r="P324" s="19"/>
    </row>
    <row r="325" spans="1:16">
      <c r="A325" s="15"/>
      <c r="B325" s="15"/>
      <c r="C325" s="15"/>
      <c r="D325" s="15"/>
      <c r="E325" s="15"/>
      <c r="F325" s="15"/>
      <c r="G325" s="15"/>
      <c r="H325" s="15"/>
      <c r="I325" s="16" t="str">
        <f>IF(J325&lt;&gt;"",VLOOKUP(J325,'Product Data'!B$1:K$1107,10,FALSE),"")</f>
        <v/>
      </c>
      <c r="J325" s="20"/>
      <c r="K325" s="20"/>
      <c r="L325" s="17" t="str">
        <f>IF(J325&lt;&gt;"",VLOOKUP(J325,'Product Data'!B$1:K$1107,4,FALSE),"")</f>
        <v/>
      </c>
      <c r="M325" s="16" t="str">
        <f t="shared" si="9"/>
        <v/>
      </c>
      <c r="N325" s="18"/>
      <c r="O325" s="16" t="str">
        <f t="shared" si="10"/>
        <v/>
      </c>
      <c r="P325" s="19"/>
    </row>
    <row r="326" spans="1:16">
      <c r="A326" s="15"/>
      <c r="B326" s="15"/>
      <c r="C326" s="15"/>
      <c r="D326" s="15"/>
      <c r="E326" s="15"/>
      <c r="F326" s="15"/>
      <c r="G326" s="15"/>
      <c r="H326" s="15"/>
      <c r="I326" s="16" t="str">
        <f>IF(J326&lt;&gt;"",VLOOKUP(J326,'Product Data'!B$1:K$1107,10,FALSE),"")</f>
        <v/>
      </c>
      <c r="J326" s="20"/>
      <c r="K326" s="20"/>
      <c r="L326" s="17" t="str">
        <f>IF(J326&lt;&gt;"",VLOOKUP(J326,'Product Data'!B$1:K$1107,4,FALSE),"")</f>
        <v/>
      </c>
      <c r="M326" s="16" t="str">
        <f t="shared" si="9"/>
        <v/>
      </c>
      <c r="N326" s="18"/>
      <c r="O326" s="16" t="str">
        <f t="shared" si="10"/>
        <v/>
      </c>
      <c r="P326" s="19"/>
    </row>
    <row r="327" spans="1:16">
      <c r="A327" s="15"/>
      <c r="B327" s="15"/>
      <c r="C327" s="15"/>
      <c r="D327" s="15"/>
      <c r="E327" s="15"/>
      <c r="F327" s="15"/>
      <c r="G327" s="15"/>
      <c r="H327" s="15"/>
      <c r="I327" s="16" t="str">
        <f>IF(J327&lt;&gt;"",VLOOKUP(J327,'Product Data'!B$1:K$1107,10,FALSE),"")</f>
        <v/>
      </c>
      <c r="J327" s="20"/>
      <c r="K327" s="20"/>
      <c r="L327" s="17" t="str">
        <f>IF(J327&lt;&gt;"",VLOOKUP(J327,'Product Data'!B$1:K$1107,4,FALSE),"")</f>
        <v/>
      </c>
      <c r="M327" s="16" t="str">
        <f t="shared" si="9"/>
        <v/>
      </c>
      <c r="N327" s="18"/>
      <c r="O327" s="16" t="str">
        <f t="shared" si="10"/>
        <v/>
      </c>
      <c r="P327" s="19"/>
    </row>
    <row r="328" spans="1:16">
      <c r="A328" s="15"/>
      <c r="B328" s="15"/>
      <c r="C328" s="15"/>
      <c r="D328" s="15"/>
      <c r="E328" s="15"/>
      <c r="F328" s="15"/>
      <c r="G328" s="15"/>
      <c r="H328" s="15"/>
      <c r="I328" s="16" t="str">
        <f>IF(J328&lt;&gt;"",VLOOKUP(J328,'Product Data'!B$1:K$1107,10,FALSE),"")</f>
        <v/>
      </c>
      <c r="J328" s="20"/>
      <c r="K328" s="20"/>
      <c r="L328" s="17" t="str">
        <f>IF(J328&lt;&gt;"",VLOOKUP(J328,'Product Data'!B$1:K$1107,4,FALSE),"")</f>
        <v/>
      </c>
      <c r="M328" s="16" t="str">
        <f t="shared" si="9"/>
        <v/>
      </c>
      <c r="N328" s="18"/>
      <c r="O328" s="16" t="str">
        <f t="shared" si="10"/>
        <v/>
      </c>
      <c r="P328" s="19"/>
    </row>
    <row r="329" spans="1:16">
      <c r="A329" s="15"/>
      <c r="B329" s="15"/>
      <c r="C329" s="15"/>
      <c r="D329" s="15"/>
      <c r="E329" s="15"/>
      <c r="F329" s="15"/>
      <c r="G329" s="15"/>
      <c r="H329" s="15"/>
      <c r="I329" s="16" t="str">
        <f>IF(J329&lt;&gt;"",VLOOKUP(J329,'Product Data'!B$1:K$1107,10,FALSE),"")</f>
        <v/>
      </c>
      <c r="J329" s="20"/>
      <c r="K329" s="20"/>
      <c r="L329" s="17" t="str">
        <f>IF(J329&lt;&gt;"",VLOOKUP(J329,'Product Data'!B$1:K$1107,4,FALSE),"")</f>
        <v/>
      </c>
      <c r="M329" s="16" t="str">
        <f t="shared" si="9"/>
        <v/>
      </c>
      <c r="N329" s="18"/>
      <c r="O329" s="16" t="str">
        <f t="shared" si="10"/>
        <v/>
      </c>
      <c r="P329" s="19"/>
    </row>
    <row r="330" spans="1:16">
      <c r="A330" s="15"/>
      <c r="B330" s="15"/>
      <c r="C330" s="15"/>
      <c r="D330" s="15"/>
      <c r="E330" s="15"/>
      <c r="F330" s="15"/>
      <c r="G330" s="15"/>
      <c r="H330" s="15"/>
      <c r="I330" s="16" t="str">
        <f>IF(J330&lt;&gt;"",VLOOKUP(J330,'Product Data'!B$1:K$1107,10,FALSE),"")</f>
        <v/>
      </c>
      <c r="J330" s="20"/>
      <c r="K330" s="20"/>
      <c r="L330" s="17" t="str">
        <f>IF(J330&lt;&gt;"",VLOOKUP(J330,'Product Data'!B$1:K$1107,4,FALSE),"")</f>
        <v/>
      </c>
      <c r="M330" s="16" t="str">
        <f t="shared" si="9"/>
        <v/>
      </c>
      <c r="N330" s="18"/>
      <c r="O330" s="16" t="str">
        <f t="shared" si="10"/>
        <v/>
      </c>
      <c r="P330" s="19"/>
    </row>
    <row r="331" spans="1:16">
      <c r="A331" s="15"/>
      <c r="B331" s="15"/>
      <c r="C331" s="15"/>
      <c r="D331" s="15"/>
      <c r="E331" s="15"/>
      <c r="F331" s="15"/>
      <c r="G331" s="15"/>
      <c r="H331" s="15"/>
      <c r="I331" s="16" t="str">
        <f>IF(J331&lt;&gt;"",VLOOKUP(J331,'Product Data'!B$1:K$1107,10,FALSE),"")</f>
        <v/>
      </c>
      <c r="J331" s="20"/>
      <c r="K331" s="20"/>
      <c r="L331" s="17" t="str">
        <f>IF(J331&lt;&gt;"",VLOOKUP(J331,'Product Data'!B$1:K$1107,4,FALSE),"")</f>
        <v/>
      </c>
      <c r="M331" s="16" t="str">
        <f t="shared" si="9"/>
        <v/>
      </c>
      <c r="N331" s="18"/>
      <c r="O331" s="16" t="str">
        <f t="shared" si="10"/>
        <v/>
      </c>
      <c r="P331" s="19"/>
    </row>
    <row r="332" spans="1:16">
      <c r="A332" s="15"/>
      <c r="B332" s="15"/>
      <c r="C332" s="15"/>
      <c r="D332" s="15"/>
      <c r="E332" s="15"/>
      <c r="F332" s="15"/>
      <c r="G332" s="15"/>
      <c r="H332" s="15"/>
      <c r="I332" s="16" t="str">
        <f>IF(J332&lt;&gt;"",VLOOKUP(J332,'Product Data'!B$1:K$1107,10,FALSE),"")</f>
        <v/>
      </c>
      <c r="J332" s="20"/>
      <c r="K332" s="20"/>
      <c r="L332" s="17" t="str">
        <f>IF(J332&lt;&gt;"",VLOOKUP(J332,'Product Data'!B$1:K$1107,4,FALSE),"")</f>
        <v/>
      </c>
      <c r="M332" s="16" t="str">
        <f t="shared" si="9"/>
        <v/>
      </c>
      <c r="N332" s="18"/>
      <c r="O332" s="16" t="str">
        <f t="shared" si="10"/>
        <v/>
      </c>
      <c r="P332" s="19"/>
    </row>
    <row r="333" spans="1:16">
      <c r="A333" s="15"/>
      <c r="B333" s="15"/>
      <c r="C333" s="15"/>
      <c r="D333" s="15"/>
      <c r="E333" s="15"/>
      <c r="F333" s="15"/>
      <c r="G333" s="15"/>
      <c r="H333" s="15"/>
      <c r="I333" s="16" t="str">
        <f>IF(J333&lt;&gt;"",VLOOKUP(J333,'Product Data'!B$1:K$1107,10,FALSE),"")</f>
        <v/>
      </c>
      <c r="J333" s="20"/>
      <c r="K333" s="20"/>
      <c r="L333" s="17" t="str">
        <f>IF(J333&lt;&gt;"",VLOOKUP(J333,'Product Data'!B$1:K$1107,4,FALSE),"")</f>
        <v/>
      </c>
      <c r="M333" s="16" t="str">
        <f t="shared" ref="M333:M396" si="11">IF(J333&lt;&gt;"",IF(L333=0,"Yes","No"),"")</f>
        <v/>
      </c>
      <c r="N333" s="18"/>
      <c r="O333" s="16" t="str">
        <f t="shared" si="10"/>
        <v/>
      </c>
      <c r="P333" s="19"/>
    </row>
    <row r="334" spans="1:16">
      <c r="A334" s="15"/>
      <c r="B334" s="15"/>
      <c r="C334" s="15"/>
      <c r="D334" s="15"/>
      <c r="E334" s="15"/>
      <c r="F334" s="15"/>
      <c r="G334" s="15"/>
      <c r="H334" s="15"/>
      <c r="I334" s="16" t="str">
        <f>IF(J334&lt;&gt;"",VLOOKUP(J334,'Product Data'!B$1:K$1107,10,FALSE),"")</f>
        <v/>
      </c>
      <c r="J334" s="20"/>
      <c r="K334" s="20"/>
      <c r="L334" s="17" t="str">
        <f>IF(J334&lt;&gt;"",VLOOKUP(J334,'Product Data'!B$1:K$1107,4,FALSE),"")</f>
        <v/>
      </c>
      <c r="M334" s="16" t="str">
        <f t="shared" si="11"/>
        <v/>
      </c>
      <c r="N334" s="18"/>
      <c r="O334" s="16" t="str">
        <f t="shared" si="10"/>
        <v/>
      </c>
      <c r="P334" s="19"/>
    </row>
    <row r="335" spans="1:16">
      <c r="A335" s="15"/>
      <c r="B335" s="15"/>
      <c r="C335" s="15"/>
      <c r="D335" s="15"/>
      <c r="E335" s="15"/>
      <c r="F335" s="15"/>
      <c r="G335" s="15"/>
      <c r="H335" s="15"/>
      <c r="I335" s="16" t="str">
        <f>IF(J335&lt;&gt;"",VLOOKUP(J335,'Product Data'!B$1:K$1107,10,FALSE),"")</f>
        <v/>
      </c>
      <c r="J335" s="20"/>
      <c r="K335" s="20"/>
      <c r="L335" s="17" t="str">
        <f>IF(J335&lt;&gt;"",VLOOKUP(J335,'Product Data'!B$1:K$1107,4,FALSE),"")</f>
        <v/>
      </c>
      <c r="M335" s="16" t="str">
        <f t="shared" si="11"/>
        <v/>
      </c>
      <c r="N335" s="18"/>
      <c r="O335" s="16" t="str">
        <f t="shared" si="10"/>
        <v/>
      </c>
      <c r="P335" s="19"/>
    </row>
    <row r="336" spans="1:16">
      <c r="A336" s="15"/>
      <c r="B336" s="15"/>
      <c r="C336" s="15"/>
      <c r="D336" s="15"/>
      <c r="E336" s="15"/>
      <c r="F336" s="15"/>
      <c r="G336" s="15"/>
      <c r="H336" s="15"/>
      <c r="I336" s="16" t="str">
        <f>IF(J336&lt;&gt;"",VLOOKUP(J336,'Product Data'!B$1:K$1107,10,FALSE),"")</f>
        <v/>
      </c>
      <c r="J336" s="20"/>
      <c r="K336" s="20"/>
      <c r="L336" s="17" t="str">
        <f>IF(J336&lt;&gt;"",VLOOKUP(J336,'Product Data'!B$1:K$1107,4,FALSE),"")</f>
        <v/>
      </c>
      <c r="M336" s="16" t="str">
        <f t="shared" si="11"/>
        <v/>
      </c>
      <c r="N336" s="18"/>
      <c r="O336" s="16" t="str">
        <f t="shared" si="10"/>
        <v/>
      </c>
      <c r="P336" s="19"/>
    </row>
    <row r="337" spans="1:16">
      <c r="A337" s="15"/>
      <c r="B337" s="15"/>
      <c r="C337" s="15"/>
      <c r="D337" s="15"/>
      <c r="E337" s="15"/>
      <c r="F337" s="15"/>
      <c r="G337" s="15"/>
      <c r="H337" s="15"/>
      <c r="I337" s="16" t="str">
        <f>IF(J337&lt;&gt;"",VLOOKUP(J337,'Product Data'!B$1:K$1107,10,FALSE),"")</f>
        <v/>
      </c>
      <c r="J337" s="20"/>
      <c r="K337" s="20"/>
      <c r="L337" s="17" t="str">
        <f>IF(J337&lt;&gt;"",VLOOKUP(J337,'Product Data'!B$1:K$1107,4,FALSE),"")</f>
        <v/>
      </c>
      <c r="M337" s="16" t="str">
        <f t="shared" si="11"/>
        <v/>
      </c>
      <c r="N337" s="18"/>
      <c r="O337" s="16" t="str">
        <f t="shared" si="10"/>
        <v/>
      </c>
      <c r="P337" s="19"/>
    </row>
    <row r="338" spans="1:16">
      <c r="A338" s="15"/>
      <c r="B338" s="15"/>
      <c r="C338" s="15"/>
      <c r="D338" s="15"/>
      <c r="E338" s="15"/>
      <c r="F338" s="15"/>
      <c r="G338" s="15"/>
      <c r="H338" s="15"/>
      <c r="I338" s="16" t="str">
        <f>IF(J338&lt;&gt;"",VLOOKUP(J338,'Product Data'!B$1:K$1107,10,FALSE),"")</f>
        <v/>
      </c>
      <c r="J338" s="20"/>
      <c r="K338" s="20"/>
      <c r="L338" s="17" t="str">
        <f>IF(J338&lt;&gt;"",VLOOKUP(J338,'Product Data'!B$1:K$1107,4,FALSE),"")</f>
        <v/>
      </c>
      <c r="M338" s="16" t="str">
        <f t="shared" si="11"/>
        <v/>
      </c>
      <c r="N338" s="18"/>
      <c r="O338" s="16" t="str">
        <f t="shared" si="10"/>
        <v/>
      </c>
      <c r="P338" s="19"/>
    </row>
    <row r="339" spans="1:16">
      <c r="A339" s="15"/>
      <c r="B339" s="15"/>
      <c r="C339" s="15"/>
      <c r="D339" s="15"/>
      <c r="E339" s="15"/>
      <c r="F339" s="15"/>
      <c r="G339" s="15"/>
      <c r="H339" s="15"/>
      <c r="I339" s="16" t="str">
        <f>IF(J339&lt;&gt;"",VLOOKUP(J339,'Product Data'!B$1:K$1107,10,FALSE),"")</f>
        <v/>
      </c>
      <c r="J339" s="20"/>
      <c r="K339" s="20"/>
      <c r="L339" s="17" t="str">
        <f>IF(J339&lt;&gt;"",VLOOKUP(J339,'Product Data'!B$1:K$1107,4,FALSE),"")</f>
        <v/>
      </c>
      <c r="M339" s="16" t="str">
        <f t="shared" si="11"/>
        <v/>
      </c>
      <c r="N339" s="18"/>
      <c r="O339" s="16" t="str">
        <f t="shared" si="10"/>
        <v/>
      </c>
      <c r="P339" s="19"/>
    </row>
    <row r="340" spans="1:16">
      <c r="A340" s="15"/>
      <c r="B340" s="15"/>
      <c r="C340" s="15"/>
      <c r="D340" s="15"/>
      <c r="E340" s="15"/>
      <c r="F340" s="15"/>
      <c r="G340" s="15"/>
      <c r="H340" s="15"/>
      <c r="I340" s="16" t="str">
        <f>IF(J340&lt;&gt;"",VLOOKUP(J340,'Product Data'!B$1:K$1107,10,FALSE),"")</f>
        <v/>
      </c>
      <c r="J340" s="20"/>
      <c r="K340" s="20"/>
      <c r="L340" s="17" t="str">
        <f>IF(J340&lt;&gt;"",VLOOKUP(J340,'Product Data'!B$1:K$1107,4,FALSE),"")</f>
        <v/>
      </c>
      <c r="M340" s="16" t="str">
        <f t="shared" si="11"/>
        <v/>
      </c>
      <c r="N340" s="18"/>
      <c r="O340" s="16" t="str">
        <f t="shared" si="10"/>
        <v/>
      </c>
      <c r="P340" s="19"/>
    </row>
    <row r="341" spans="1:16">
      <c r="A341" s="15"/>
      <c r="B341" s="15"/>
      <c r="C341" s="15"/>
      <c r="D341" s="15"/>
      <c r="E341" s="15"/>
      <c r="F341" s="15"/>
      <c r="G341" s="15"/>
      <c r="H341" s="15"/>
      <c r="I341" s="16" t="str">
        <f>IF(J341&lt;&gt;"",VLOOKUP(J341,'Product Data'!B$1:K$1107,10,FALSE),"")</f>
        <v/>
      </c>
      <c r="J341" s="20"/>
      <c r="K341" s="20"/>
      <c r="L341" s="17" t="str">
        <f>IF(J341&lt;&gt;"",VLOOKUP(J341,'Product Data'!B$1:K$1107,4,FALSE),"")</f>
        <v/>
      </c>
      <c r="M341" s="16" t="str">
        <f t="shared" si="11"/>
        <v/>
      </c>
      <c r="N341" s="18"/>
      <c r="O341" s="16" t="str">
        <f t="shared" si="10"/>
        <v/>
      </c>
      <c r="P341" s="19"/>
    </row>
    <row r="342" spans="1:16">
      <c r="A342" s="15"/>
      <c r="B342" s="15"/>
      <c r="C342" s="15"/>
      <c r="D342" s="15"/>
      <c r="E342" s="15"/>
      <c r="F342" s="15"/>
      <c r="G342" s="15"/>
      <c r="H342" s="15"/>
      <c r="I342" s="16" t="str">
        <f>IF(J342&lt;&gt;"",VLOOKUP(J342,'Product Data'!B$1:K$1107,10,FALSE),"")</f>
        <v/>
      </c>
      <c r="J342" s="20"/>
      <c r="K342" s="20"/>
      <c r="L342" s="17" t="str">
        <f>IF(J342&lt;&gt;"",VLOOKUP(J342,'Product Data'!B$1:K$1107,4,FALSE),"")</f>
        <v/>
      </c>
      <c r="M342" s="16" t="str">
        <f t="shared" si="11"/>
        <v/>
      </c>
      <c r="N342" s="18"/>
      <c r="O342" s="16" t="str">
        <f t="shared" si="10"/>
        <v/>
      </c>
      <c r="P342" s="19"/>
    </row>
    <row r="343" spans="1:16">
      <c r="A343" s="15"/>
      <c r="B343" s="15"/>
      <c r="C343" s="15"/>
      <c r="D343" s="15"/>
      <c r="E343" s="15"/>
      <c r="F343" s="15"/>
      <c r="G343" s="15"/>
      <c r="H343" s="15"/>
      <c r="I343" s="16" t="str">
        <f>IF(J343&lt;&gt;"",VLOOKUP(J343,'Product Data'!B$1:K$1107,10,FALSE),"")</f>
        <v/>
      </c>
      <c r="J343" s="20"/>
      <c r="K343" s="20"/>
      <c r="L343" s="17" t="str">
        <f>IF(J343&lt;&gt;"",VLOOKUP(J343,'Product Data'!B$1:K$1107,4,FALSE),"")</f>
        <v/>
      </c>
      <c r="M343" s="16" t="str">
        <f t="shared" si="11"/>
        <v/>
      </c>
      <c r="N343" s="18"/>
      <c r="O343" s="16" t="str">
        <f t="shared" si="10"/>
        <v/>
      </c>
      <c r="P343" s="19"/>
    </row>
    <row r="344" spans="1:16">
      <c r="A344" s="15"/>
      <c r="B344" s="15"/>
      <c r="C344" s="15"/>
      <c r="D344" s="15"/>
      <c r="E344" s="15"/>
      <c r="F344" s="15"/>
      <c r="G344" s="15"/>
      <c r="H344" s="15"/>
      <c r="I344" s="16" t="str">
        <f>IF(J344&lt;&gt;"",VLOOKUP(J344,'Product Data'!B$1:K$1107,10,FALSE),"")</f>
        <v/>
      </c>
      <c r="J344" s="20"/>
      <c r="K344" s="20"/>
      <c r="L344" s="17" t="str">
        <f>IF(J344&lt;&gt;"",VLOOKUP(J344,'Product Data'!B$1:K$1107,4,FALSE),"")</f>
        <v/>
      </c>
      <c r="M344" s="16" t="str">
        <f t="shared" si="11"/>
        <v/>
      </c>
      <c r="N344" s="18"/>
      <c r="O344" s="16" t="str">
        <f t="shared" si="10"/>
        <v/>
      </c>
      <c r="P344" s="19"/>
    </row>
    <row r="345" spans="1:16">
      <c r="A345" s="15"/>
      <c r="B345" s="15"/>
      <c r="C345" s="15"/>
      <c r="D345" s="15"/>
      <c r="E345" s="15"/>
      <c r="F345" s="15"/>
      <c r="G345" s="15"/>
      <c r="H345" s="15"/>
      <c r="I345" s="16" t="str">
        <f>IF(J345&lt;&gt;"",VLOOKUP(J345,'Product Data'!B$1:K$1107,10,FALSE),"")</f>
        <v/>
      </c>
      <c r="J345" s="20"/>
      <c r="K345" s="20"/>
      <c r="L345" s="17" t="str">
        <f>IF(J345&lt;&gt;"",VLOOKUP(J345,'Product Data'!B$1:K$1107,4,FALSE),"")</f>
        <v/>
      </c>
      <c r="M345" s="16" t="str">
        <f t="shared" si="11"/>
        <v/>
      </c>
      <c r="N345" s="18"/>
      <c r="O345" s="16" t="str">
        <f t="shared" si="10"/>
        <v/>
      </c>
      <c r="P345" s="19"/>
    </row>
    <row r="346" spans="1:16">
      <c r="A346" s="15"/>
      <c r="B346" s="15"/>
      <c r="C346" s="15"/>
      <c r="D346" s="15"/>
      <c r="E346" s="15"/>
      <c r="F346" s="15"/>
      <c r="G346" s="15"/>
      <c r="H346" s="15"/>
      <c r="I346" s="16" t="str">
        <f>IF(J346&lt;&gt;"",VLOOKUP(J346,'Product Data'!B$1:K$1107,10,FALSE),"")</f>
        <v/>
      </c>
      <c r="J346" s="20"/>
      <c r="K346" s="20"/>
      <c r="L346" s="17" t="str">
        <f>IF(J346&lt;&gt;"",VLOOKUP(J346,'Product Data'!B$1:K$1107,4,FALSE),"")</f>
        <v/>
      </c>
      <c r="M346" s="16" t="str">
        <f t="shared" si="11"/>
        <v/>
      </c>
      <c r="N346" s="18"/>
      <c r="O346" s="16" t="str">
        <f t="shared" si="10"/>
        <v/>
      </c>
      <c r="P346" s="19"/>
    </row>
    <row r="347" spans="1:16">
      <c r="A347" s="15"/>
      <c r="B347" s="15"/>
      <c r="C347" s="15"/>
      <c r="D347" s="15"/>
      <c r="E347" s="15"/>
      <c r="F347" s="15"/>
      <c r="G347" s="15"/>
      <c r="H347" s="15"/>
      <c r="I347" s="16" t="str">
        <f>IF(J347&lt;&gt;"",VLOOKUP(J347,'Product Data'!B$1:K$1107,10,FALSE),"")</f>
        <v/>
      </c>
      <c r="J347" s="20"/>
      <c r="K347" s="20"/>
      <c r="L347" s="17" t="str">
        <f>IF(J347&lt;&gt;"",VLOOKUP(J347,'Product Data'!B$1:K$1107,4,FALSE),"")</f>
        <v/>
      </c>
      <c r="M347" s="16" t="str">
        <f t="shared" si="11"/>
        <v/>
      </c>
      <c r="N347" s="18"/>
      <c r="O347" s="16" t="str">
        <f t="shared" si="10"/>
        <v/>
      </c>
      <c r="P347" s="19"/>
    </row>
    <row r="348" spans="1:16">
      <c r="A348" s="15"/>
      <c r="B348" s="15"/>
      <c r="C348" s="15"/>
      <c r="D348" s="15"/>
      <c r="E348" s="15"/>
      <c r="F348" s="15"/>
      <c r="G348" s="15"/>
      <c r="H348" s="15"/>
      <c r="I348" s="16" t="str">
        <f>IF(J348&lt;&gt;"",VLOOKUP(J348,'Product Data'!B$1:K$1107,10,FALSE),"")</f>
        <v/>
      </c>
      <c r="J348" s="20"/>
      <c r="K348" s="20"/>
      <c r="L348" s="17" t="str">
        <f>IF(J348&lt;&gt;"",VLOOKUP(J348,'Product Data'!B$1:K$1107,4,FALSE),"")</f>
        <v/>
      </c>
      <c r="M348" s="16" t="str">
        <f t="shared" si="11"/>
        <v/>
      </c>
      <c r="N348" s="18"/>
      <c r="O348" s="16" t="str">
        <f t="shared" si="10"/>
        <v/>
      </c>
      <c r="P348" s="19"/>
    </row>
    <row r="349" spans="1:16">
      <c r="A349" s="15"/>
      <c r="B349" s="15"/>
      <c r="C349" s="15"/>
      <c r="D349" s="15"/>
      <c r="E349" s="15"/>
      <c r="F349" s="15"/>
      <c r="G349" s="15"/>
      <c r="H349" s="15"/>
      <c r="I349" s="16" t="str">
        <f>IF(J349&lt;&gt;"",VLOOKUP(J349,'Product Data'!B$1:K$1107,10,FALSE),"")</f>
        <v/>
      </c>
      <c r="J349" s="20"/>
      <c r="K349" s="20"/>
      <c r="L349" s="17" t="str">
        <f>IF(J349&lt;&gt;"",VLOOKUP(J349,'Product Data'!B$1:K$1107,4,FALSE),"")</f>
        <v/>
      </c>
      <c r="M349" s="16" t="str">
        <f t="shared" si="11"/>
        <v/>
      </c>
      <c r="N349" s="18"/>
      <c r="O349" s="16" t="str">
        <f t="shared" si="10"/>
        <v/>
      </c>
      <c r="P349" s="19"/>
    </row>
    <row r="350" spans="1:16">
      <c r="A350" s="15"/>
      <c r="B350" s="15"/>
      <c r="C350" s="15"/>
      <c r="D350" s="15"/>
      <c r="E350" s="15"/>
      <c r="F350" s="15"/>
      <c r="G350" s="15"/>
      <c r="H350" s="15"/>
      <c r="I350" s="16" t="str">
        <f>IF(J350&lt;&gt;"",VLOOKUP(J350,'Product Data'!B$1:K$1107,10,FALSE),"")</f>
        <v/>
      </c>
      <c r="J350" s="20"/>
      <c r="K350" s="20"/>
      <c r="L350" s="17" t="str">
        <f>IF(J350&lt;&gt;"",VLOOKUP(J350,'Product Data'!B$1:K$1107,4,FALSE),"")</f>
        <v/>
      </c>
      <c r="M350" s="16" t="str">
        <f t="shared" si="11"/>
        <v/>
      </c>
      <c r="N350" s="18"/>
      <c r="O350" s="16" t="str">
        <f t="shared" si="10"/>
        <v/>
      </c>
      <c r="P350" s="19"/>
    </row>
    <row r="351" spans="1:16">
      <c r="A351" s="15"/>
      <c r="B351" s="15"/>
      <c r="C351" s="15"/>
      <c r="D351" s="15"/>
      <c r="E351" s="15"/>
      <c r="F351" s="15"/>
      <c r="G351" s="15"/>
      <c r="H351" s="15"/>
      <c r="I351" s="16" t="str">
        <f>IF(J351&lt;&gt;"",VLOOKUP(J351,'Product Data'!B$1:K$1107,10,FALSE),"")</f>
        <v/>
      </c>
      <c r="J351" s="20"/>
      <c r="K351" s="20"/>
      <c r="L351" s="17" t="str">
        <f>IF(J351&lt;&gt;"",VLOOKUP(J351,'Product Data'!B$1:K$1107,4,FALSE),"")</f>
        <v/>
      </c>
      <c r="M351" s="16" t="str">
        <f t="shared" si="11"/>
        <v/>
      </c>
      <c r="N351" s="18"/>
      <c r="O351" s="16" t="str">
        <f t="shared" si="10"/>
        <v/>
      </c>
      <c r="P351" s="19"/>
    </row>
    <row r="352" spans="1:16">
      <c r="A352" s="15"/>
      <c r="B352" s="15"/>
      <c r="C352" s="15"/>
      <c r="D352" s="15"/>
      <c r="E352" s="15"/>
      <c r="F352" s="15"/>
      <c r="G352" s="15"/>
      <c r="H352" s="15"/>
      <c r="I352" s="16" t="str">
        <f>IF(J352&lt;&gt;"",VLOOKUP(J352,'Product Data'!B$1:K$1107,10,FALSE),"")</f>
        <v/>
      </c>
      <c r="J352" s="20"/>
      <c r="K352" s="20"/>
      <c r="L352" s="17" t="str">
        <f>IF(J352&lt;&gt;"",VLOOKUP(J352,'Product Data'!B$1:K$1107,4,FALSE),"")</f>
        <v/>
      </c>
      <c r="M352" s="16" t="str">
        <f t="shared" si="11"/>
        <v/>
      </c>
      <c r="N352" s="18"/>
      <c r="O352" s="16" t="str">
        <f t="shared" si="10"/>
        <v/>
      </c>
      <c r="P352" s="19"/>
    </row>
    <row r="353" spans="1:16">
      <c r="A353" s="15"/>
      <c r="B353" s="15"/>
      <c r="C353" s="15"/>
      <c r="D353" s="15"/>
      <c r="E353" s="15"/>
      <c r="F353" s="15"/>
      <c r="G353" s="15"/>
      <c r="H353" s="15"/>
      <c r="I353" s="16" t="str">
        <f>IF(J353&lt;&gt;"",VLOOKUP(J353,'Product Data'!B$1:K$1107,10,FALSE),"")</f>
        <v/>
      </c>
      <c r="J353" s="20"/>
      <c r="K353" s="20"/>
      <c r="L353" s="17" t="str">
        <f>IF(J353&lt;&gt;"",VLOOKUP(J353,'Product Data'!B$1:K$1107,4,FALSE),"")</f>
        <v/>
      </c>
      <c r="M353" s="16" t="str">
        <f t="shared" si="11"/>
        <v/>
      </c>
      <c r="N353" s="18"/>
      <c r="O353" s="16" t="str">
        <f t="shared" si="10"/>
        <v/>
      </c>
      <c r="P353" s="19"/>
    </row>
    <row r="354" spans="1:16">
      <c r="A354" s="15"/>
      <c r="B354" s="15"/>
      <c r="C354" s="15"/>
      <c r="D354" s="15"/>
      <c r="E354" s="15"/>
      <c r="F354" s="15"/>
      <c r="G354" s="15"/>
      <c r="H354" s="15"/>
      <c r="I354" s="16" t="str">
        <f>IF(J354&lt;&gt;"",VLOOKUP(J354,'Product Data'!B$1:K$1107,10,FALSE),"")</f>
        <v/>
      </c>
      <c r="J354" s="20"/>
      <c r="K354" s="20"/>
      <c r="L354" s="17" t="str">
        <f>IF(J354&lt;&gt;"",VLOOKUP(J354,'Product Data'!B$1:K$1107,4,FALSE),"")</f>
        <v/>
      </c>
      <c r="M354" s="16" t="str">
        <f t="shared" si="11"/>
        <v/>
      </c>
      <c r="N354" s="18"/>
      <c r="O354" s="16" t="str">
        <f t="shared" ref="O354:O417" si="12">IF(N354&lt;&gt;"",(TEXT(N354,"DDDD")),"")</f>
        <v/>
      </c>
      <c r="P354" s="19"/>
    </row>
    <row r="355" spans="1:16">
      <c r="A355" s="15"/>
      <c r="B355" s="15"/>
      <c r="C355" s="15"/>
      <c r="D355" s="15"/>
      <c r="E355" s="15"/>
      <c r="F355" s="15"/>
      <c r="G355" s="15"/>
      <c r="H355" s="15"/>
      <c r="I355" s="16" t="str">
        <f>IF(J355&lt;&gt;"",VLOOKUP(J355,'Product Data'!B$1:K$1107,10,FALSE),"")</f>
        <v/>
      </c>
      <c r="J355" s="20"/>
      <c r="K355" s="20"/>
      <c r="L355" s="17" t="str">
        <f>IF(J355&lt;&gt;"",VLOOKUP(J355,'Product Data'!B$1:K$1107,4,FALSE),"")</f>
        <v/>
      </c>
      <c r="M355" s="16" t="str">
        <f t="shared" si="11"/>
        <v/>
      </c>
      <c r="N355" s="18"/>
      <c r="O355" s="16" t="str">
        <f t="shared" si="12"/>
        <v/>
      </c>
      <c r="P355" s="19"/>
    </row>
    <row r="356" spans="1:16">
      <c r="A356" s="15"/>
      <c r="B356" s="15"/>
      <c r="C356" s="15"/>
      <c r="D356" s="15"/>
      <c r="E356" s="15"/>
      <c r="F356" s="15"/>
      <c r="G356" s="15"/>
      <c r="H356" s="15"/>
      <c r="I356" s="16" t="str">
        <f>IF(J356&lt;&gt;"",VLOOKUP(J356,'Product Data'!B$1:K$1107,10,FALSE),"")</f>
        <v/>
      </c>
      <c r="J356" s="20"/>
      <c r="K356" s="20"/>
      <c r="L356" s="17" t="str">
        <f>IF(J356&lt;&gt;"",VLOOKUP(J356,'Product Data'!B$1:K$1107,4,FALSE),"")</f>
        <v/>
      </c>
      <c r="M356" s="16" t="str">
        <f t="shared" si="11"/>
        <v/>
      </c>
      <c r="N356" s="18"/>
      <c r="O356" s="16" t="str">
        <f t="shared" si="12"/>
        <v/>
      </c>
      <c r="P356" s="19"/>
    </row>
    <row r="357" spans="1:16">
      <c r="A357" s="15"/>
      <c r="B357" s="15"/>
      <c r="C357" s="15"/>
      <c r="D357" s="15"/>
      <c r="E357" s="15"/>
      <c r="F357" s="15"/>
      <c r="G357" s="15"/>
      <c r="H357" s="15"/>
      <c r="I357" s="16" t="str">
        <f>IF(J357&lt;&gt;"",VLOOKUP(J357,'Product Data'!B$1:K$1107,10,FALSE),"")</f>
        <v/>
      </c>
      <c r="J357" s="20"/>
      <c r="K357" s="20"/>
      <c r="L357" s="17" t="str">
        <f>IF(J357&lt;&gt;"",VLOOKUP(J357,'Product Data'!B$1:K$1107,4,FALSE),"")</f>
        <v/>
      </c>
      <c r="M357" s="16" t="str">
        <f t="shared" si="11"/>
        <v/>
      </c>
      <c r="N357" s="18"/>
      <c r="O357" s="16" t="str">
        <f t="shared" si="12"/>
        <v/>
      </c>
      <c r="P357" s="19"/>
    </row>
    <row r="358" spans="1:16">
      <c r="A358" s="15"/>
      <c r="B358" s="15"/>
      <c r="C358" s="15"/>
      <c r="D358" s="15"/>
      <c r="E358" s="15"/>
      <c r="F358" s="15"/>
      <c r="G358" s="15"/>
      <c r="H358" s="15"/>
      <c r="I358" s="16" t="str">
        <f>IF(J358&lt;&gt;"",VLOOKUP(J358,'Product Data'!B$1:K$1107,10,FALSE),"")</f>
        <v/>
      </c>
      <c r="J358" s="20"/>
      <c r="K358" s="20"/>
      <c r="L358" s="17" t="str">
        <f>IF(J358&lt;&gt;"",VLOOKUP(J358,'Product Data'!B$1:K$1107,4,FALSE),"")</f>
        <v/>
      </c>
      <c r="M358" s="16" t="str">
        <f t="shared" si="11"/>
        <v/>
      </c>
      <c r="N358" s="18"/>
      <c r="O358" s="16" t="str">
        <f t="shared" si="12"/>
        <v/>
      </c>
      <c r="P358" s="19"/>
    </row>
    <row r="359" spans="1:16">
      <c r="A359" s="15"/>
      <c r="B359" s="15"/>
      <c r="C359" s="15"/>
      <c r="D359" s="15"/>
      <c r="E359" s="15"/>
      <c r="F359" s="15"/>
      <c r="G359" s="15"/>
      <c r="H359" s="15"/>
      <c r="I359" s="16" t="str">
        <f>IF(J359&lt;&gt;"",VLOOKUP(J359,'Product Data'!B$1:K$1107,10,FALSE),"")</f>
        <v/>
      </c>
      <c r="J359" s="20"/>
      <c r="K359" s="20"/>
      <c r="L359" s="17" t="str">
        <f>IF(J359&lt;&gt;"",VLOOKUP(J359,'Product Data'!B$1:K$1107,4,FALSE),"")</f>
        <v/>
      </c>
      <c r="M359" s="16" t="str">
        <f t="shared" si="11"/>
        <v/>
      </c>
      <c r="N359" s="18"/>
      <c r="O359" s="16" t="str">
        <f t="shared" si="12"/>
        <v/>
      </c>
      <c r="P359" s="19"/>
    </row>
    <row r="360" spans="1:16">
      <c r="A360" s="15"/>
      <c r="B360" s="15"/>
      <c r="C360" s="15"/>
      <c r="D360" s="15"/>
      <c r="E360" s="15"/>
      <c r="F360" s="15"/>
      <c r="G360" s="15"/>
      <c r="H360" s="15"/>
      <c r="I360" s="16" t="str">
        <f>IF(J360&lt;&gt;"",VLOOKUP(J360,'Product Data'!B$1:K$1107,10,FALSE),"")</f>
        <v/>
      </c>
      <c r="J360" s="20"/>
      <c r="K360" s="20"/>
      <c r="L360" s="17" t="str">
        <f>IF(J360&lt;&gt;"",VLOOKUP(J360,'Product Data'!B$1:K$1107,4,FALSE),"")</f>
        <v/>
      </c>
      <c r="M360" s="16" t="str">
        <f t="shared" si="11"/>
        <v/>
      </c>
      <c r="N360" s="18"/>
      <c r="O360" s="16" t="str">
        <f t="shared" si="12"/>
        <v/>
      </c>
      <c r="P360" s="19"/>
    </row>
    <row r="361" spans="1:16">
      <c r="A361" s="15"/>
      <c r="B361" s="15"/>
      <c r="C361" s="15"/>
      <c r="D361" s="15"/>
      <c r="E361" s="15"/>
      <c r="F361" s="15"/>
      <c r="G361" s="15"/>
      <c r="H361" s="15"/>
      <c r="I361" s="16" t="str">
        <f>IF(J361&lt;&gt;"",VLOOKUP(J361,'Product Data'!B$1:K$1107,10,FALSE),"")</f>
        <v/>
      </c>
      <c r="J361" s="20"/>
      <c r="K361" s="20"/>
      <c r="L361" s="17" t="str">
        <f>IF(J361&lt;&gt;"",VLOOKUP(J361,'Product Data'!B$1:K$1107,4,FALSE),"")</f>
        <v/>
      </c>
      <c r="M361" s="16" t="str">
        <f t="shared" si="11"/>
        <v/>
      </c>
      <c r="N361" s="18"/>
      <c r="O361" s="16" t="str">
        <f t="shared" si="12"/>
        <v/>
      </c>
      <c r="P361" s="19"/>
    </row>
    <row r="362" spans="1:16">
      <c r="A362" s="15"/>
      <c r="B362" s="15"/>
      <c r="C362" s="15"/>
      <c r="D362" s="15"/>
      <c r="E362" s="15"/>
      <c r="F362" s="15"/>
      <c r="G362" s="15"/>
      <c r="H362" s="15"/>
      <c r="I362" s="16" t="str">
        <f>IF(J362&lt;&gt;"",VLOOKUP(J362,'Product Data'!B$1:K$1107,10,FALSE),"")</f>
        <v/>
      </c>
      <c r="J362" s="20"/>
      <c r="K362" s="20"/>
      <c r="L362" s="17" t="str">
        <f>IF(J362&lt;&gt;"",VLOOKUP(J362,'Product Data'!B$1:K$1107,4,FALSE),"")</f>
        <v/>
      </c>
      <c r="M362" s="16" t="str">
        <f t="shared" si="11"/>
        <v/>
      </c>
      <c r="N362" s="18"/>
      <c r="O362" s="16" t="str">
        <f t="shared" si="12"/>
        <v/>
      </c>
      <c r="P362" s="19"/>
    </row>
    <row r="363" spans="1:16">
      <c r="A363" s="15"/>
      <c r="B363" s="15"/>
      <c r="C363" s="15"/>
      <c r="D363" s="15"/>
      <c r="E363" s="15"/>
      <c r="F363" s="15"/>
      <c r="G363" s="15"/>
      <c r="H363" s="15"/>
      <c r="I363" s="16" t="str">
        <f>IF(J363&lt;&gt;"",VLOOKUP(J363,'Product Data'!B$1:K$1107,10,FALSE),"")</f>
        <v/>
      </c>
      <c r="J363" s="20"/>
      <c r="K363" s="20"/>
      <c r="L363" s="17" t="str">
        <f>IF(J363&lt;&gt;"",VLOOKUP(J363,'Product Data'!B$1:K$1107,4,FALSE),"")</f>
        <v/>
      </c>
      <c r="M363" s="16" t="str">
        <f t="shared" si="11"/>
        <v/>
      </c>
      <c r="N363" s="18"/>
      <c r="O363" s="16" t="str">
        <f t="shared" si="12"/>
        <v/>
      </c>
      <c r="P363" s="19"/>
    </row>
    <row r="364" spans="1:16">
      <c r="A364" s="15"/>
      <c r="B364" s="15"/>
      <c r="C364" s="15"/>
      <c r="D364" s="15"/>
      <c r="E364" s="15"/>
      <c r="F364" s="15"/>
      <c r="G364" s="15"/>
      <c r="H364" s="15"/>
      <c r="I364" s="16" t="str">
        <f>IF(J364&lt;&gt;"",VLOOKUP(J364,'Product Data'!B$1:K$1107,10,FALSE),"")</f>
        <v/>
      </c>
      <c r="J364" s="20"/>
      <c r="K364" s="20"/>
      <c r="L364" s="17" t="str">
        <f>IF(J364&lt;&gt;"",VLOOKUP(J364,'Product Data'!B$1:K$1107,4,FALSE),"")</f>
        <v/>
      </c>
      <c r="M364" s="16" t="str">
        <f t="shared" si="11"/>
        <v/>
      </c>
      <c r="N364" s="18"/>
      <c r="O364" s="16" t="str">
        <f t="shared" si="12"/>
        <v/>
      </c>
      <c r="P364" s="19"/>
    </row>
    <row r="365" spans="1:16">
      <c r="A365" s="15"/>
      <c r="B365" s="15"/>
      <c r="C365" s="15"/>
      <c r="D365" s="15"/>
      <c r="E365" s="15"/>
      <c r="F365" s="15"/>
      <c r="G365" s="15"/>
      <c r="H365" s="15"/>
      <c r="I365" s="16" t="str">
        <f>IF(J365&lt;&gt;"",VLOOKUP(J365,'Product Data'!B$1:K$1107,10,FALSE),"")</f>
        <v/>
      </c>
      <c r="J365" s="20"/>
      <c r="K365" s="20"/>
      <c r="L365" s="17" t="str">
        <f>IF(J365&lt;&gt;"",VLOOKUP(J365,'Product Data'!B$1:K$1107,4,FALSE),"")</f>
        <v/>
      </c>
      <c r="M365" s="16" t="str">
        <f t="shared" si="11"/>
        <v/>
      </c>
      <c r="N365" s="18"/>
      <c r="O365" s="16" t="str">
        <f t="shared" si="12"/>
        <v/>
      </c>
      <c r="P365" s="19"/>
    </row>
    <row r="366" spans="1:16">
      <c r="A366" s="15"/>
      <c r="B366" s="15"/>
      <c r="C366" s="15"/>
      <c r="D366" s="15"/>
      <c r="E366" s="15"/>
      <c r="F366" s="15"/>
      <c r="G366" s="15"/>
      <c r="H366" s="15"/>
      <c r="I366" s="16" t="str">
        <f>IF(J366&lt;&gt;"",VLOOKUP(J366,'Product Data'!B$1:K$1107,10,FALSE),"")</f>
        <v/>
      </c>
      <c r="J366" s="20"/>
      <c r="K366" s="20"/>
      <c r="L366" s="17" t="str">
        <f>IF(J366&lt;&gt;"",VLOOKUP(J366,'Product Data'!B$1:K$1107,4,FALSE),"")</f>
        <v/>
      </c>
      <c r="M366" s="16" t="str">
        <f t="shared" si="11"/>
        <v/>
      </c>
      <c r="N366" s="18"/>
      <c r="O366" s="16" t="str">
        <f t="shared" si="12"/>
        <v/>
      </c>
      <c r="P366" s="19"/>
    </row>
    <row r="367" spans="1:16">
      <c r="A367" s="15"/>
      <c r="B367" s="15"/>
      <c r="C367" s="15"/>
      <c r="D367" s="15"/>
      <c r="E367" s="15"/>
      <c r="F367" s="15"/>
      <c r="G367" s="15"/>
      <c r="H367" s="15"/>
      <c r="I367" s="16" t="str">
        <f>IF(J367&lt;&gt;"",VLOOKUP(J367,'Product Data'!B$1:K$1107,10,FALSE),"")</f>
        <v/>
      </c>
      <c r="J367" s="20"/>
      <c r="K367" s="20"/>
      <c r="L367" s="17" t="str">
        <f>IF(J367&lt;&gt;"",VLOOKUP(J367,'Product Data'!B$1:K$1107,4,FALSE),"")</f>
        <v/>
      </c>
      <c r="M367" s="16" t="str">
        <f t="shared" si="11"/>
        <v/>
      </c>
      <c r="N367" s="18"/>
      <c r="O367" s="16" t="str">
        <f t="shared" si="12"/>
        <v/>
      </c>
      <c r="P367" s="19"/>
    </row>
    <row r="368" spans="1:16">
      <c r="A368" s="15"/>
      <c r="B368" s="15"/>
      <c r="C368" s="15"/>
      <c r="D368" s="15"/>
      <c r="E368" s="15"/>
      <c r="F368" s="15"/>
      <c r="G368" s="15"/>
      <c r="H368" s="15"/>
      <c r="I368" s="16" t="str">
        <f>IF(J368&lt;&gt;"",VLOOKUP(J368,'Product Data'!B$1:K$1107,10,FALSE),"")</f>
        <v/>
      </c>
      <c r="J368" s="20"/>
      <c r="K368" s="20"/>
      <c r="L368" s="17" t="str">
        <f>IF(J368&lt;&gt;"",VLOOKUP(J368,'Product Data'!B$1:K$1107,4,FALSE),"")</f>
        <v/>
      </c>
      <c r="M368" s="16" t="str">
        <f t="shared" si="11"/>
        <v/>
      </c>
      <c r="N368" s="18"/>
      <c r="O368" s="16" t="str">
        <f t="shared" si="12"/>
        <v/>
      </c>
      <c r="P368" s="19"/>
    </row>
    <row r="369" spans="1:16">
      <c r="A369" s="15"/>
      <c r="B369" s="15"/>
      <c r="C369" s="15"/>
      <c r="D369" s="15"/>
      <c r="E369" s="15"/>
      <c r="F369" s="15"/>
      <c r="G369" s="15"/>
      <c r="H369" s="15"/>
      <c r="I369" s="16" t="str">
        <f>IF(J369&lt;&gt;"",VLOOKUP(J369,'Product Data'!B$1:K$1107,10,FALSE),"")</f>
        <v/>
      </c>
      <c r="J369" s="20"/>
      <c r="K369" s="20"/>
      <c r="L369" s="17" t="str">
        <f>IF(J369&lt;&gt;"",VLOOKUP(J369,'Product Data'!B$1:K$1107,4,FALSE),"")</f>
        <v/>
      </c>
      <c r="M369" s="16" t="str">
        <f t="shared" si="11"/>
        <v/>
      </c>
      <c r="N369" s="18"/>
      <c r="O369" s="16" t="str">
        <f t="shared" si="12"/>
        <v/>
      </c>
      <c r="P369" s="19"/>
    </row>
    <row r="370" spans="1:16">
      <c r="A370" s="15"/>
      <c r="B370" s="15"/>
      <c r="C370" s="15"/>
      <c r="D370" s="15"/>
      <c r="E370" s="15"/>
      <c r="F370" s="15"/>
      <c r="G370" s="15"/>
      <c r="H370" s="15"/>
      <c r="I370" s="16" t="str">
        <f>IF(J370&lt;&gt;"",VLOOKUP(J370,'Product Data'!B$1:K$1107,10,FALSE),"")</f>
        <v/>
      </c>
      <c r="J370" s="20"/>
      <c r="K370" s="20"/>
      <c r="L370" s="17" t="str">
        <f>IF(J370&lt;&gt;"",VLOOKUP(J370,'Product Data'!B$1:K$1107,4,FALSE),"")</f>
        <v/>
      </c>
      <c r="M370" s="16" t="str">
        <f t="shared" si="11"/>
        <v/>
      </c>
      <c r="N370" s="18"/>
      <c r="O370" s="16" t="str">
        <f t="shared" si="12"/>
        <v/>
      </c>
      <c r="P370" s="19"/>
    </row>
    <row r="371" spans="1:16">
      <c r="A371" s="15"/>
      <c r="B371" s="15"/>
      <c r="C371" s="15"/>
      <c r="D371" s="15"/>
      <c r="E371" s="15"/>
      <c r="F371" s="15"/>
      <c r="G371" s="15"/>
      <c r="H371" s="15"/>
      <c r="I371" s="16" t="str">
        <f>IF(J371&lt;&gt;"",VLOOKUP(J371,'Product Data'!B$1:K$1107,10,FALSE),"")</f>
        <v/>
      </c>
      <c r="J371" s="20"/>
      <c r="K371" s="20"/>
      <c r="L371" s="17" t="str">
        <f>IF(J371&lt;&gt;"",VLOOKUP(J371,'Product Data'!B$1:K$1107,4,FALSE),"")</f>
        <v/>
      </c>
      <c r="M371" s="16" t="str">
        <f t="shared" si="11"/>
        <v/>
      </c>
      <c r="N371" s="18"/>
      <c r="O371" s="16" t="str">
        <f t="shared" si="12"/>
        <v/>
      </c>
      <c r="P371" s="19"/>
    </row>
    <row r="372" spans="1:16">
      <c r="A372" s="15"/>
      <c r="B372" s="15"/>
      <c r="C372" s="15"/>
      <c r="D372" s="15"/>
      <c r="E372" s="15"/>
      <c r="F372" s="15"/>
      <c r="G372" s="15"/>
      <c r="H372" s="15"/>
      <c r="I372" s="16" t="str">
        <f>IF(J372&lt;&gt;"",VLOOKUP(J372,'Product Data'!B$1:K$1107,10,FALSE),"")</f>
        <v/>
      </c>
      <c r="J372" s="20"/>
      <c r="K372" s="20"/>
      <c r="L372" s="17" t="str">
        <f>IF(J372&lt;&gt;"",VLOOKUP(J372,'Product Data'!B$1:K$1107,4,FALSE),"")</f>
        <v/>
      </c>
      <c r="M372" s="16" t="str">
        <f t="shared" si="11"/>
        <v/>
      </c>
      <c r="N372" s="18"/>
      <c r="O372" s="16" t="str">
        <f t="shared" si="12"/>
        <v/>
      </c>
      <c r="P372" s="19"/>
    </row>
    <row r="373" spans="1:16">
      <c r="A373" s="15"/>
      <c r="B373" s="15"/>
      <c r="C373" s="15"/>
      <c r="D373" s="15"/>
      <c r="E373" s="15"/>
      <c r="F373" s="15"/>
      <c r="G373" s="15"/>
      <c r="H373" s="15"/>
      <c r="I373" s="16" t="str">
        <f>IF(J373&lt;&gt;"",VLOOKUP(J373,'Product Data'!B$1:K$1107,10,FALSE),"")</f>
        <v/>
      </c>
      <c r="J373" s="20"/>
      <c r="K373" s="20"/>
      <c r="L373" s="17" t="str">
        <f>IF(J373&lt;&gt;"",VLOOKUP(J373,'Product Data'!B$1:K$1107,4,FALSE),"")</f>
        <v/>
      </c>
      <c r="M373" s="16" t="str">
        <f t="shared" si="11"/>
        <v/>
      </c>
      <c r="N373" s="18"/>
      <c r="O373" s="16" t="str">
        <f t="shared" si="12"/>
        <v/>
      </c>
      <c r="P373" s="19"/>
    </row>
    <row r="374" spans="1:16">
      <c r="A374" s="15"/>
      <c r="B374" s="15"/>
      <c r="C374" s="15"/>
      <c r="D374" s="15"/>
      <c r="E374" s="15"/>
      <c r="F374" s="15"/>
      <c r="G374" s="15"/>
      <c r="H374" s="15"/>
      <c r="I374" s="16" t="str">
        <f>IF(J374&lt;&gt;"",VLOOKUP(J374,'Product Data'!B$1:K$1107,10,FALSE),"")</f>
        <v/>
      </c>
      <c r="J374" s="20"/>
      <c r="K374" s="20"/>
      <c r="L374" s="17" t="str">
        <f>IF(J374&lt;&gt;"",VLOOKUP(J374,'Product Data'!B$1:K$1107,4,FALSE),"")</f>
        <v/>
      </c>
      <c r="M374" s="16" t="str">
        <f t="shared" si="11"/>
        <v/>
      </c>
      <c r="N374" s="18"/>
      <c r="O374" s="16" t="str">
        <f t="shared" si="12"/>
        <v/>
      </c>
      <c r="P374" s="19"/>
    </row>
    <row r="375" spans="1:16">
      <c r="A375" s="15"/>
      <c r="B375" s="15"/>
      <c r="C375" s="15"/>
      <c r="D375" s="15"/>
      <c r="E375" s="15"/>
      <c r="F375" s="15"/>
      <c r="G375" s="15"/>
      <c r="H375" s="15"/>
      <c r="I375" s="16" t="str">
        <f>IF(J375&lt;&gt;"",VLOOKUP(J375,'Product Data'!B$1:K$1107,10,FALSE),"")</f>
        <v/>
      </c>
      <c r="J375" s="20"/>
      <c r="K375" s="20"/>
      <c r="L375" s="17" t="str">
        <f>IF(J375&lt;&gt;"",VLOOKUP(J375,'Product Data'!B$1:K$1107,4,FALSE),"")</f>
        <v/>
      </c>
      <c r="M375" s="16" t="str">
        <f t="shared" si="11"/>
        <v/>
      </c>
      <c r="N375" s="18"/>
      <c r="O375" s="16" t="str">
        <f t="shared" si="12"/>
        <v/>
      </c>
      <c r="P375" s="19"/>
    </row>
    <row r="376" spans="1:16">
      <c r="A376" s="15"/>
      <c r="B376" s="15"/>
      <c r="C376" s="15"/>
      <c r="D376" s="15"/>
      <c r="E376" s="15"/>
      <c r="F376" s="15"/>
      <c r="G376" s="15"/>
      <c r="H376" s="15"/>
      <c r="I376" s="16" t="str">
        <f>IF(J376&lt;&gt;"",VLOOKUP(J376,'Product Data'!B$1:K$1107,10,FALSE),"")</f>
        <v/>
      </c>
      <c r="J376" s="20"/>
      <c r="K376" s="20"/>
      <c r="L376" s="17" t="str">
        <f>IF(J376&lt;&gt;"",VLOOKUP(J376,'Product Data'!B$1:K$1107,4,FALSE),"")</f>
        <v/>
      </c>
      <c r="M376" s="16" t="str">
        <f t="shared" si="11"/>
        <v/>
      </c>
      <c r="N376" s="18"/>
      <c r="O376" s="16" t="str">
        <f t="shared" si="12"/>
        <v/>
      </c>
      <c r="P376" s="19"/>
    </row>
    <row r="377" spans="1:16">
      <c r="A377" s="15"/>
      <c r="B377" s="15"/>
      <c r="C377" s="15"/>
      <c r="D377" s="15"/>
      <c r="E377" s="15"/>
      <c r="F377" s="15"/>
      <c r="G377" s="15"/>
      <c r="H377" s="15"/>
      <c r="I377" s="16" t="str">
        <f>IF(J377&lt;&gt;"",VLOOKUP(J377,'Product Data'!B$1:K$1107,10,FALSE),"")</f>
        <v/>
      </c>
      <c r="J377" s="20"/>
      <c r="K377" s="20"/>
      <c r="L377" s="17" t="str">
        <f>IF(J377&lt;&gt;"",VLOOKUP(J377,'Product Data'!B$1:K$1107,4,FALSE),"")</f>
        <v/>
      </c>
      <c r="M377" s="16" t="str">
        <f t="shared" si="11"/>
        <v/>
      </c>
      <c r="N377" s="18"/>
      <c r="O377" s="16" t="str">
        <f t="shared" si="12"/>
        <v/>
      </c>
      <c r="P377" s="19"/>
    </row>
    <row r="378" spans="1:16">
      <c r="A378" s="15"/>
      <c r="B378" s="15"/>
      <c r="C378" s="15"/>
      <c r="D378" s="15"/>
      <c r="E378" s="15"/>
      <c r="F378" s="15"/>
      <c r="G378" s="15"/>
      <c r="H378" s="15"/>
      <c r="I378" s="16" t="str">
        <f>IF(J378&lt;&gt;"",VLOOKUP(J378,'Product Data'!B$1:K$1107,10,FALSE),"")</f>
        <v/>
      </c>
      <c r="J378" s="20"/>
      <c r="K378" s="20"/>
      <c r="L378" s="17" t="str">
        <f>IF(J378&lt;&gt;"",VLOOKUP(J378,'Product Data'!B$1:K$1107,4,FALSE),"")</f>
        <v/>
      </c>
      <c r="M378" s="16" t="str">
        <f t="shared" si="11"/>
        <v/>
      </c>
      <c r="N378" s="18"/>
      <c r="O378" s="16" t="str">
        <f t="shared" si="12"/>
        <v/>
      </c>
      <c r="P378" s="19"/>
    </row>
    <row r="379" spans="1:16">
      <c r="A379" s="15"/>
      <c r="B379" s="15"/>
      <c r="C379" s="15"/>
      <c r="D379" s="15"/>
      <c r="E379" s="15"/>
      <c r="F379" s="15"/>
      <c r="G379" s="15"/>
      <c r="H379" s="15"/>
      <c r="I379" s="16" t="str">
        <f>IF(J379&lt;&gt;"",VLOOKUP(J379,'Product Data'!B$1:K$1107,10,FALSE),"")</f>
        <v/>
      </c>
      <c r="J379" s="20"/>
      <c r="K379" s="20"/>
      <c r="L379" s="17" t="str">
        <f>IF(J379&lt;&gt;"",VLOOKUP(J379,'Product Data'!B$1:K$1107,4,FALSE),"")</f>
        <v/>
      </c>
      <c r="M379" s="16" t="str">
        <f t="shared" si="11"/>
        <v/>
      </c>
      <c r="N379" s="18"/>
      <c r="O379" s="16" t="str">
        <f t="shared" si="12"/>
        <v/>
      </c>
      <c r="P379" s="19"/>
    </row>
    <row r="380" spans="1:16">
      <c r="A380" s="15"/>
      <c r="B380" s="15"/>
      <c r="C380" s="15"/>
      <c r="D380" s="15"/>
      <c r="E380" s="15"/>
      <c r="F380" s="15"/>
      <c r="G380" s="15"/>
      <c r="H380" s="15"/>
      <c r="I380" s="16" t="str">
        <f>IF(J380&lt;&gt;"",VLOOKUP(J380,'Product Data'!B$1:K$1107,10,FALSE),"")</f>
        <v/>
      </c>
      <c r="J380" s="20"/>
      <c r="K380" s="20"/>
      <c r="L380" s="17" t="str">
        <f>IF(J380&lt;&gt;"",VLOOKUP(J380,'Product Data'!B$1:K$1107,4,FALSE),"")</f>
        <v/>
      </c>
      <c r="M380" s="16" t="str">
        <f t="shared" si="11"/>
        <v/>
      </c>
      <c r="N380" s="18"/>
      <c r="O380" s="16" t="str">
        <f t="shared" si="12"/>
        <v/>
      </c>
      <c r="P380" s="19"/>
    </row>
    <row r="381" spans="1:16">
      <c r="A381" s="15"/>
      <c r="B381" s="15"/>
      <c r="C381" s="15"/>
      <c r="D381" s="15"/>
      <c r="E381" s="15"/>
      <c r="F381" s="15"/>
      <c r="G381" s="15"/>
      <c r="H381" s="15"/>
      <c r="I381" s="16" t="str">
        <f>IF(J381&lt;&gt;"",VLOOKUP(J381,'Product Data'!B$1:K$1107,10,FALSE),"")</f>
        <v/>
      </c>
      <c r="J381" s="20"/>
      <c r="K381" s="20"/>
      <c r="L381" s="17" t="str">
        <f>IF(J381&lt;&gt;"",VLOOKUP(J381,'Product Data'!B$1:K$1107,4,FALSE),"")</f>
        <v/>
      </c>
      <c r="M381" s="16" t="str">
        <f t="shared" si="11"/>
        <v/>
      </c>
      <c r="N381" s="18"/>
      <c r="O381" s="16" t="str">
        <f t="shared" si="12"/>
        <v/>
      </c>
      <c r="P381" s="19"/>
    </row>
    <row r="382" spans="1:16">
      <c r="A382" s="15"/>
      <c r="B382" s="15"/>
      <c r="C382" s="15"/>
      <c r="D382" s="15"/>
      <c r="E382" s="15"/>
      <c r="F382" s="15"/>
      <c r="G382" s="15"/>
      <c r="H382" s="15"/>
      <c r="I382" s="16" t="str">
        <f>IF(J382&lt;&gt;"",VLOOKUP(J382,'Product Data'!B$1:K$1107,10,FALSE),"")</f>
        <v/>
      </c>
      <c r="J382" s="20"/>
      <c r="K382" s="20"/>
      <c r="L382" s="17" t="str">
        <f>IF(J382&lt;&gt;"",VLOOKUP(J382,'Product Data'!B$1:K$1107,4,FALSE),"")</f>
        <v/>
      </c>
      <c r="M382" s="16" t="str">
        <f t="shared" si="11"/>
        <v/>
      </c>
      <c r="N382" s="18"/>
      <c r="O382" s="16" t="str">
        <f t="shared" si="12"/>
        <v/>
      </c>
      <c r="P382" s="19"/>
    </row>
    <row r="383" spans="1:16">
      <c r="A383" s="15"/>
      <c r="B383" s="15"/>
      <c r="C383" s="15"/>
      <c r="D383" s="15"/>
      <c r="E383" s="15"/>
      <c r="F383" s="15"/>
      <c r="G383" s="15"/>
      <c r="H383" s="15"/>
      <c r="I383" s="16" t="str">
        <f>IF(J383&lt;&gt;"",VLOOKUP(J383,'Product Data'!B$1:K$1107,10,FALSE),"")</f>
        <v/>
      </c>
      <c r="J383" s="20"/>
      <c r="K383" s="20"/>
      <c r="L383" s="17" t="str">
        <f>IF(J383&lt;&gt;"",VLOOKUP(J383,'Product Data'!B$1:K$1107,4,FALSE),"")</f>
        <v/>
      </c>
      <c r="M383" s="16" t="str">
        <f t="shared" si="11"/>
        <v/>
      </c>
      <c r="N383" s="18"/>
      <c r="O383" s="16" t="str">
        <f t="shared" si="12"/>
        <v/>
      </c>
      <c r="P383" s="19"/>
    </row>
    <row r="384" spans="1:16">
      <c r="A384" s="15"/>
      <c r="B384" s="15"/>
      <c r="C384" s="15"/>
      <c r="D384" s="15"/>
      <c r="E384" s="15"/>
      <c r="F384" s="15"/>
      <c r="G384" s="15"/>
      <c r="H384" s="15"/>
      <c r="I384" s="16" t="str">
        <f>IF(J384&lt;&gt;"",VLOOKUP(J384,'Product Data'!B$1:K$1107,10,FALSE),"")</f>
        <v/>
      </c>
      <c r="J384" s="20"/>
      <c r="K384" s="20"/>
      <c r="L384" s="17" t="str">
        <f>IF(J384&lt;&gt;"",VLOOKUP(J384,'Product Data'!B$1:K$1107,4,FALSE),"")</f>
        <v/>
      </c>
      <c r="M384" s="16" t="str">
        <f t="shared" si="11"/>
        <v/>
      </c>
      <c r="N384" s="18"/>
      <c r="O384" s="16" t="str">
        <f t="shared" si="12"/>
        <v/>
      </c>
      <c r="P384" s="19"/>
    </row>
    <row r="385" spans="1:16">
      <c r="A385" s="15"/>
      <c r="B385" s="15"/>
      <c r="C385" s="15"/>
      <c r="D385" s="15"/>
      <c r="E385" s="15"/>
      <c r="F385" s="15"/>
      <c r="G385" s="15"/>
      <c r="H385" s="15"/>
      <c r="I385" s="16" t="str">
        <f>IF(J385&lt;&gt;"",VLOOKUP(J385,'Product Data'!B$1:K$1107,10,FALSE),"")</f>
        <v/>
      </c>
      <c r="J385" s="20"/>
      <c r="K385" s="20"/>
      <c r="L385" s="17" t="str">
        <f>IF(J385&lt;&gt;"",VLOOKUP(J385,'Product Data'!B$1:K$1107,4,FALSE),"")</f>
        <v/>
      </c>
      <c r="M385" s="16" t="str">
        <f t="shared" si="11"/>
        <v/>
      </c>
      <c r="N385" s="18"/>
      <c r="O385" s="16" t="str">
        <f t="shared" si="12"/>
        <v/>
      </c>
      <c r="P385" s="19"/>
    </row>
    <row r="386" spans="1:16">
      <c r="A386" s="15"/>
      <c r="B386" s="15"/>
      <c r="C386" s="15"/>
      <c r="D386" s="15"/>
      <c r="E386" s="15"/>
      <c r="F386" s="15"/>
      <c r="G386" s="15"/>
      <c r="H386" s="15"/>
      <c r="I386" s="16" t="str">
        <f>IF(J386&lt;&gt;"",VLOOKUP(J386,'Product Data'!B$1:K$1107,10,FALSE),"")</f>
        <v/>
      </c>
      <c r="J386" s="20"/>
      <c r="K386" s="20"/>
      <c r="L386" s="17" t="str">
        <f>IF(J386&lt;&gt;"",VLOOKUP(J386,'Product Data'!B$1:K$1107,4,FALSE),"")</f>
        <v/>
      </c>
      <c r="M386" s="16" t="str">
        <f t="shared" si="11"/>
        <v/>
      </c>
      <c r="N386" s="18"/>
      <c r="O386" s="16" t="str">
        <f t="shared" si="12"/>
        <v/>
      </c>
      <c r="P386" s="19"/>
    </row>
    <row r="387" spans="1:16">
      <c r="A387" s="15"/>
      <c r="B387" s="15"/>
      <c r="C387" s="15"/>
      <c r="D387" s="15"/>
      <c r="E387" s="15"/>
      <c r="F387" s="15"/>
      <c r="G387" s="15"/>
      <c r="H387" s="15"/>
      <c r="I387" s="16" t="str">
        <f>IF(J387&lt;&gt;"",VLOOKUP(J387,'Product Data'!B$1:K$1107,10,FALSE),"")</f>
        <v/>
      </c>
      <c r="J387" s="20"/>
      <c r="K387" s="20"/>
      <c r="L387" s="17" t="str">
        <f>IF(J387&lt;&gt;"",VLOOKUP(J387,'Product Data'!B$1:K$1107,4,FALSE),"")</f>
        <v/>
      </c>
      <c r="M387" s="16" t="str">
        <f t="shared" si="11"/>
        <v/>
      </c>
      <c r="N387" s="18"/>
      <c r="O387" s="16" t="str">
        <f t="shared" si="12"/>
        <v/>
      </c>
      <c r="P387" s="19"/>
    </row>
    <row r="388" spans="1:16">
      <c r="A388" s="15"/>
      <c r="B388" s="15"/>
      <c r="C388" s="15"/>
      <c r="D388" s="15"/>
      <c r="E388" s="15"/>
      <c r="F388" s="15"/>
      <c r="G388" s="15"/>
      <c r="H388" s="15"/>
      <c r="I388" s="16" t="str">
        <f>IF(J388&lt;&gt;"",VLOOKUP(J388,'Product Data'!B$1:K$1107,10,FALSE),"")</f>
        <v/>
      </c>
      <c r="J388" s="20"/>
      <c r="K388" s="20"/>
      <c r="L388" s="17" t="str">
        <f>IF(J388&lt;&gt;"",VLOOKUP(J388,'Product Data'!B$1:K$1107,4,FALSE),"")</f>
        <v/>
      </c>
      <c r="M388" s="16" t="str">
        <f t="shared" si="11"/>
        <v/>
      </c>
      <c r="N388" s="18"/>
      <c r="O388" s="16" t="str">
        <f t="shared" si="12"/>
        <v/>
      </c>
      <c r="P388" s="19"/>
    </row>
    <row r="389" spans="1:16">
      <c r="A389" s="15"/>
      <c r="B389" s="15"/>
      <c r="C389" s="15"/>
      <c r="D389" s="15"/>
      <c r="E389" s="15"/>
      <c r="F389" s="15"/>
      <c r="G389" s="15"/>
      <c r="H389" s="15"/>
      <c r="I389" s="16" t="str">
        <f>IF(J389&lt;&gt;"",VLOOKUP(J389,'Product Data'!B$1:K$1107,10,FALSE),"")</f>
        <v/>
      </c>
      <c r="J389" s="20"/>
      <c r="K389" s="20"/>
      <c r="L389" s="17" t="str">
        <f>IF(J389&lt;&gt;"",VLOOKUP(J389,'Product Data'!B$1:K$1107,4,FALSE),"")</f>
        <v/>
      </c>
      <c r="M389" s="16" t="str">
        <f t="shared" si="11"/>
        <v/>
      </c>
      <c r="N389" s="18"/>
      <c r="O389" s="16" t="str">
        <f t="shared" si="12"/>
        <v/>
      </c>
      <c r="P389" s="19"/>
    </row>
    <row r="390" spans="1:16">
      <c r="A390" s="15"/>
      <c r="B390" s="15"/>
      <c r="C390" s="15"/>
      <c r="D390" s="15"/>
      <c r="E390" s="15"/>
      <c r="F390" s="15"/>
      <c r="G390" s="15"/>
      <c r="H390" s="15"/>
      <c r="I390" s="16" t="str">
        <f>IF(J390&lt;&gt;"",VLOOKUP(J390,'Product Data'!B$1:K$1107,10,FALSE),"")</f>
        <v/>
      </c>
      <c r="J390" s="20"/>
      <c r="K390" s="20"/>
      <c r="L390" s="17" t="str">
        <f>IF(J390&lt;&gt;"",VLOOKUP(J390,'Product Data'!B$1:K$1107,4,FALSE),"")</f>
        <v/>
      </c>
      <c r="M390" s="16" t="str">
        <f t="shared" si="11"/>
        <v/>
      </c>
      <c r="N390" s="18"/>
      <c r="O390" s="16" t="str">
        <f t="shared" si="12"/>
        <v/>
      </c>
      <c r="P390" s="19"/>
    </row>
    <row r="391" spans="1:16">
      <c r="A391" s="15"/>
      <c r="B391" s="15"/>
      <c r="C391" s="15"/>
      <c r="D391" s="15"/>
      <c r="E391" s="15"/>
      <c r="F391" s="15"/>
      <c r="G391" s="15"/>
      <c r="H391" s="15"/>
      <c r="I391" s="16" t="str">
        <f>IF(J391&lt;&gt;"",VLOOKUP(J391,'Product Data'!B$1:K$1107,10,FALSE),"")</f>
        <v/>
      </c>
      <c r="J391" s="20"/>
      <c r="K391" s="20"/>
      <c r="L391" s="17" t="str">
        <f>IF(J391&lt;&gt;"",VLOOKUP(J391,'Product Data'!B$1:K$1107,4,FALSE),"")</f>
        <v/>
      </c>
      <c r="M391" s="16" t="str">
        <f t="shared" si="11"/>
        <v/>
      </c>
      <c r="N391" s="18"/>
      <c r="O391" s="16" t="str">
        <f t="shared" si="12"/>
        <v/>
      </c>
      <c r="P391" s="19"/>
    </row>
    <row r="392" spans="1:16">
      <c r="A392" s="15"/>
      <c r="B392" s="15"/>
      <c r="C392" s="15"/>
      <c r="D392" s="15"/>
      <c r="E392" s="15"/>
      <c r="F392" s="15"/>
      <c r="G392" s="15"/>
      <c r="H392" s="15"/>
      <c r="I392" s="16" t="str">
        <f>IF(J392&lt;&gt;"",VLOOKUP(J392,'Product Data'!B$1:K$1107,10,FALSE),"")</f>
        <v/>
      </c>
      <c r="J392" s="20"/>
      <c r="K392" s="20"/>
      <c r="L392" s="17" t="str">
        <f>IF(J392&lt;&gt;"",VLOOKUP(J392,'Product Data'!B$1:K$1107,4,FALSE),"")</f>
        <v/>
      </c>
      <c r="M392" s="16" t="str">
        <f t="shared" si="11"/>
        <v/>
      </c>
      <c r="N392" s="18"/>
      <c r="O392" s="16" t="str">
        <f t="shared" si="12"/>
        <v/>
      </c>
      <c r="P392" s="19"/>
    </row>
    <row r="393" spans="1:16">
      <c r="A393" s="15"/>
      <c r="B393" s="15"/>
      <c r="C393" s="15"/>
      <c r="D393" s="15"/>
      <c r="E393" s="15"/>
      <c r="F393" s="15"/>
      <c r="G393" s="15"/>
      <c r="H393" s="15"/>
      <c r="I393" s="16" t="str">
        <f>IF(J393&lt;&gt;"",VLOOKUP(J393,'Product Data'!B$1:K$1107,10,FALSE),"")</f>
        <v/>
      </c>
      <c r="J393" s="20"/>
      <c r="K393" s="20"/>
      <c r="L393" s="17" t="str">
        <f>IF(J393&lt;&gt;"",VLOOKUP(J393,'Product Data'!B$1:K$1107,4,FALSE),"")</f>
        <v/>
      </c>
      <c r="M393" s="16" t="str">
        <f t="shared" si="11"/>
        <v/>
      </c>
      <c r="N393" s="18"/>
      <c r="O393" s="16" t="str">
        <f t="shared" si="12"/>
        <v/>
      </c>
      <c r="P393" s="19"/>
    </row>
    <row r="394" spans="1:16">
      <c r="A394" s="15"/>
      <c r="B394" s="15"/>
      <c r="C394" s="15"/>
      <c r="D394" s="15"/>
      <c r="E394" s="15"/>
      <c r="F394" s="15"/>
      <c r="G394" s="15"/>
      <c r="H394" s="15"/>
      <c r="I394" s="16" t="str">
        <f>IF(J394&lt;&gt;"",VLOOKUP(J394,'Product Data'!B$1:K$1107,10,FALSE),"")</f>
        <v/>
      </c>
      <c r="J394" s="20"/>
      <c r="K394" s="20"/>
      <c r="L394" s="17" t="str">
        <f>IF(J394&lt;&gt;"",VLOOKUP(J394,'Product Data'!B$1:K$1107,4,FALSE),"")</f>
        <v/>
      </c>
      <c r="M394" s="16" t="str">
        <f t="shared" si="11"/>
        <v/>
      </c>
      <c r="N394" s="18"/>
      <c r="O394" s="16" t="str">
        <f t="shared" si="12"/>
        <v/>
      </c>
      <c r="P394" s="19"/>
    </row>
    <row r="395" spans="1:16">
      <c r="A395" s="15"/>
      <c r="B395" s="15"/>
      <c r="C395" s="15"/>
      <c r="D395" s="15"/>
      <c r="E395" s="15"/>
      <c r="F395" s="15"/>
      <c r="G395" s="15"/>
      <c r="H395" s="15"/>
      <c r="I395" s="16" t="str">
        <f>IF(J395&lt;&gt;"",VLOOKUP(J395,'Product Data'!B$1:K$1107,10,FALSE),"")</f>
        <v/>
      </c>
      <c r="J395" s="20"/>
      <c r="K395" s="20"/>
      <c r="L395" s="17" t="str">
        <f>IF(J395&lt;&gt;"",VLOOKUP(J395,'Product Data'!B$1:K$1107,4,FALSE),"")</f>
        <v/>
      </c>
      <c r="M395" s="16" t="str">
        <f t="shared" si="11"/>
        <v/>
      </c>
      <c r="N395" s="18"/>
      <c r="O395" s="16" t="str">
        <f t="shared" si="12"/>
        <v/>
      </c>
      <c r="P395" s="19"/>
    </row>
    <row r="396" spans="1:16">
      <c r="A396" s="15"/>
      <c r="B396" s="15"/>
      <c r="C396" s="15"/>
      <c r="D396" s="15"/>
      <c r="E396" s="15"/>
      <c r="F396" s="15"/>
      <c r="G396" s="15"/>
      <c r="H396" s="15"/>
      <c r="I396" s="16" t="str">
        <f>IF(J396&lt;&gt;"",VLOOKUP(J396,'Product Data'!B$1:K$1107,10,FALSE),"")</f>
        <v/>
      </c>
      <c r="J396" s="20"/>
      <c r="K396" s="20"/>
      <c r="L396" s="17" t="str">
        <f>IF(J396&lt;&gt;"",VLOOKUP(J396,'Product Data'!B$1:K$1107,4,FALSE),"")</f>
        <v/>
      </c>
      <c r="M396" s="16" t="str">
        <f t="shared" si="11"/>
        <v/>
      </c>
      <c r="N396" s="18"/>
      <c r="O396" s="16" t="str">
        <f t="shared" si="12"/>
        <v/>
      </c>
      <c r="P396" s="19"/>
    </row>
    <row r="397" spans="1:16">
      <c r="A397" s="15"/>
      <c r="B397" s="15"/>
      <c r="C397" s="15"/>
      <c r="D397" s="15"/>
      <c r="E397" s="15"/>
      <c r="F397" s="15"/>
      <c r="G397" s="15"/>
      <c r="H397" s="15"/>
      <c r="I397" s="16" t="str">
        <f>IF(J397&lt;&gt;"",VLOOKUP(J397,'Product Data'!B$1:K$1107,10,FALSE),"")</f>
        <v/>
      </c>
      <c r="J397" s="20"/>
      <c r="K397" s="20"/>
      <c r="L397" s="17" t="str">
        <f>IF(J397&lt;&gt;"",VLOOKUP(J397,'Product Data'!B$1:K$1107,4,FALSE),"")</f>
        <v/>
      </c>
      <c r="M397" s="16" t="str">
        <f t="shared" ref="M397:M460" si="13">IF(J397&lt;&gt;"",IF(L397=0,"Yes","No"),"")</f>
        <v/>
      </c>
      <c r="N397" s="18"/>
      <c r="O397" s="16" t="str">
        <f t="shared" si="12"/>
        <v/>
      </c>
      <c r="P397" s="19"/>
    </row>
    <row r="398" spans="1:16">
      <c r="A398" s="15"/>
      <c r="B398" s="15"/>
      <c r="C398" s="15"/>
      <c r="D398" s="15"/>
      <c r="E398" s="15"/>
      <c r="F398" s="15"/>
      <c r="G398" s="15"/>
      <c r="H398" s="15"/>
      <c r="I398" s="16" t="str">
        <f>IF(J398&lt;&gt;"",VLOOKUP(J398,'Product Data'!B$1:K$1107,10,FALSE),"")</f>
        <v/>
      </c>
      <c r="J398" s="20"/>
      <c r="K398" s="20"/>
      <c r="L398" s="17" t="str">
        <f>IF(J398&lt;&gt;"",VLOOKUP(J398,'Product Data'!B$1:K$1107,4,FALSE),"")</f>
        <v/>
      </c>
      <c r="M398" s="16" t="str">
        <f t="shared" si="13"/>
        <v/>
      </c>
      <c r="N398" s="18"/>
      <c r="O398" s="16" t="str">
        <f t="shared" si="12"/>
        <v/>
      </c>
      <c r="P398" s="19"/>
    </row>
    <row r="399" spans="1:16">
      <c r="A399" s="15"/>
      <c r="B399" s="15"/>
      <c r="C399" s="15"/>
      <c r="D399" s="15"/>
      <c r="E399" s="15"/>
      <c r="F399" s="15"/>
      <c r="G399" s="15"/>
      <c r="H399" s="15"/>
      <c r="I399" s="16" t="str">
        <f>IF(J399&lt;&gt;"",VLOOKUP(J399,'Product Data'!B$1:K$1107,10,FALSE),"")</f>
        <v/>
      </c>
      <c r="J399" s="20"/>
      <c r="K399" s="20"/>
      <c r="L399" s="17" t="str">
        <f>IF(J399&lt;&gt;"",VLOOKUP(J399,'Product Data'!B$1:K$1107,4,FALSE),"")</f>
        <v/>
      </c>
      <c r="M399" s="16" t="str">
        <f t="shared" si="13"/>
        <v/>
      </c>
      <c r="N399" s="18"/>
      <c r="O399" s="16" t="str">
        <f t="shared" si="12"/>
        <v/>
      </c>
      <c r="P399" s="19"/>
    </row>
    <row r="400" spans="1:16">
      <c r="A400" s="15"/>
      <c r="B400" s="15"/>
      <c r="C400" s="15"/>
      <c r="D400" s="15"/>
      <c r="E400" s="15"/>
      <c r="F400" s="15"/>
      <c r="G400" s="15"/>
      <c r="H400" s="15"/>
      <c r="I400" s="16" t="str">
        <f>IF(J400&lt;&gt;"",VLOOKUP(J400,'Product Data'!B$1:K$1107,10,FALSE),"")</f>
        <v/>
      </c>
      <c r="J400" s="20"/>
      <c r="K400" s="20"/>
      <c r="L400" s="17" t="str">
        <f>IF(J400&lt;&gt;"",VLOOKUP(J400,'Product Data'!B$1:K$1107,4,FALSE),"")</f>
        <v/>
      </c>
      <c r="M400" s="16" t="str">
        <f t="shared" si="13"/>
        <v/>
      </c>
      <c r="N400" s="18"/>
      <c r="O400" s="16" t="str">
        <f t="shared" si="12"/>
        <v/>
      </c>
      <c r="P400" s="19"/>
    </row>
    <row r="401" spans="1:16">
      <c r="A401" s="15"/>
      <c r="B401" s="15"/>
      <c r="C401" s="15"/>
      <c r="D401" s="15"/>
      <c r="E401" s="15"/>
      <c r="F401" s="15"/>
      <c r="G401" s="15"/>
      <c r="H401" s="15"/>
      <c r="I401" s="16" t="str">
        <f>IF(J401&lt;&gt;"",VLOOKUP(J401,'Product Data'!B$1:K$1107,10,FALSE),"")</f>
        <v/>
      </c>
      <c r="J401" s="20"/>
      <c r="K401" s="20"/>
      <c r="L401" s="17" t="str">
        <f>IF(J401&lt;&gt;"",VLOOKUP(J401,'Product Data'!B$1:K$1107,4,FALSE),"")</f>
        <v/>
      </c>
      <c r="M401" s="16" t="str">
        <f t="shared" si="13"/>
        <v/>
      </c>
      <c r="N401" s="18"/>
      <c r="O401" s="16" t="str">
        <f t="shared" si="12"/>
        <v/>
      </c>
      <c r="P401" s="19"/>
    </row>
    <row r="402" spans="1:16">
      <c r="A402" s="15"/>
      <c r="B402" s="15"/>
      <c r="C402" s="15"/>
      <c r="D402" s="15"/>
      <c r="E402" s="15"/>
      <c r="F402" s="15"/>
      <c r="G402" s="15"/>
      <c r="H402" s="15"/>
      <c r="I402" s="16" t="str">
        <f>IF(J402&lt;&gt;"",VLOOKUP(J402,'Product Data'!B$1:K$1107,10,FALSE),"")</f>
        <v/>
      </c>
      <c r="J402" s="20"/>
      <c r="K402" s="20"/>
      <c r="L402" s="17" t="str">
        <f>IF(J402&lt;&gt;"",VLOOKUP(J402,'Product Data'!B$1:K$1107,4,FALSE),"")</f>
        <v/>
      </c>
      <c r="M402" s="16" t="str">
        <f t="shared" si="13"/>
        <v/>
      </c>
      <c r="N402" s="18"/>
      <c r="O402" s="16" t="str">
        <f t="shared" si="12"/>
        <v/>
      </c>
      <c r="P402" s="19"/>
    </row>
    <row r="403" spans="1:16">
      <c r="A403" s="15"/>
      <c r="B403" s="15"/>
      <c r="C403" s="15"/>
      <c r="D403" s="15"/>
      <c r="E403" s="15"/>
      <c r="F403" s="15"/>
      <c r="G403" s="15"/>
      <c r="H403" s="15"/>
      <c r="I403" s="16" t="str">
        <f>IF(J403&lt;&gt;"",VLOOKUP(J403,'Product Data'!B$1:K$1107,10,FALSE),"")</f>
        <v/>
      </c>
      <c r="J403" s="20"/>
      <c r="K403" s="20"/>
      <c r="L403" s="17" t="str">
        <f>IF(J403&lt;&gt;"",VLOOKUP(J403,'Product Data'!B$1:K$1107,4,FALSE),"")</f>
        <v/>
      </c>
      <c r="M403" s="16" t="str">
        <f t="shared" si="13"/>
        <v/>
      </c>
      <c r="N403" s="18"/>
      <c r="O403" s="16" t="str">
        <f t="shared" si="12"/>
        <v/>
      </c>
      <c r="P403" s="19"/>
    </row>
    <row r="404" spans="1:16">
      <c r="A404" s="15"/>
      <c r="B404" s="15"/>
      <c r="C404" s="15"/>
      <c r="D404" s="15"/>
      <c r="E404" s="15"/>
      <c r="F404" s="15"/>
      <c r="G404" s="15"/>
      <c r="H404" s="15"/>
      <c r="I404" s="16" t="str">
        <f>IF(J404&lt;&gt;"",VLOOKUP(J404,'Product Data'!B$1:K$1107,10,FALSE),"")</f>
        <v/>
      </c>
      <c r="J404" s="20"/>
      <c r="K404" s="20"/>
      <c r="L404" s="17" t="str">
        <f>IF(J404&lt;&gt;"",VLOOKUP(J404,'Product Data'!B$1:K$1107,4,FALSE),"")</f>
        <v/>
      </c>
      <c r="M404" s="16" t="str">
        <f t="shared" si="13"/>
        <v/>
      </c>
      <c r="N404" s="18"/>
      <c r="O404" s="16" t="str">
        <f t="shared" si="12"/>
        <v/>
      </c>
      <c r="P404" s="19"/>
    </row>
    <row r="405" spans="1:16">
      <c r="A405" s="15"/>
      <c r="B405" s="15"/>
      <c r="C405" s="15"/>
      <c r="D405" s="15"/>
      <c r="E405" s="15"/>
      <c r="F405" s="15"/>
      <c r="G405" s="15"/>
      <c r="H405" s="15"/>
      <c r="I405" s="16" t="str">
        <f>IF(J405&lt;&gt;"",VLOOKUP(J405,'Product Data'!B$1:K$1107,10,FALSE),"")</f>
        <v/>
      </c>
      <c r="J405" s="20"/>
      <c r="K405" s="20"/>
      <c r="L405" s="17" t="str">
        <f>IF(J405&lt;&gt;"",VLOOKUP(J405,'Product Data'!B$1:K$1107,4,FALSE),"")</f>
        <v/>
      </c>
      <c r="M405" s="16" t="str">
        <f t="shared" si="13"/>
        <v/>
      </c>
      <c r="N405" s="18"/>
      <c r="O405" s="16" t="str">
        <f t="shared" si="12"/>
        <v/>
      </c>
      <c r="P405" s="19"/>
    </row>
    <row r="406" spans="1:16">
      <c r="A406" s="15"/>
      <c r="B406" s="15"/>
      <c r="C406" s="15"/>
      <c r="D406" s="15"/>
      <c r="E406" s="15"/>
      <c r="F406" s="15"/>
      <c r="G406" s="15"/>
      <c r="H406" s="15"/>
      <c r="I406" s="16" t="str">
        <f>IF(J406&lt;&gt;"",VLOOKUP(J406,'Product Data'!B$1:K$1107,10,FALSE),"")</f>
        <v/>
      </c>
      <c r="J406" s="20"/>
      <c r="K406" s="20"/>
      <c r="L406" s="17" t="str">
        <f>IF(J406&lt;&gt;"",VLOOKUP(J406,'Product Data'!B$1:K$1107,4,FALSE),"")</f>
        <v/>
      </c>
      <c r="M406" s="16" t="str">
        <f t="shared" si="13"/>
        <v/>
      </c>
      <c r="N406" s="18"/>
      <c r="O406" s="16" t="str">
        <f t="shared" si="12"/>
        <v/>
      </c>
      <c r="P406" s="19"/>
    </row>
    <row r="407" spans="1:16">
      <c r="A407" s="15"/>
      <c r="B407" s="15"/>
      <c r="C407" s="15"/>
      <c r="D407" s="15"/>
      <c r="E407" s="15"/>
      <c r="F407" s="15"/>
      <c r="G407" s="15"/>
      <c r="H407" s="15"/>
      <c r="I407" s="16" t="str">
        <f>IF(J407&lt;&gt;"",VLOOKUP(J407,'Product Data'!B$1:K$1107,10,FALSE),"")</f>
        <v/>
      </c>
      <c r="J407" s="20"/>
      <c r="K407" s="20"/>
      <c r="L407" s="17" t="str">
        <f>IF(J407&lt;&gt;"",VLOOKUP(J407,'Product Data'!B$1:K$1107,4,FALSE),"")</f>
        <v/>
      </c>
      <c r="M407" s="16" t="str">
        <f t="shared" si="13"/>
        <v/>
      </c>
      <c r="N407" s="18"/>
      <c r="O407" s="16" t="str">
        <f t="shared" si="12"/>
        <v/>
      </c>
      <c r="P407" s="19"/>
    </row>
    <row r="408" spans="1:16">
      <c r="A408" s="15"/>
      <c r="B408" s="15"/>
      <c r="C408" s="15"/>
      <c r="D408" s="15"/>
      <c r="E408" s="15"/>
      <c r="F408" s="15"/>
      <c r="G408" s="15"/>
      <c r="H408" s="15"/>
      <c r="I408" s="16" t="str">
        <f>IF(J408&lt;&gt;"",VLOOKUP(J408,'Product Data'!B$1:K$1107,10,FALSE),"")</f>
        <v/>
      </c>
      <c r="J408" s="20"/>
      <c r="K408" s="20"/>
      <c r="L408" s="17" t="str">
        <f>IF(J408&lt;&gt;"",VLOOKUP(J408,'Product Data'!B$1:K$1107,4,FALSE),"")</f>
        <v/>
      </c>
      <c r="M408" s="16" t="str">
        <f t="shared" si="13"/>
        <v/>
      </c>
      <c r="N408" s="18"/>
      <c r="O408" s="16" t="str">
        <f t="shared" si="12"/>
        <v/>
      </c>
      <c r="P408" s="19"/>
    </row>
    <row r="409" spans="1:16">
      <c r="A409" s="15"/>
      <c r="B409" s="15"/>
      <c r="C409" s="15"/>
      <c r="D409" s="15"/>
      <c r="E409" s="15"/>
      <c r="F409" s="15"/>
      <c r="G409" s="15"/>
      <c r="H409" s="15"/>
      <c r="I409" s="16" t="str">
        <f>IF(J409&lt;&gt;"",VLOOKUP(J409,'Product Data'!B$1:K$1107,10,FALSE),"")</f>
        <v/>
      </c>
      <c r="J409" s="20"/>
      <c r="K409" s="20"/>
      <c r="L409" s="17" t="str">
        <f>IF(J409&lt;&gt;"",VLOOKUP(J409,'Product Data'!B$1:K$1107,4,FALSE),"")</f>
        <v/>
      </c>
      <c r="M409" s="16" t="str">
        <f t="shared" si="13"/>
        <v/>
      </c>
      <c r="N409" s="18"/>
      <c r="O409" s="16" t="str">
        <f t="shared" si="12"/>
        <v/>
      </c>
      <c r="P409" s="19"/>
    </row>
    <row r="410" spans="1:16">
      <c r="A410" s="15"/>
      <c r="B410" s="15"/>
      <c r="C410" s="15"/>
      <c r="D410" s="15"/>
      <c r="E410" s="15"/>
      <c r="F410" s="15"/>
      <c r="G410" s="15"/>
      <c r="H410" s="15"/>
      <c r="I410" s="16" t="str">
        <f>IF(J410&lt;&gt;"",VLOOKUP(J410,'Product Data'!B$1:K$1107,10,FALSE),"")</f>
        <v/>
      </c>
      <c r="J410" s="20"/>
      <c r="K410" s="20"/>
      <c r="L410" s="17" t="str">
        <f>IF(J410&lt;&gt;"",VLOOKUP(J410,'Product Data'!B$1:K$1107,4,FALSE),"")</f>
        <v/>
      </c>
      <c r="M410" s="16" t="str">
        <f t="shared" si="13"/>
        <v/>
      </c>
      <c r="N410" s="18"/>
      <c r="O410" s="16" t="str">
        <f t="shared" si="12"/>
        <v/>
      </c>
      <c r="P410" s="19"/>
    </row>
    <row r="411" spans="1:16">
      <c r="A411" s="15"/>
      <c r="B411" s="15"/>
      <c r="C411" s="15"/>
      <c r="D411" s="15"/>
      <c r="E411" s="15"/>
      <c r="F411" s="15"/>
      <c r="G411" s="15"/>
      <c r="H411" s="15"/>
      <c r="I411" s="16" t="str">
        <f>IF(J411&lt;&gt;"",VLOOKUP(J411,'Product Data'!B$1:K$1107,10,FALSE),"")</f>
        <v/>
      </c>
      <c r="J411" s="20"/>
      <c r="K411" s="20"/>
      <c r="L411" s="17" t="str">
        <f>IF(J411&lt;&gt;"",VLOOKUP(J411,'Product Data'!B$1:K$1107,4,FALSE),"")</f>
        <v/>
      </c>
      <c r="M411" s="16" t="str">
        <f t="shared" si="13"/>
        <v/>
      </c>
      <c r="N411" s="18"/>
      <c r="O411" s="16" t="str">
        <f t="shared" si="12"/>
        <v/>
      </c>
      <c r="P411" s="19"/>
    </row>
    <row r="412" spans="1:16">
      <c r="A412" s="15"/>
      <c r="B412" s="15"/>
      <c r="C412" s="15"/>
      <c r="D412" s="15"/>
      <c r="E412" s="15"/>
      <c r="F412" s="15"/>
      <c r="G412" s="15"/>
      <c r="H412" s="15"/>
      <c r="I412" s="16" t="str">
        <f>IF(J412&lt;&gt;"",VLOOKUP(J412,'Product Data'!B$1:K$1107,10,FALSE),"")</f>
        <v/>
      </c>
      <c r="J412" s="20"/>
      <c r="K412" s="20"/>
      <c r="L412" s="17" t="str">
        <f>IF(J412&lt;&gt;"",VLOOKUP(J412,'Product Data'!B$1:K$1107,4,FALSE),"")</f>
        <v/>
      </c>
      <c r="M412" s="16" t="str">
        <f t="shared" si="13"/>
        <v/>
      </c>
      <c r="N412" s="18"/>
      <c r="O412" s="16" t="str">
        <f t="shared" si="12"/>
        <v/>
      </c>
      <c r="P412" s="19"/>
    </row>
    <row r="413" spans="1:16">
      <c r="A413" s="15"/>
      <c r="B413" s="15"/>
      <c r="C413" s="15"/>
      <c r="D413" s="15"/>
      <c r="E413" s="15"/>
      <c r="F413" s="15"/>
      <c r="G413" s="15"/>
      <c r="H413" s="15"/>
      <c r="I413" s="16" t="str">
        <f>IF(J413&lt;&gt;"",VLOOKUP(J413,'Product Data'!B$1:K$1107,10,FALSE),"")</f>
        <v/>
      </c>
      <c r="J413" s="20"/>
      <c r="K413" s="20"/>
      <c r="L413" s="17" t="str">
        <f>IF(J413&lt;&gt;"",VLOOKUP(J413,'Product Data'!B$1:K$1107,4,FALSE),"")</f>
        <v/>
      </c>
      <c r="M413" s="16" t="str">
        <f t="shared" si="13"/>
        <v/>
      </c>
      <c r="N413" s="18"/>
      <c r="O413" s="16" t="str">
        <f t="shared" si="12"/>
        <v/>
      </c>
      <c r="P413" s="19"/>
    </row>
    <row r="414" spans="1:16">
      <c r="A414" s="15"/>
      <c r="B414" s="15"/>
      <c r="C414" s="15"/>
      <c r="D414" s="15"/>
      <c r="E414" s="15"/>
      <c r="F414" s="15"/>
      <c r="G414" s="15"/>
      <c r="H414" s="15"/>
      <c r="I414" s="16" t="str">
        <f>IF(J414&lt;&gt;"",VLOOKUP(J414,'Product Data'!B$1:K$1107,10,FALSE),"")</f>
        <v/>
      </c>
      <c r="J414" s="20"/>
      <c r="K414" s="20"/>
      <c r="L414" s="17" t="str">
        <f>IF(J414&lt;&gt;"",VLOOKUP(J414,'Product Data'!B$1:K$1107,4,FALSE),"")</f>
        <v/>
      </c>
      <c r="M414" s="16" t="str">
        <f t="shared" si="13"/>
        <v/>
      </c>
      <c r="N414" s="18"/>
      <c r="O414" s="16" t="str">
        <f t="shared" si="12"/>
        <v/>
      </c>
      <c r="P414" s="19"/>
    </row>
    <row r="415" spans="1:16">
      <c r="A415" s="15"/>
      <c r="B415" s="15"/>
      <c r="C415" s="15"/>
      <c r="D415" s="15"/>
      <c r="E415" s="15"/>
      <c r="F415" s="15"/>
      <c r="G415" s="15"/>
      <c r="H415" s="15"/>
      <c r="I415" s="16" t="str">
        <f>IF(J415&lt;&gt;"",VLOOKUP(J415,'Product Data'!B$1:K$1107,10,FALSE),"")</f>
        <v/>
      </c>
      <c r="J415" s="20"/>
      <c r="K415" s="20"/>
      <c r="L415" s="17" t="str">
        <f>IF(J415&lt;&gt;"",VLOOKUP(J415,'Product Data'!B$1:K$1107,4,FALSE),"")</f>
        <v/>
      </c>
      <c r="M415" s="16" t="str">
        <f t="shared" si="13"/>
        <v/>
      </c>
      <c r="N415" s="18"/>
      <c r="O415" s="16" t="str">
        <f t="shared" si="12"/>
        <v/>
      </c>
      <c r="P415" s="19"/>
    </row>
    <row r="416" spans="1:16">
      <c r="A416" s="15"/>
      <c r="B416" s="15"/>
      <c r="C416" s="15"/>
      <c r="D416" s="15"/>
      <c r="E416" s="15"/>
      <c r="F416" s="15"/>
      <c r="G416" s="15"/>
      <c r="H416" s="15"/>
      <c r="I416" s="16" t="str">
        <f>IF(J416&lt;&gt;"",VLOOKUP(J416,'Product Data'!B$1:K$1107,10,FALSE),"")</f>
        <v/>
      </c>
      <c r="J416" s="20"/>
      <c r="K416" s="20"/>
      <c r="L416" s="17" t="str">
        <f>IF(J416&lt;&gt;"",VLOOKUP(J416,'Product Data'!B$1:K$1107,4,FALSE),"")</f>
        <v/>
      </c>
      <c r="M416" s="16" t="str">
        <f t="shared" si="13"/>
        <v/>
      </c>
      <c r="N416" s="18"/>
      <c r="O416" s="16" t="str">
        <f t="shared" si="12"/>
        <v/>
      </c>
      <c r="P416" s="19"/>
    </row>
    <row r="417" spans="1:16">
      <c r="A417" s="15"/>
      <c r="B417" s="15"/>
      <c r="C417" s="15"/>
      <c r="D417" s="15"/>
      <c r="E417" s="15"/>
      <c r="F417" s="15"/>
      <c r="G417" s="15"/>
      <c r="H417" s="15"/>
      <c r="I417" s="16" t="str">
        <f>IF(J417&lt;&gt;"",VLOOKUP(J417,'Product Data'!B$1:K$1107,10,FALSE),"")</f>
        <v/>
      </c>
      <c r="J417" s="20"/>
      <c r="K417" s="20"/>
      <c r="L417" s="17" t="str">
        <f>IF(J417&lt;&gt;"",VLOOKUP(J417,'Product Data'!B$1:K$1107,4,FALSE),"")</f>
        <v/>
      </c>
      <c r="M417" s="16" t="str">
        <f t="shared" si="13"/>
        <v/>
      </c>
      <c r="N417" s="18"/>
      <c r="O417" s="16" t="str">
        <f t="shared" si="12"/>
        <v/>
      </c>
      <c r="P417" s="19"/>
    </row>
    <row r="418" spans="1:16">
      <c r="A418" s="15"/>
      <c r="B418" s="15"/>
      <c r="C418" s="15"/>
      <c r="D418" s="15"/>
      <c r="E418" s="15"/>
      <c r="F418" s="15"/>
      <c r="G418" s="15"/>
      <c r="H418" s="15"/>
      <c r="I418" s="16" t="str">
        <f>IF(J418&lt;&gt;"",VLOOKUP(J418,'Product Data'!B$1:K$1107,10,FALSE),"")</f>
        <v/>
      </c>
      <c r="J418" s="20"/>
      <c r="K418" s="20"/>
      <c r="L418" s="17" t="str">
        <f>IF(J418&lt;&gt;"",VLOOKUP(J418,'Product Data'!B$1:K$1107,4,FALSE),"")</f>
        <v/>
      </c>
      <c r="M418" s="16" t="str">
        <f t="shared" si="13"/>
        <v/>
      </c>
      <c r="N418" s="18"/>
      <c r="O418" s="16" t="str">
        <f t="shared" ref="O418:O481" si="14">IF(N418&lt;&gt;"",(TEXT(N418,"DDDD")),"")</f>
        <v/>
      </c>
      <c r="P418" s="19"/>
    </row>
    <row r="419" spans="1:16">
      <c r="A419" s="15"/>
      <c r="B419" s="15"/>
      <c r="C419" s="15"/>
      <c r="D419" s="15"/>
      <c r="E419" s="15"/>
      <c r="F419" s="15"/>
      <c r="G419" s="15"/>
      <c r="H419" s="15"/>
      <c r="I419" s="16" t="str">
        <f>IF(J419&lt;&gt;"",VLOOKUP(J419,'Product Data'!B$1:K$1107,10,FALSE),"")</f>
        <v/>
      </c>
      <c r="J419" s="20"/>
      <c r="K419" s="20"/>
      <c r="L419" s="17" t="str">
        <f>IF(J419&lt;&gt;"",VLOOKUP(J419,'Product Data'!B$1:K$1107,4,FALSE),"")</f>
        <v/>
      </c>
      <c r="M419" s="16" t="str">
        <f t="shared" si="13"/>
        <v/>
      </c>
      <c r="N419" s="18"/>
      <c r="O419" s="16" t="str">
        <f t="shared" si="14"/>
        <v/>
      </c>
      <c r="P419" s="19"/>
    </row>
    <row r="420" spans="1:16">
      <c r="A420" s="15"/>
      <c r="B420" s="15"/>
      <c r="C420" s="15"/>
      <c r="D420" s="15"/>
      <c r="E420" s="15"/>
      <c r="F420" s="15"/>
      <c r="G420" s="15"/>
      <c r="H420" s="15"/>
      <c r="I420" s="16" t="str">
        <f>IF(J420&lt;&gt;"",VLOOKUP(J420,'Product Data'!B$1:K$1107,10,FALSE),"")</f>
        <v/>
      </c>
      <c r="J420" s="20"/>
      <c r="K420" s="20"/>
      <c r="L420" s="17" t="str">
        <f>IF(J420&lt;&gt;"",VLOOKUP(J420,'Product Data'!B$1:K$1107,4,FALSE),"")</f>
        <v/>
      </c>
      <c r="M420" s="16" t="str">
        <f t="shared" si="13"/>
        <v/>
      </c>
      <c r="N420" s="18"/>
      <c r="O420" s="16" t="str">
        <f t="shared" si="14"/>
        <v/>
      </c>
      <c r="P420" s="19"/>
    </row>
    <row r="421" spans="1:16">
      <c r="A421" s="15"/>
      <c r="B421" s="15"/>
      <c r="C421" s="15"/>
      <c r="D421" s="15"/>
      <c r="E421" s="15"/>
      <c r="F421" s="15"/>
      <c r="G421" s="15"/>
      <c r="H421" s="15"/>
      <c r="I421" s="16" t="str">
        <f>IF(J421&lt;&gt;"",VLOOKUP(J421,'Product Data'!B$1:K$1107,10,FALSE),"")</f>
        <v/>
      </c>
      <c r="J421" s="20"/>
      <c r="K421" s="20"/>
      <c r="L421" s="17" t="str">
        <f>IF(J421&lt;&gt;"",VLOOKUP(J421,'Product Data'!B$1:K$1107,4,FALSE),"")</f>
        <v/>
      </c>
      <c r="M421" s="16" t="str">
        <f t="shared" si="13"/>
        <v/>
      </c>
      <c r="N421" s="18"/>
      <c r="O421" s="16" t="str">
        <f t="shared" si="14"/>
        <v/>
      </c>
      <c r="P421" s="19"/>
    </row>
    <row r="422" spans="1:16">
      <c r="A422" s="15"/>
      <c r="B422" s="15"/>
      <c r="C422" s="15"/>
      <c r="D422" s="15"/>
      <c r="E422" s="15"/>
      <c r="F422" s="15"/>
      <c r="G422" s="15"/>
      <c r="H422" s="15"/>
      <c r="I422" s="16" t="str">
        <f>IF(J422&lt;&gt;"",VLOOKUP(J422,'Product Data'!B$1:K$1107,10,FALSE),"")</f>
        <v/>
      </c>
      <c r="J422" s="20"/>
      <c r="K422" s="20"/>
      <c r="L422" s="17" t="str">
        <f>IF(J422&lt;&gt;"",VLOOKUP(J422,'Product Data'!B$1:K$1107,4,FALSE),"")</f>
        <v/>
      </c>
      <c r="M422" s="16" t="str">
        <f t="shared" si="13"/>
        <v/>
      </c>
      <c r="N422" s="18"/>
      <c r="O422" s="16" t="str">
        <f t="shared" si="14"/>
        <v/>
      </c>
      <c r="P422" s="19"/>
    </row>
    <row r="423" spans="1:16">
      <c r="A423" s="15"/>
      <c r="B423" s="15"/>
      <c r="C423" s="15"/>
      <c r="D423" s="15"/>
      <c r="E423" s="15"/>
      <c r="F423" s="15"/>
      <c r="G423" s="15"/>
      <c r="H423" s="15"/>
      <c r="I423" s="16" t="str">
        <f>IF(J423&lt;&gt;"",VLOOKUP(J423,'Product Data'!B$1:K$1107,10,FALSE),"")</f>
        <v/>
      </c>
      <c r="J423" s="20"/>
      <c r="K423" s="20"/>
      <c r="L423" s="17" t="str">
        <f>IF(J423&lt;&gt;"",VLOOKUP(J423,'Product Data'!B$1:K$1107,4,FALSE),"")</f>
        <v/>
      </c>
      <c r="M423" s="16" t="str">
        <f t="shared" si="13"/>
        <v/>
      </c>
      <c r="N423" s="18"/>
      <c r="O423" s="16" t="str">
        <f t="shared" si="14"/>
        <v/>
      </c>
      <c r="P423" s="19"/>
    </row>
    <row r="424" spans="1:16">
      <c r="A424" s="15"/>
      <c r="B424" s="15"/>
      <c r="C424" s="15"/>
      <c r="D424" s="15"/>
      <c r="E424" s="15"/>
      <c r="F424" s="15"/>
      <c r="G424" s="15"/>
      <c r="H424" s="15"/>
      <c r="I424" s="16" t="str">
        <f>IF(J424&lt;&gt;"",VLOOKUP(J424,'Product Data'!B$1:K$1107,10,FALSE),"")</f>
        <v/>
      </c>
      <c r="J424" s="20"/>
      <c r="K424" s="20"/>
      <c r="L424" s="17" t="str">
        <f>IF(J424&lt;&gt;"",VLOOKUP(J424,'Product Data'!B$1:K$1107,4,FALSE),"")</f>
        <v/>
      </c>
      <c r="M424" s="16" t="str">
        <f t="shared" si="13"/>
        <v/>
      </c>
      <c r="N424" s="18"/>
      <c r="O424" s="16" t="str">
        <f t="shared" si="14"/>
        <v/>
      </c>
      <c r="P424" s="19"/>
    </row>
    <row r="425" spans="1:16">
      <c r="A425" s="15"/>
      <c r="B425" s="15"/>
      <c r="C425" s="15"/>
      <c r="D425" s="15"/>
      <c r="E425" s="15"/>
      <c r="F425" s="15"/>
      <c r="G425" s="15"/>
      <c r="H425" s="15"/>
      <c r="I425" s="16" t="str">
        <f>IF(J425&lt;&gt;"",VLOOKUP(J425,'Product Data'!B$1:K$1107,10,FALSE),"")</f>
        <v/>
      </c>
      <c r="J425" s="20"/>
      <c r="K425" s="20"/>
      <c r="L425" s="17" t="str">
        <f>IF(J425&lt;&gt;"",VLOOKUP(J425,'Product Data'!B$1:K$1107,4,FALSE),"")</f>
        <v/>
      </c>
      <c r="M425" s="16" t="str">
        <f t="shared" si="13"/>
        <v/>
      </c>
      <c r="N425" s="18"/>
      <c r="O425" s="16" t="str">
        <f t="shared" si="14"/>
        <v/>
      </c>
      <c r="P425" s="19"/>
    </row>
    <row r="426" spans="1:16">
      <c r="A426" s="15"/>
      <c r="B426" s="15"/>
      <c r="C426" s="15"/>
      <c r="D426" s="15"/>
      <c r="E426" s="15"/>
      <c r="F426" s="15"/>
      <c r="G426" s="15"/>
      <c r="H426" s="15"/>
      <c r="I426" s="16" t="str">
        <f>IF(J426&lt;&gt;"",VLOOKUP(J426,'Product Data'!B$1:K$1107,10,FALSE),"")</f>
        <v/>
      </c>
      <c r="J426" s="20"/>
      <c r="K426" s="20"/>
      <c r="L426" s="17" t="str">
        <f>IF(J426&lt;&gt;"",VLOOKUP(J426,'Product Data'!B$1:K$1107,4,FALSE),"")</f>
        <v/>
      </c>
      <c r="M426" s="16" t="str">
        <f t="shared" si="13"/>
        <v/>
      </c>
      <c r="N426" s="18"/>
      <c r="O426" s="16" t="str">
        <f t="shared" si="14"/>
        <v/>
      </c>
      <c r="P426" s="19"/>
    </row>
    <row r="427" spans="1:16">
      <c r="A427" s="15"/>
      <c r="B427" s="15"/>
      <c r="C427" s="15"/>
      <c r="D427" s="15"/>
      <c r="E427" s="15"/>
      <c r="F427" s="15"/>
      <c r="G427" s="15"/>
      <c r="H427" s="15"/>
      <c r="I427" s="16" t="str">
        <f>IF(J427&lt;&gt;"",VLOOKUP(J427,'Product Data'!B$1:K$1107,10,FALSE),"")</f>
        <v/>
      </c>
      <c r="J427" s="20"/>
      <c r="K427" s="20"/>
      <c r="L427" s="17" t="str">
        <f>IF(J427&lt;&gt;"",VLOOKUP(J427,'Product Data'!B$1:K$1107,4,FALSE),"")</f>
        <v/>
      </c>
      <c r="M427" s="16" t="str">
        <f t="shared" si="13"/>
        <v/>
      </c>
      <c r="N427" s="18"/>
      <c r="O427" s="16" t="str">
        <f t="shared" si="14"/>
        <v/>
      </c>
      <c r="P427" s="19"/>
    </row>
    <row r="428" spans="1:16">
      <c r="A428" s="15"/>
      <c r="B428" s="15"/>
      <c r="C428" s="15"/>
      <c r="D428" s="15"/>
      <c r="E428" s="15"/>
      <c r="F428" s="15"/>
      <c r="G428" s="15"/>
      <c r="H428" s="15"/>
      <c r="I428" s="16" t="str">
        <f>IF(J428&lt;&gt;"",VLOOKUP(J428,'Product Data'!B$1:K$1107,10,FALSE),"")</f>
        <v/>
      </c>
      <c r="J428" s="20"/>
      <c r="K428" s="20"/>
      <c r="L428" s="17" t="str">
        <f>IF(J428&lt;&gt;"",VLOOKUP(J428,'Product Data'!B$1:K$1107,4,FALSE),"")</f>
        <v/>
      </c>
      <c r="M428" s="16" t="str">
        <f t="shared" si="13"/>
        <v/>
      </c>
      <c r="N428" s="18"/>
      <c r="O428" s="16" t="str">
        <f t="shared" si="14"/>
        <v/>
      </c>
      <c r="P428" s="19"/>
    </row>
    <row r="429" spans="1:16">
      <c r="A429" s="15"/>
      <c r="B429" s="15"/>
      <c r="C429" s="15"/>
      <c r="D429" s="15"/>
      <c r="E429" s="15"/>
      <c r="F429" s="15"/>
      <c r="G429" s="15"/>
      <c r="H429" s="15"/>
      <c r="I429" s="16" t="str">
        <f>IF(J429&lt;&gt;"",VLOOKUP(J429,'Product Data'!B$1:K$1107,10,FALSE),"")</f>
        <v/>
      </c>
      <c r="J429" s="20"/>
      <c r="K429" s="20"/>
      <c r="L429" s="17" t="str">
        <f>IF(J429&lt;&gt;"",VLOOKUP(J429,'Product Data'!B$1:K$1107,4,FALSE),"")</f>
        <v/>
      </c>
      <c r="M429" s="16" t="str">
        <f t="shared" si="13"/>
        <v/>
      </c>
      <c r="N429" s="18"/>
      <c r="O429" s="16" t="str">
        <f t="shared" si="14"/>
        <v/>
      </c>
      <c r="P429" s="19"/>
    </row>
    <row r="430" spans="1:16">
      <c r="A430" s="15"/>
      <c r="B430" s="15"/>
      <c r="C430" s="15"/>
      <c r="D430" s="15"/>
      <c r="E430" s="15"/>
      <c r="F430" s="15"/>
      <c r="G430" s="15"/>
      <c r="H430" s="15"/>
      <c r="I430" s="16" t="str">
        <f>IF(J430&lt;&gt;"",VLOOKUP(J430,'Product Data'!B$1:K$1107,10,FALSE),"")</f>
        <v/>
      </c>
      <c r="J430" s="20"/>
      <c r="K430" s="20"/>
      <c r="L430" s="17" t="str">
        <f>IF(J430&lt;&gt;"",VLOOKUP(J430,'Product Data'!B$1:K$1107,4,FALSE),"")</f>
        <v/>
      </c>
      <c r="M430" s="16" t="str">
        <f t="shared" si="13"/>
        <v/>
      </c>
      <c r="N430" s="18"/>
      <c r="O430" s="16" t="str">
        <f t="shared" si="14"/>
        <v/>
      </c>
      <c r="P430" s="19"/>
    </row>
    <row r="431" spans="1:16">
      <c r="A431" s="15"/>
      <c r="B431" s="15"/>
      <c r="C431" s="15"/>
      <c r="D431" s="15"/>
      <c r="E431" s="15"/>
      <c r="F431" s="15"/>
      <c r="G431" s="15"/>
      <c r="H431" s="15"/>
      <c r="I431" s="16" t="str">
        <f>IF(J431&lt;&gt;"",VLOOKUP(J431,'Product Data'!B$1:K$1107,10,FALSE),"")</f>
        <v/>
      </c>
      <c r="J431" s="20"/>
      <c r="K431" s="20"/>
      <c r="L431" s="17" t="str">
        <f>IF(J431&lt;&gt;"",VLOOKUP(J431,'Product Data'!B$1:K$1107,4,FALSE),"")</f>
        <v/>
      </c>
      <c r="M431" s="16" t="str">
        <f t="shared" si="13"/>
        <v/>
      </c>
      <c r="N431" s="18"/>
      <c r="O431" s="16" t="str">
        <f t="shared" si="14"/>
        <v/>
      </c>
      <c r="P431" s="19"/>
    </row>
    <row r="432" spans="1:16">
      <c r="A432" s="15"/>
      <c r="B432" s="15"/>
      <c r="C432" s="15"/>
      <c r="D432" s="15"/>
      <c r="E432" s="15"/>
      <c r="F432" s="15"/>
      <c r="G432" s="15"/>
      <c r="H432" s="15"/>
      <c r="I432" s="16" t="str">
        <f>IF(J432&lt;&gt;"",VLOOKUP(J432,'Product Data'!B$1:K$1107,10,FALSE),"")</f>
        <v/>
      </c>
      <c r="J432" s="20"/>
      <c r="K432" s="20"/>
      <c r="L432" s="17" t="str">
        <f>IF(J432&lt;&gt;"",VLOOKUP(J432,'Product Data'!B$1:K$1107,4,FALSE),"")</f>
        <v/>
      </c>
      <c r="M432" s="16" t="str">
        <f t="shared" si="13"/>
        <v/>
      </c>
      <c r="N432" s="18"/>
      <c r="O432" s="16" t="str">
        <f t="shared" si="14"/>
        <v/>
      </c>
      <c r="P432" s="19"/>
    </row>
    <row r="433" spans="1:16">
      <c r="A433" s="15"/>
      <c r="B433" s="15"/>
      <c r="C433" s="15"/>
      <c r="D433" s="15"/>
      <c r="E433" s="15"/>
      <c r="F433" s="15"/>
      <c r="G433" s="15"/>
      <c r="H433" s="15"/>
      <c r="I433" s="16" t="str">
        <f>IF(J433&lt;&gt;"",VLOOKUP(J433,'Product Data'!B$1:K$1107,10,FALSE),"")</f>
        <v/>
      </c>
      <c r="J433" s="20"/>
      <c r="K433" s="20"/>
      <c r="L433" s="17" t="str">
        <f>IF(J433&lt;&gt;"",VLOOKUP(J433,'Product Data'!B$1:K$1107,4,FALSE),"")</f>
        <v/>
      </c>
      <c r="M433" s="16" t="str">
        <f t="shared" si="13"/>
        <v/>
      </c>
      <c r="N433" s="18"/>
      <c r="O433" s="16" t="str">
        <f t="shared" si="14"/>
        <v/>
      </c>
      <c r="P433" s="19"/>
    </row>
    <row r="434" spans="1:16">
      <c r="A434" s="15"/>
      <c r="B434" s="15"/>
      <c r="C434" s="15"/>
      <c r="D434" s="15"/>
      <c r="E434" s="15"/>
      <c r="F434" s="15"/>
      <c r="G434" s="15"/>
      <c r="H434" s="15"/>
      <c r="I434" s="16" t="str">
        <f>IF(J434&lt;&gt;"",VLOOKUP(J434,'Product Data'!B$1:K$1107,10,FALSE),"")</f>
        <v/>
      </c>
      <c r="J434" s="20"/>
      <c r="K434" s="20"/>
      <c r="L434" s="17" t="str">
        <f>IF(J434&lt;&gt;"",VLOOKUP(J434,'Product Data'!B$1:K$1107,4,FALSE),"")</f>
        <v/>
      </c>
      <c r="M434" s="16" t="str">
        <f t="shared" si="13"/>
        <v/>
      </c>
      <c r="N434" s="18"/>
      <c r="O434" s="16" t="str">
        <f t="shared" si="14"/>
        <v/>
      </c>
      <c r="P434" s="19"/>
    </row>
    <row r="435" spans="1:16">
      <c r="A435" s="15"/>
      <c r="B435" s="15"/>
      <c r="C435" s="15"/>
      <c r="D435" s="15"/>
      <c r="E435" s="15"/>
      <c r="F435" s="15"/>
      <c r="G435" s="15"/>
      <c r="H435" s="15"/>
      <c r="I435" s="16" t="str">
        <f>IF(J435&lt;&gt;"",VLOOKUP(J435,'Product Data'!B$1:K$1107,10,FALSE),"")</f>
        <v/>
      </c>
      <c r="J435" s="20"/>
      <c r="K435" s="20"/>
      <c r="L435" s="17" t="str">
        <f>IF(J435&lt;&gt;"",VLOOKUP(J435,'Product Data'!B$1:K$1107,4,FALSE),"")</f>
        <v/>
      </c>
      <c r="M435" s="16" t="str">
        <f t="shared" si="13"/>
        <v/>
      </c>
      <c r="N435" s="18"/>
      <c r="O435" s="16" t="str">
        <f t="shared" si="14"/>
        <v/>
      </c>
      <c r="P435" s="19"/>
    </row>
    <row r="436" spans="1:16">
      <c r="A436" s="15"/>
      <c r="B436" s="15"/>
      <c r="C436" s="15"/>
      <c r="D436" s="15"/>
      <c r="E436" s="15"/>
      <c r="F436" s="15"/>
      <c r="G436" s="15"/>
      <c r="H436" s="15"/>
      <c r="I436" s="16" t="str">
        <f>IF(J436&lt;&gt;"",VLOOKUP(J436,'Product Data'!B$1:K$1107,10,FALSE),"")</f>
        <v/>
      </c>
      <c r="J436" s="20"/>
      <c r="K436" s="20"/>
      <c r="L436" s="17" t="str">
        <f>IF(J436&lt;&gt;"",VLOOKUP(J436,'Product Data'!B$1:K$1107,4,FALSE),"")</f>
        <v/>
      </c>
      <c r="M436" s="16" t="str">
        <f t="shared" si="13"/>
        <v/>
      </c>
      <c r="N436" s="18"/>
      <c r="O436" s="16" t="str">
        <f t="shared" si="14"/>
        <v/>
      </c>
      <c r="P436" s="19"/>
    </row>
    <row r="437" spans="1:16">
      <c r="A437" s="15"/>
      <c r="B437" s="15"/>
      <c r="C437" s="15"/>
      <c r="D437" s="15"/>
      <c r="E437" s="15"/>
      <c r="F437" s="15"/>
      <c r="G437" s="15"/>
      <c r="H437" s="15"/>
      <c r="I437" s="16" t="str">
        <f>IF(J437&lt;&gt;"",VLOOKUP(J437,'Product Data'!B$1:K$1107,10,FALSE),"")</f>
        <v/>
      </c>
      <c r="J437" s="20"/>
      <c r="K437" s="20"/>
      <c r="L437" s="17" t="str">
        <f>IF(J437&lt;&gt;"",VLOOKUP(J437,'Product Data'!B$1:K$1107,4,FALSE),"")</f>
        <v/>
      </c>
      <c r="M437" s="16" t="str">
        <f t="shared" si="13"/>
        <v/>
      </c>
      <c r="N437" s="18"/>
      <c r="O437" s="16" t="str">
        <f t="shared" si="14"/>
        <v/>
      </c>
      <c r="P437" s="19"/>
    </row>
    <row r="438" spans="1:16">
      <c r="A438" s="15"/>
      <c r="B438" s="15"/>
      <c r="C438" s="15"/>
      <c r="D438" s="15"/>
      <c r="E438" s="15"/>
      <c r="F438" s="15"/>
      <c r="G438" s="15"/>
      <c r="H438" s="15"/>
      <c r="I438" s="16" t="str">
        <f>IF(J438&lt;&gt;"",VLOOKUP(J438,'Product Data'!B$1:K$1107,10,FALSE),"")</f>
        <v/>
      </c>
      <c r="J438" s="20"/>
      <c r="K438" s="20"/>
      <c r="L438" s="17" t="str">
        <f>IF(J438&lt;&gt;"",VLOOKUP(J438,'Product Data'!B$1:K$1107,4,FALSE),"")</f>
        <v/>
      </c>
      <c r="M438" s="16" t="str">
        <f t="shared" si="13"/>
        <v/>
      </c>
      <c r="N438" s="18"/>
      <c r="O438" s="16" t="str">
        <f t="shared" si="14"/>
        <v/>
      </c>
      <c r="P438" s="19"/>
    </row>
    <row r="439" spans="1:16">
      <c r="A439" s="15"/>
      <c r="B439" s="15"/>
      <c r="C439" s="15"/>
      <c r="D439" s="15"/>
      <c r="E439" s="15"/>
      <c r="F439" s="15"/>
      <c r="G439" s="15"/>
      <c r="H439" s="15"/>
      <c r="I439" s="16" t="str">
        <f>IF(J439&lt;&gt;"",VLOOKUP(J439,'Product Data'!B$1:K$1107,10,FALSE),"")</f>
        <v/>
      </c>
      <c r="J439" s="20"/>
      <c r="K439" s="20"/>
      <c r="L439" s="17" t="str">
        <f>IF(J439&lt;&gt;"",VLOOKUP(J439,'Product Data'!B$1:K$1107,4,FALSE),"")</f>
        <v/>
      </c>
      <c r="M439" s="16" t="str">
        <f t="shared" si="13"/>
        <v/>
      </c>
      <c r="N439" s="18"/>
      <c r="O439" s="16" t="str">
        <f t="shared" si="14"/>
        <v/>
      </c>
      <c r="P439" s="19"/>
    </row>
    <row r="440" spans="1:16">
      <c r="A440" s="15"/>
      <c r="B440" s="15"/>
      <c r="C440" s="15"/>
      <c r="D440" s="15"/>
      <c r="E440" s="15"/>
      <c r="F440" s="15"/>
      <c r="G440" s="15"/>
      <c r="H440" s="15"/>
      <c r="I440" s="16" t="str">
        <f>IF(J440&lt;&gt;"",VLOOKUP(J440,'Product Data'!B$1:K$1107,10,FALSE),"")</f>
        <v/>
      </c>
      <c r="J440" s="20"/>
      <c r="K440" s="20"/>
      <c r="L440" s="17" t="str">
        <f>IF(J440&lt;&gt;"",VLOOKUP(J440,'Product Data'!B$1:K$1107,4,FALSE),"")</f>
        <v/>
      </c>
      <c r="M440" s="16" t="str">
        <f t="shared" si="13"/>
        <v/>
      </c>
      <c r="N440" s="18"/>
      <c r="O440" s="16" t="str">
        <f t="shared" si="14"/>
        <v/>
      </c>
      <c r="P440" s="19"/>
    </row>
    <row r="441" spans="1:16">
      <c r="A441" s="15"/>
      <c r="B441" s="15"/>
      <c r="C441" s="15"/>
      <c r="D441" s="15"/>
      <c r="E441" s="15"/>
      <c r="F441" s="15"/>
      <c r="G441" s="15"/>
      <c r="H441" s="15"/>
      <c r="I441" s="16" t="str">
        <f>IF(J441&lt;&gt;"",VLOOKUP(J441,'Product Data'!B$1:K$1107,10,FALSE),"")</f>
        <v/>
      </c>
      <c r="J441" s="20"/>
      <c r="K441" s="20"/>
      <c r="L441" s="17" t="str">
        <f>IF(J441&lt;&gt;"",VLOOKUP(J441,'Product Data'!B$1:K$1107,4,FALSE),"")</f>
        <v/>
      </c>
      <c r="M441" s="16" t="str">
        <f t="shared" si="13"/>
        <v/>
      </c>
      <c r="N441" s="18"/>
      <c r="O441" s="16" t="str">
        <f t="shared" si="14"/>
        <v/>
      </c>
      <c r="P441" s="19"/>
    </row>
    <row r="442" spans="1:16">
      <c r="A442" s="15"/>
      <c r="B442" s="15"/>
      <c r="C442" s="15"/>
      <c r="D442" s="15"/>
      <c r="E442" s="15"/>
      <c r="F442" s="15"/>
      <c r="G442" s="15"/>
      <c r="H442" s="15"/>
      <c r="I442" s="16" t="str">
        <f>IF(J442&lt;&gt;"",VLOOKUP(J442,'Product Data'!B$1:K$1107,10,FALSE),"")</f>
        <v/>
      </c>
      <c r="J442" s="20"/>
      <c r="K442" s="20"/>
      <c r="L442" s="17" t="str">
        <f>IF(J442&lt;&gt;"",VLOOKUP(J442,'Product Data'!B$1:K$1107,4,FALSE),"")</f>
        <v/>
      </c>
      <c r="M442" s="16" t="str">
        <f t="shared" si="13"/>
        <v/>
      </c>
      <c r="N442" s="18"/>
      <c r="O442" s="16" t="str">
        <f t="shared" si="14"/>
        <v/>
      </c>
      <c r="P442" s="19"/>
    </row>
    <row r="443" spans="1:16">
      <c r="A443" s="15"/>
      <c r="B443" s="15"/>
      <c r="C443" s="15"/>
      <c r="D443" s="15"/>
      <c r="E443" s="15"/>
      <c r="F443" s="15"/>
      <c r="G443" s="15"/>
      <c r="H443" s="15"/>
      <c r="I443" s="16" t="str">
        <f>IF(J443&lt;&gt;"",VLOOKUP(J443,'Product Data'!B$1:K$1107,10,FALSE),"")</f>
        <v/>
      </c>
      <c r="J443" s="20"/>
      <c r="K443" s="20"/>
      <c r="L443" s="17" t="str">
        <f>IF(J443&lt;&gt;"",VLOOKUP(J443,'Product Data'!B$1:K$1107,4,FALSE),"")</f>
        <v/>
      </c>
      <c r="M443" s="16" t="str">
        <f t="shared" si="13"/>
        <v/>
      </c>
      <c r="N443" s="18"/>
      <c r="O443" s="16" t="str">
        <f t="shared" si="14"/>
        <v/>
      </c>
      <c r="P443" s="19"/>
    </row>
    <row r="444" spans="1:16">
      <c r="A444" s="15"/>
      <c r="B444" s="15"/>
      <c r="C444" s="15"/>
      <c r="D444" s="15"/>
      <c r="E444" s="15"/>
      <c r="F444" s="15"/>
      <c r="G444" s="15"/>
      <c r="H444" s="15"/>
      <c r="I444" s="16" t="str">
        <f>IF(J444&lt;&gt;"",VLOOKUP(J444,'Product Data'!B$1:K$1107,10,FALSE),"")</f>
        <v/>
      </c>
      <c r="J444" s="20"/>
      <c r="K444" s="20"/>
      <c r="L444" s="17" t="str">
        <f>IF(J444&lt;&gt;"",VLOOKUP(J444,'Product Data'!B$1:K$1107,4,FALSE),"")</f>
        <v/>
      </c>
      <c r="M444" s="16" t="str">
        <f t="shared" si="13"/>
        <v/>
      </c>
      <c r="N444" s="18"/>
      <c r="O444" s="16" t="str">
        <f t="shared" si="14"/>
        <v/>
      </c>
      <c r="P444" s="19"/>
    </row>
    <row r="445" spans="1:16">
      <c r="A445" s="15"/>
      <c r="B445" s="15"/>
      <c r="C445" s="15"/>
      <c r="D445" s="15"/>
      <c r="E445" s="15"/>
      <c r="F445" s="15"/>
      <c r="G445" s="15"/>
      <c r="H445" s="15"/>
      <c r="I445" s="16" t="str">
        <f>IF(J445&lt;&gt;"",VLOOKUP(J445,'Product Data'!B$1:K$1107,10,FALSE),"")</f>
        <v/>
      </c>
      <c r="J445" s="20"/>
      <c r="K445" s="20"/>
      <c r="L445" s="17" t="str">
        <f>IF(J445&lt;&gt;"",VLOOKUP(J445,'Product Data'!B$1:K$1107,4,FALSE),"")</f>
        <v/>
      </c>
      <c r="M445" s="16" t="str">
        <f t="shared" si="13"/>
        <v/>
      </c>
      <c r="N445" s="18"/>
      <c r="O445" s="16" t="str">
        <f t="shared" si="14"/>
        <v/>
      </c>
      <c r="P445" s="19"/>
    </row>
    <row r="446" spans="1:16">
      <c r="A446" s="15"/>
      <c r="B446" s="15"/>
      <c r="C446" s="15"/>
      <c r="D446" s="15"/>
      <c r="E446" s="15"/>
      <c r="F446" s="15"/>
      <c r="G446" s="15"/>
      <c r="H446" s="15"/>
      <c r="I446" s="16" t="str">
        <f>IF(J446&lt;&gt;"",VLOOKUP(J446,'Product Data'!B$1:K$1107,10,FALSE),"")</f>
        <v/>
      </c>
      <c r="J446" s="20"/>
      <c r="K446" s="20"/>
      <c r="L446" s="17" t="str">
        <f>IF(J446&lt;&gt;"",VLOOKUP(J446,'Product Data'!B$1:K$1107,4,FALSE),"")</f>
        <v/>
      </c>
      <c r="M446" s="16" t="str">
        <f t="shared" si="13"/>
        <v/>
      </c>
      <c r="N446" s="18"/>
      <c r="O446" s="16" t="str">
        <f t="shared" si="14"/>
        <v/>
      </c>
      <c r="P446" s="19"/>
    </row>
    <row r="447" spans="1:16">
      <c r="A447" s="15"/>
      <c r="B447" s="15"/>
      <c r="C447" s="15"/>
      <c r="D447" s="15"/>
      <c r="E447" s="15"/>
      <c r="F447" s="15"/>
      <c r="G447" s="15"/>
      <c r="H447" s="15"/>
      <c r="I447" s="16" t="str">
        <f>IF(J447&lt;&gt;"",VLOOKUP(J447,'Product Data'!B$1:K$1107,10,FALSE),"")</f>
        <v/>
      </c>
      <c r="J447" s="20"/>
      <c r="K447" s="20"/>
      <c r="L447" s="17" t="str">
        <f>IF(J447&lt;&gt;"",VLOOKUP(J447,'Product Data'!B$1:K$1107,4,FALSE),"")</f>
        <v/>
      </c>
      <c r="M447" s="16" t="str">
        <f t="shared" si="13"/>
        <v/>
      </c>
      <c r="N447" s="18"/>
      <c r="O447" s="16" t="str">
        <f t="shared" si="14"/>
        <v/>
      </c>
      <c r="P447" s="19"/>
    </row>
    <row r="448" spans="1:16">
      <c r="A448" s="15"/>
      <c r="B448" s="15"/>
      <c r="C448" s="15"/>
      <c r="D448" s="15"/>
      <c r="E448" s="15"/>
      <c r="F448" s="15"/>
      <c r="G448" s="15"/>
      <c r="H448" s="15"/>
      <c r="I448" s="16" t="str">
        <f>IF(J448&lt;&gt;"",VLOOKUP(J448,'Product Data'!B$1:K$1107,10,FALSE),"")</f>
        <v/>
      </c>
      <c r="J448" s="20"/>
      <c r="K448" s="20"/>
      <c r="L448" s="17" t="str">
        <f>IF(J448&lt;&gt;"",VLOOKUP(J448,'Product Data'!B$1:K$1107,4,FALSE),"")</f>
        <v/>
      </c>
      <c r="M448" s="16" t="str">
        <f t="shared" si="13"/>
        <v/>
      </c>
      <c r="N448" s="18"/>
      <c r="O448" s="16" t="str">
        <f t="shared" si="14"/>
        <v/>
      </c>
      <c r="P448" s="19"/>
    </row>
    <row r="449" spans="1:16">
      <c r="A449" s="15"/>
      <c r="B449" s="15"/>
      <c r="C449" s="15"/>
      <c r="D449" s="15"/>
      <c r="E449" s="15"/>
      <c r="F449" s="15"/>
      <c r="G449" s="15"/>
      <c r="H449" s="15"/>
      <c r="I449" s="16" t="str">
        <f>IF(J449&lt;&gt;"",VLOOKUP(J449,'Product Data'!B$1:K$1107,10,FALSE),"")</f>
        <v/>
      </c>
      <c r="J449" s="20"/>
      <c r="K449" s="20"/>
      <c r="L449" s="17" t="str">
        <f>IF(J449&lt;&gt;"",VLOOKUP(J449,'Product Data'!B$1:K$1107,4,FALSE),"")</f>
        <v/>
      </c>
      <c r="M449" s="16" t="str">
        <f t="shared" si="13"/>
        <v/>
      </c>
      <c r="N449" s="18"/>
      <c r="O449" s="16" t="str">
        <f t="shared" si="14"/>
        <v/>
      </c>
      <c r="P449" s="19"/>
    </row>
    <row r="450" spans="1:16">
      <c r="A450" s="15"/>
      <c r="B450" s="15"/>
      <c r="C450" s="15"/>
      <c r="D450" s="15"/>
      <c r="E450" s="15"/>
      <c r="F450" s="15"/>
      <c r="G450" s="15"/>
      <c r="H450" s="15"/>
      <c r="I450" s="16" t="str">
        <f>IF(J450&lt;&gt;"",VLOOKUP(J450,'Product Data'!B$1:K$1107,10,FALSE),"")</f>
        <v/>
      </c>
      <c r="J450" s="20"/>
      <c r="K450" s="20"/>
      <c r="L450" s="17" t="str">
        <f>IF(J450&lt;&gt;"",VLOOKUP(J450,'Product Data'!B$1:K$1107,4,FALSE),"")</f>
        <v/>
      </c>
      <c r="M450" s="16" t="str">
        <f t="shared" si="13"/>
        <v/>
      </c>
      <c r="N450" s="18"/>
      <c r="O450" s="16" t="str">
        <f t="shared" si="14"/>
        <v/>
      </c>
      <c r="P450" s="19"/>
    </row>
    <row r="451" spans="1:16">
      <c r="A451" s="15"/>
      <c r="B451" s="15"/>
      <c r="C451" s="15"/>
      <c r="D451" s="15"/>
      <c r="E451" s="15"/>
      <c r="F451" s="15"/>
      <c r="G451" s="15"/>
      <c r="H451" s="15"/>
      <c r="I451" s="16" t="str">
        <f>IF(J451&lt;&gt;"",VLOOKUP(J451,'Product Data'!B$1:K$1107,10,FALSE),"")</f>
        <v/>
      </c>
      <c r="J451" s="20"/>
      <c r="K451" s="20"/>
      <c r="L451" s="17" t="str">
        <f>IF(J451&lt;&gt;"",VLOOKUP(J451,'Product Data'!B$1:K$1107,4,FALSE),"")</f>
        <v/>
      </c>
      <c r="M451" s="16" t="str">
        <f t="shared" si="13"/>
        <v/>
      </c>
      <c r="N451" s="18"/>
      <c r="O451" s="16" t="str">
        <f t="shared" si="14"/>
        <v/>
      </c>
      <c r="P451" s="19"/>
    </row>
    <row r="452" spans="1:16">
      <c r="A452" s="15"/>
      <c r="B452" s="15"/>
      <c r="C452" s="15"/>
      <c r="D452" s="15"/>
      <c r="E452" s="15"/>
      <c r="F452" s="15"/>
      <c r="G452" s="15"/>
      <c r="H452" s="15"/>
      <c r="I452" s="16" t="str">
        <f>IF(J452&lt;&gt;"",VLOOKUP(J452,'Product Data'!B$1:K$1107,10,FALSE),"")</f>
        <v/>
      </c>
      <c r="J452" s="20"/>
      <c r="K452" s="20"/>
      <c r="L452" s="17" t="str">
        <f>IF(J452&lt;&gt;"",VLOOKUP(J452,'Product Data'!B$1:K$1107,4,FALSE),"")</f>
        <v/>
      </c>
      <c r="M452" s="16" t="str">
        <f t="shared" si="13"/>
        <v/>
      </c>
      <c r="N452" s="18"/>
      <c r="O452" s="16" t="str">
        <f t="shared" si="14"/>
        <v/>
      </c>
      <c r="P452" s="19"/>
    </row>
    <row r="453" spans="1:16">
      <c r="A453" s="15"/>
      <c r="B453" s="15"/>
      <c r="C453" s="15"/>
      <c r="D453" s="15"/>
      <c r="E453" s="15"/>
      <c r="F453" s="15"/>
      <c r="G453" s="15"/>
      <c r="H453" s="15"/>
      <c r="I453" s="16" t="str">
        <f>IF(J453&lt;&gt;"",VLOOKUP(J453,'Product Data'!B$1:K$1107,10,FALSE),"")</f>
        <v/>
      </c>
      <c r="J453" s="20"/>
      <c r="K453" s="20"/>
      <c r="L453" s="17" t="str">
        <f>IF(J453&lt;&gt;"",VLOOKUP(J453,'Product Data'!B$1:K$1107,4,FALSE),"")</f>
        <v/>
      </c>
      <c r="M453" s="16" t="str">
        <f t="shared" si="13"/>
        <v/>
      </c>
      <c r="N453" s="18"/>
      <c r="O453" s="16" t="str">
        <f t="shared" si="14"/>
        <v/>
      </c>
      <c r="P453" s="19"/>
    </row>
    <row r="454" spans="1:16">
      <c r="A454" s="15"/>
      <c r="B454" s="15"/>
      <c r="C454" s="15"/>
      <c r="D454" s="15"/>
      <c r="E454" s="15"/>
      <c r="F454" s="15"/>
      <c r="G454" s="15"/>
      <c r="H454" s="15"/>
      <c r="I454" s="16" t="str">
        <f>IF(J454&lt;&gt;"",VLOOKUP(J454,'Product Data'!B$1:K$1107,10,FALSE),"")</f>
        <v/>
      </c>
      <c r="J454" s="20"/>
      <c r="K454" s="20"/>
      <c r="L454" s="17" t="str">
        <f>IF(J454&lt;&gt;"",VLOOKUP(J454,'Product Data'!B$1:K$1107,4,FALSE),"")</f>
        <v/>
      </c>
      <c r="M454" s="16" t="str">
        <f t="shared" si="13"/>
        <v/>
      </c>
      <c r="N454" s="18"/>
      <c r="O454" s="16" t="str">
        <f t="shared" si="14"/>
        <v/>
      </c>
      <c r="P454" s="19"/>
    </row>
    <row r="455" spans="1:16">
      <c r="A455" s="15"/>
      <c r="B455" s="15"/>
      <c r="C455" s="15"/>
      <c r="D455" s="15"/>
      <c r="E455" s="15"/>
      <c r="F455" s="15"/>
      <c r="G455" s="15"/>
      <c r="H455" s="15"/>
      <c r="I455" s="16" t="str">
        <f>IF(J455&lt;&gt;"",VLOOKUP(J455,'Product Data'!B$1:K$1107,10,FALSE),"")</f>
        <v/>
      </c>
      <c r="J455" s="20"/>
      <c r="K455" s="20"/>
      <c r="L455" s="17" t="str">
        <f>IF(J455&lt;&gt;"",VLOOKUP(J455,'Product Data'!B$1:K$1107,4,FALSE),"")</f>
        <v/>
      </c>
      <c r="M455" s="16" t="str">
        <f t="shared" si="13"/>
        <v/>
      </c>
      <c r="N455" s="18"/>
      <c r="O455" s="16" t="str">
        <f t="shared" si="14"/>
        <v/>
      </c>
      <c r="P455" s="19"/>
    </row>
    <row r="456" spans="1:16">
      <c r="A456" s="15"/>
      <c r="B456" s="15"/>
      <c r="C456" s="15"/>
      <c r="D456" s="15"/>
      <c r="E456" s="15"/>
      <c r="F456" s="15"/>
      <c r="G456" s="15"/>
      <c r="H456" s="15"/>
      <c r="I456" s="16" t="str">
        <f>IF(J456&lt;&gt;"",VLOOKUP(J456,'Product Data'!B$1:K$1107,10,FALSE),"")</f>
        <v/>
      </c>
      <c r="J456" s="20"/>
      <c r="K456" s="20"/>
      <c r="L456" s="17" t="str">
        <f>IF(J456&lt;&gt;"",VLOOKUP(J456,'Product Data'!B$1:K$1107,4,FALSE),"")</f>
        <v/>
      </c>
      <c r="M456" s="16" t="str">
        <f t="shared" si="13"/>
        <v/>
      </c>
      <c r="N456" s="18"/>
      <c r="O456" s="16" t="str">
        <f t="shared" si="14"/>
        <v/>
      </c>
      <c r="P456" s="19"/>
    </row>
    <row r="457" spans="1:16">
      <c r="A457" s="15"/>
      <c r="B457" s="15"/>
      <c r="C457" s="15"/>
      <c r="D457" s="15"/>
      <c r="E457" s="15"/>
      <c r="F457" s="15"/>
      <c r="G457" s="15"/>
      <c r="H457" s="15"/>
      <c r="I457" s="16" t="str">
        <f>IF(J457&lt;&gt;"",VLOOKUP(J457,'Product Data'!B$1:K$1107,10,FALSE),"")</f>
        <v/>
      </c>
      <c r="J457" s="20"/>
      <c r="K457" s="20"/>
      <c r="L457" s="17" t="str">
        <f>IF(J457&lt;&gt;"",VLOOKUP(J457,'Product Data'!B$1:K$1107,4,FALSE),"")</f>
        <v/>
      </c>
      <c r="M457" s="16" t="str">
        <f t="shared" si="13"/>
        <v/>
      </c>
      <c r="N457" s="18"/>
      <c r="O457" s="16" t="str">
        <f t="shared" si="14"/>
        <v/>
      </c>
      <c r="P457" s="19"/>
    </row>
    <row r="458" spans="1:16">
      <c r="A458" s="15"/>
      <c r="B458" s="15"/>
      <c r="C458" s="15"/>
      <c r="D458" s="15"/>
      <c r="E458" s="15"/>
      <c r="F458" s="15"/>
      <c r="G458" s="15"/>
      <c r="H458" s="15"/>
      <c r="I458" s="16" t="str">
        <f>IF(J458&lt;&gt;"",VLOOKUP(J458,'Product Data'!B$1:K$1107,10,FALSE),"")</f>
        <v/>
      </c>
      <c r="J458" s="20"/>
      <c r="K458" s="20"/>
      <c r="L458" s="17" t="str">
        <f>IF(J458&lt;&gt;"",VLOOKUP(J458,'Product Data'!B$1:K$1107,4,FALSE),"")</f>
        <v/>
      </c>
      <c r="M458" s="16" t="str">
        <f t="shared" si="13"/>
        <v/>
      </c>
      <c r="N458" s="18"/>
      <c r="O458" s="16" t="str">
        <f t="shared" si="14"/>
        <v/>
      </c>
      <c r="P458" s="19"/>
    </row>
    <row r="459" spans="1:16">
      <c r="A459" s="15"/>
      <c r="B459" s="15"/>
      <c r="C459" s="15"/>
      <c r="D459" s="15"/>
      <c r="E459" s="15"/>
      <c r="F459" s="15"/>
      <c r="G459" s="15"/>
      <c r="H459" s="15"/>
      <c r="I459" s="16" t="str">
        <f>IF(J459&lt;&gt;"",VLOOKUP(J459,'Product Data'!B$1:K$1107,10,FALSE),"")</f>
        <v/>
      </c>
      <c r="J459" s="20"/>
      <c r="K459" s="20"/>
      <c r="L459" s="17" t="str">
        <f>IF(J459&lt;&gt;"",VLOOKUP(J459,'Product Data'!B$1:K$1107,4,FALSE),"")</f>
        <v/>
      </c>
      <c r="M459" s="16" t="str">
        <f t="shared" si="13"/>
        <v/>
      </c>
      <c r="N459" s="18"/>
      <c r="O459" s="16" t="str">
        <f t="shared" si="14"/>
        <v/>
      </c>
      <c r="P459" s="19"/>
    </row>
    <row r="460" spans="1:16">
      <c r="A460" s="15"/>
      <c r="B460" s="15"/>
      <c r="C460" s="15"/>
      <c r="D460" s="15"/>
      <c r="E460" s="15"/>
      <c r="F460" s="15"/>
      <c r="G460" s="15"/>
      <c r="H460" s="15"/>
      <c r="I460" s="16" t="str">
        <f>IF(J460&lt;&gt;"",VLOOKUP(J460,'Product Data'!B$1:K$1107,10,FALSE),"")</f>
        <v/>
      </c>
      <c r="J460" s="20"/>
      <c r="K460" s="20"/>
      <c r="L460" s="17" t="str">
        <f>IF(J460&lt;&gt;"",VLOOKUP(J460,'Product Data'!B$1:K$1107,4,FALSE),"")</f>
        <v/>
      </c>
      <c r="M460" s="16" t="str">
        <f t="shared" si="13"/>
        <v/>
      </c>
      <c r="N460" s="18"/>
      <c r="O460" s="16" t="str">
        <f t="shared" si="14"/>
        <v/>
      </c>
      <c r="P460" s="19"/>
    </row>
    <row r="461" spans="1:16">
      <c r="A461" s="15"/>
      <c r="B461" s="15"/>
      <c r="C461" s="15"/>
      <c r="D461" s="15"/>
      <c r="E461" s="15"/>
      <c r="F461" s="15"/>
      <c r="G461" s="15"/>
      <c r="H461" s="15"/>
      <c r="I461" s="16" t="str">
        <f>IF(J461&lt;&gt;"",VLOOKUP(J461,'Product Data'!B$1:K$1107,10,FALSE),"")</f>
        <v/>
      </c>
      <c r="J461" s="20"/>
      <c r="K461" s="20"/>
      <c r="L461" s="17" t="str">
        <f>IF(J461&lt;&gt;"",VLOOKUP(J461,'Product Data'!B$1:K$1107,4,FALSE),"")</f>
        <v/>
      </c>
      <c r="M461" s="16" t="str">
        <f t="shared" ref="M461:M524" si="15">IF(J461&lt;&gt;"",IF(L461=0,"Yes","No"),"")</f>
        <v/>
      </c>
      <c r="N461" s="18"/>
      <c r="O461" s="16" t="str">
        <f t="shared" si="14"/>
        <v/>
      </c>
      <c r="P461" s="19"/>
    </row>
    <row r="462" spans="1:16">
      <c r="A462" s="15"/>
      <c r="B462" s="15"/>
      <c r="C462" s="15"/>
      <c r="D462" s="15"/>
      <c r="E462" s="15"/>
      <c r="F462" s="15"/>
      <c r="G462" s="15"/>
      <c r="H462" s="15"/>
      <c r="I462" s="16" t="str">
        <f>IF(J462&lt;&gt;"",VLOOKUP(J462,'Product Data'!B$1:K$1107,10,FALSE),"")</f>
        <v/>
      </c>
      <c r="J462" s="20"/>
      <c r="K462" s="20"/>
      <c r="L462" s="17" t="str">
        <f>IF(J462&lt;&gt;"",VLOOKUP(J462,'Product Data'!B$1:K$1107,4,FALSE),"")</f>
        <v/>
      </c>
      <c r="M462" s="16" t="str">
        <f t="shared" si="15"/>
        <v/>
      </c>
      <c r="N462" s="18"/>
      <c r="O462" s="16" t="str">
        <f t="shared" si="14"/>
        <v/>
      </c>
      <c r="P462" s="19"/>
    </row>
    <row r="463" spans="1:16">
      <c r="A463" s="15"/>
      <c r="B463" s="15"/>
      <c r="C463" s="15"/>
      <c r="D463" s="15"/>
      <c r="E463" s="15"/>
      <c r="F463" s="15"/>
      <c r="G463" s="15"/>
      <c r="H463" s="15"/>
      <c r="I463" s="16" t="str">
        <f>IF(J463&lt;&gt;"",VLOOKUP(J463,'Product Data'!B$1:K$1107,10,FALSE),"")</f>
        <v/>
      </c>
      <c r="J463" s="20"/>
      <c r="K463" s="20"/>
      <c r="L463" s="17" t="str">
        <f>IF(J463&lt;&gt;"",VLOOKUP(J463,'Product Data'!B$1:K$1107,4,FALSE),"")</f>
        <v/>
      </c>
      <c r="M463" s="16" t="str">
        <f t="shared" si="15"/>
        <v/>
      </c>
      <c r="N463" s="18"/>
      <c r="O463" s="16" t="str">
        <f t="shared" si="14"/>
        <v/>
      </c>
      <c r="P463" s="19"/>
    </row>
    <row r="464" spans="1:16">
      <c r="A464" s="15"/>
      <c r="B464" s="15"/>
      <c r="C464" s="15"/>
      <c r="D464" s="15"/>
      <c r="E464" s="15"/>
      <c r="F464" s="15"/>
      <c r="G464" s="15"/>
      <c r="H464" s="15"/>
      <c r="I464" s="16" t="str">
        <f>IF(J464&lt;&gt;"",VLOOKUP(J464,'Product Data'!B$1:K$1107,10,FALSE),"")</f>
        <v/>
      </c>
      <c r="J464" s="20"/>
      <c r="K464" s="20"/>
      <c r="L464" s="17" t="str">
        <f>IF(J464&lt;&gt;"",VLOOKUP(J464,'Product Data'!B$1:K$1107,4,FALSE),"")</f>
        <v/>
      </c>
      <c r="M464" s="16" t="str">
        <f t="shared" si="15"/>
        <v/>
      </c>
      <c r="N464" s="18"/>
      <c r="O464" s="16" t="str">
        <f t="shared" si="14"/>
        <v/>
      </c>
      <c r="P464" s="19"/>
    </row>
    <row r="465" spans="1:16">
      <c r="A465" s="15"/>
      <c r="B465" s="15"/>
      <c r="C465" s="15"/>
      <c r="D465" s="15"/>
      <c r="E465" s="15"/>
      <c r="F465" s="15"/>
      <c r="G465" s="15"/>
      <c r="H465" s="15"/>
      <c r="I465" s="16" t="str">
        <f>IF(J465&lt;&gt;"",VLOOKUP(J465,'Product Data'!B$1:K$1107,10,FALSE),"")</f>
        <v/>
      </c>
      <c r="J465" s="20"/>
      <c r="K465" s="20"/>
      <c r="L465" s="17" t="str">
        <f>IF(J465&lt;&gt;"",VLOOKUP(J465,'Product Data'!B$1:K$1107,4,FALSE),"")</f>
        <v/>
      </c>
      <c r="M465" s="16" t="str">
        <f t="shared" si="15"/>
        <v/>
      </c>
      <c r="N465" s="18"/>
      <c r="O465" s="16" t="str">
        <f t="shared" si="14"/>
        <v/>
      </c>
      <c r="P465" s="19"/>
    </row>
    <row r="466" spans="1:16">
      <c r="A466" s="15"/>
      <c r="B466" s="15"/>
      <c r="C466" s="15"/>
      <c r="D466" s="15"/>
      <c r="E466" s="15"/>
      <c r="F466" s="15"/>
      <c r="G466" s="15"/>
      <c r="H466" s="15"/>
      <c r="I466" s="16" t="str">
        <f>IF(J466&lt;&gt;"",VLOOKUP(J466,'Product Data'!B$1:K$1107,10,FALSE),"")</f>
        <v/>
      </c>
      <c r="J466" s="20"/>
      <c r="K466" s="20"/>
      <c r="L466" s="17" t="str">
        <f>IF(J466&lt;&gt;"",VLOOKUP(J466,'Product Data'!B$1:K$1107,4,FALSE),"")</f>
        <v/>
      </c>
      <c r="M466" s="16" t="str">
        <f t="shared" si="15"/>
        <v/>
      </c>
      <c r="N466" s="18"/>
      <c r="O466" s="16" t="str">
        <f t="shared" si="14"/>
        <v/>
      </c>
      <c r="P466" s="19"/>
    </row>
    <row r="467" spans="1:16">
      <c r="A467" s="15"/>
      <c r="B467" s="15"/>
      <c r="C467" s="15"/>
      <c r="D467" s="15"/>
      <c r="E467" s="15"/>
      <c r="F467" s="15"/>
      <c r="G467" s="15"/>
      <c r="H467" s="15"/>
      <c r="I467" s="16" t="str">
        <f>IF(J467&lt;&gt;"",VLOOKUP(J467,'Product Data'!B$1:K$1107,10,FALSE),"")</f>
        <v/>
      </c>
      <c r="J467" s="20"/>
      <c r="K467" s="20"/>
      <c r="L467" s="17" t="str">
        <f>IF(J467&lt;&gt;"",VLOOKUP(J467,'Product Data'!B$1:K$1107,4,FALSE),"")</f>
        <v/>
      </c>
      <c r="M467" s="16" t="str">
        <f t="shared" si="15"/>
        <v/>
      </c>
      <c r="N467" s="18"/>
      <c r="O467" s="16" t="str">
        <f t="shared" si="14"/>
        <v/>
      </c>
      <c r="P467" s="19"/>
    </row>
    <row r="468" spans="1:16">
      <c r="A468" s="15"/>
      <c r="B468" s="15"/>
      <c r="C468" s="15"/>
      <c r="D468" s="15"/>
      <c r="E468" s="15"/>
      <c r="F468" s="15"/>
      <c r="G468" s="15"/>
      <c r="H468" s="15"/>
      <c r="I468" s="16" t="str">
        <f>IF(J468&lt;&gt;"",VLOOKUP(J468,'Product Data'!B$1:K$1107,10,FALSE),"")</f>
        <v/>
      </c>
      <c r="J468" s="20"/>
      <c r="K468" s="20"/>
      <c r="L468" s="17" t="str">
        <f>IF(J468&lt;&gt;"",VLOOKUP(J468,'Product Data'!B$1:K$1107,4,FALSE),"")</f>
        <v/>
      </c>
      <c r="M468" s="16" t="str">
        <f t="shared" si="15"/>
        <v/>
      </c>
      <c r="N468" s="18"/>
      <c r="O468" s="16" t="str">
        <f t="shared" si="14"/>
        <v/>
      </c>
      <c r="P468" s="19"/>
    </row>
    <row r="469" spans="1:16">
      <c r="A469" s="15"/>
      <c r="B469" s="15"/>
      <c r="C469" s="15"/>
      <c r="D469" s="15"/>
      <c r="E469" s="15"/>
      <c r="F469" s="15"/>
      <c r="G469" s="15"/>
      <c r="H469" s="15"/>
      <c r="I469" s="16" t="str">
        <f>IF(J469&lt;&gt;"",VLOOKUP(J469,'Product Data'!B$1:K$1107,10,FALSE),"")</f>
        <v/>
      </c>
      <c r="J469" s="20"/>
      <c r="K469" s="20"/>
      <c r="L469" s="17" t="str">
        <f>IF(J469&lt;&gt;"",VLOOKUP(J469,'Product Data'!B$1:K$1107,4,FALSE),"")</f>
        <v/>
      </c>
      <c r="M469" s="16" t="str">
        <f t="shared" si="15"/>
        <v/>
      </c>
      <c r="N469" s="18"/>
      <c r="O469" s="16" t="str">
        <f t="shared" si="14"/>
        <v/>
      </c>
      <c r="P469" s="19"/>
    </row>
    <row r="470" spans="1:16">
      <c r="A470" s="15"/>
      <c r="B470" s="15"/>
      <c r="C470" s="15"/>
      <c r="D470" s="15"/>
      <c r="E470" s="15"/>
      <c r="F470" s="15"/>
      <c r="G470" s="15"/>
      <c r="H470" s="15"/>
      <c r="I470" s="16" t="str">
        <f>IF(J470&lt;&gt;"",VLOOKUP(J470,'Product Data'!B$1:K$1107,10,FALSE),"")</f>
        <v/>
      </c>
      <c r="J470" s="20"/>
      <c r="K470" s="20"/>
      <c r="L470" s="17" t="str">
        <f>IF(J470&lt;&gt;"",VLOOKUP(J470,'Product Data'!B$1:K$1107,4,FALSE),"")</f>
        <v/>
      </c>
      <c r="M470" s="16" t="str">
        <f t="shared" si="15"/>
        <v/>
      </c>
      <c r="N470" s="18"/>
      <c r="O470" s="16" t="str">
        <f t="shared" si="14"/>
        <v/>
      </c>
      <c r="P470" s="19"/>
    </row>
    <row r="471" spans="1:16">
      <c r="A471" s="15"/>
      <c r="B471" s="15"/>
      <c r="C471" s="15"/>
      <c r="D471" s="15"/>
      <c r="E471" s="15"/>
      <c r="F471" s="15"/>
      <c r="G471" s="15"/>
      <c r="H471" s="15"/>
      <c r="I471" s="16" t="str">
        <f>IF(J471&lt;&gt;"",VLOOKUP(J471,'Product Data'!B$1:K$1107,10,FALSE),"")</f>
        <v/>
      </c>
      <c r="J471" s="20"/>
      <c r="K471" s="20"/>
      <c r="L471" s="17" t="str">
        <f>IF(J471&lt;&gt;"",VLOOKUP(J471,'Product Data'!B$1:K$1107,4,FALSE),"")</f>
        <v/>
      </c>
      <c r="M471" s="16" t="str">
        <f t="shared" si="15"/>
        <v/>
      </c>
      <c r="N471" s="18"/>
      <c r="O471" s="16" t="str">
        <f t="shared" si="14"/>
        <v/>
      </c>
      <c r="P471" s="19"/>
    </row>
    <row r="472" spans="1:16">
      <c r="A472" s="15"/>
      <c r="B472" s="15"/>
      <c r="C472" s="15"/>
      <c r="D472" s="15"/>
      <c r="E472" s="15"/>
      <c r="F472" s="15"/>
      <c r="G472" s="15"/>
      <c r="H472" s="15"/>
      <c r="I472" s="16" t="str">
        <f>IF(J472&lt;&gt;"",VLOOKUP(J472,'Product Data'!B$1:K$1107,10,FALSE),"")</f>
        <v/>
      </c>
      <c r="J472" s="20"/>
      <c r="K472" s="20"/>
      <c r="L472" s="17" t="str">
        <f>IF(J472&lt;&gt;"",VLOOKUP(J472,'Product Data'!B$1:K$1107,4,FALSE),"")</f>
        <v/>
      </c>
      <c r="M472" s="16" t="str">
        <f t="shared" si="15"/>
        <v/>
      </c>
      <c r="N472" s="18"/>
      <c r="O472" s="16" t="str">
        <f t="shared" si="14"/>
        <v/>
      </c>
      <c r="P472" s="19"/>
    </row>
    <row r="473" spans="1:16">
      <c r="A473" s="15"/>
      <c r="B473" s="15"/>
      <c r="C473" s="15"/>
      <c r="D473" s="15"/>
      <c r="E473" s="15"/>
      <c r="F473" s="15"/>
      <c r="G473" s="15"/>
      <c r="H473" s="15"/>
      <c r="I473" s="16" t="str">
        <f>IF(J473&lt;&gt;"",VLOOKUP(J473,'Product Data'!B$1:K$1107,10,FALSE),"")</f>
        <v/>
      </c>
      <c r="J473" s="20"/>
      <c r="K473" s="20"/>
      <c r="L473" s="17" t="str">
        <f>IF(J473&lt;&gt;"",VLOOKUP(J473,'Product Data'!B$1:K$1107,4,FALSE),"")</f>
        <v/>
      </c>
      <c r="M473" s="16" t="str">
        <f t="shared" si="15"/>
        <v/>
      </c>
      <c r="N473" s="18"/>
      <c r="O473" s="16" t="str">
        <f t="shared" si="14"/>
        <v/>
      </c>
      <c r="P473" s="19"/>
    </row>
    <row r="474" spans="1:16">
      <c r="A474" s="15"/>
      <c r="B474" s="15"/>
      <c r="C474" s="15"/>
      <c r="D474" s="15"/>
      <c r="E474" s="15"/>
      <c r="F474" s="15"/>
      <c r="G474" s="15"/>
      <c r="H474" s="15"/>
      <c r="I474" s="16" t="str">
        <f>IF(J474&lt;&gt;"",VLOOKUP(J474,'Product Data'!B$1:K$1107,10,FALSE),"")</f>
        <v/>
      </c>
      <c r="J474" s="20"/>
      <c r="K474" s="20"/>
      <c r="L474" s="17" t="str">
        <f>IF(J474&lt;&gt;"",VLOOKUP(J474,'Product Data'!B$1:K$1107,4,FALSE),"")</f>
        <v/>
      </c>
      <c r="M474" s="16" t="str">
        <f t="shared" si="15"/>
        <v/>
      </c>
      <c r="N474" s="18"/>
      <c r="O474" s="16" t="str">
        <f t="shared" si="14"/>
        <v/>
      </c>
      <c r="P474" s="19"/>
    </row>
    <row r="475" spans="1:16">
      <c r="A475" s="15"/>
      <c r="B475" s="15"/>
      <c r="C475" s="15"/>
      <c r="D475" s="15"/>
      <c r="E475" s="15"/>
      <c r="F475" s="15"/>
      <c r="G475" s="15"/>
      <c r="H475" s="15"/>
      <c r="I475" s="16" t="str">
        <f>IF(J475&lt;&gt;"",VLOOKUP(J475,'Product Data'!B$1:K$1107,10,FALSE),"")</f>
        <v/>
      </c>
      <c r="J475" s="20"/>
      <c r="K475" s="20"/>
      <c r="L475" s="17" t="str">
        <f>IF(J475&lt;&gt;"",VLOOKUP(J475,'Product Data'!B$1:K$1107,4,FALSE),"")</f>
        <v/>
      </c>
      <c r="M475" s="16" t="str">
        <f t="shared" si="15"/>
        <v/>
      </c>
      <c r="N475" s="18"/>
      <c r="O475" s="16" t="str">
        <f t="shared" si="14"/>
        <v/>
      </c>
      <c r="P475" s="19"/>
    </row>
    <row r="476" spans="1:16">
      <c r="A476" s="15"/>
      <c r="B476" s="15"/>
      <c r="C476" s="15"/>
      <c r="D476" s="15"/>
      <c r="E476" s="15"/>
      <c r="F476" s="15"/>
      <c r="G476" s="15"/>
      <c r="H476" s="15"/>
      <c r="I476" s="16" t="str">
        <f>IF(J476&lt;&gt;"",VLOOKUP(J476,'Product Data'!B$1:K$1107,10,FALSE),"")</f>
        <v/>
      </c>
      <c r="J476" s="20"/>
      <c r="K476" s="20"/>
      <c r="L476" s="17" t="str">
        <f>IF(J476&lt;&gt;"",VLOOKUP(J476,'Product Data'!B$1:K$1107,4,FALSE),"")</f>
        <v/>
      </c>
      <c r="M476" s="16" t="str">
        <f t="shared" si="15"/>
        <v/>
      </c>
      <c r="N476" s="18"/>
      <c r="O476" s="16" t="str">
        <f t="shared" si="14"/>
        <v/>
      </c>
      <c r="P476" s="19"/>
    </row>
    <row r="477" spans="1:16">
      <c r="A477" s="15"/>
      <c r="B477" s="15"/>
      <c r="C477" s="15"/>
      <c r="D477" s="15"/>
      <c r="E477" s="15"/>
      <c r="F477" s="15"/>
      <c r="G477" s="15"/>
      <c r="H477" s="15"/>
      <c r="I477" s="16" t="str">
        <f>IF(J477&lt;&gt;"",VLOOKUP(J477,'Product Data'!B$1:K$1107,10,FALSE),"")</f>
        <v/>
      </c>
      <c r="J477" s="20"/>
      <c r="K477" s="20"/>
      <c r="L477" s="17" t="str">
        <f>IF(J477&lt;&gt;"",VLOOKUP(J477,'Product Data'!B$1:K$1107,4,FALSE),"")</f>
        <v/>
      </c>
      <c r="M477" s="16" t="str">
        <f t="shared" si="15"/>
        <v/>
      </c>
      <c r="N477" s="18"/>
      <c r="O477" s="16" t="str">
        <f t="shared" si="14"/>
        <v/>
      </c>
      <c r="P477" s="19"/>
    </row>
    <row r="478" spans="1:16">
      <c r="A478" s="15"/>
      <c r="B478" s="15"/>
      <c r="C478" s="15"/>
      <c r="D478" s="15"/>
      <c r="E478" s="15"/>
      <c r="F478" s="15"/>
      <c r="G478" s="15"/>
      <c r="H478" s="15"/>
      <c r="I478" s="16" t="str">
        <f>IF(J478&lt;&gt;"",VLOOKUP(J478,'Product Data'!B$1:K$1107,10,FALSE),"")</f>
        <v/>
      </c>
      <c r="J478" s="20"/>
      <c r="K478" s="20"/>
      <c r="L478" s="17" t="str">
        <f>IF(J478&lt;&gt;"",VLOOKUP(J478,'Product Data'!B$1:K$1107,4,FALSE),"")</f>
        <v/>
      </c>
      <c r="M478" s="16" t="str">
        <f t="shared" si="15"/>
        <v/>
      </c>
      <c r="N478" s="18"/>
      <c r="O478" s="16" t="str">
        <f t="shared" si="14"/>
        <v/>
      </c>
      <c r="P478" s="19"/>
    </row>
    <row r="479" spans="1:16">
      <c r="A479" s="15"/>
      <c r="B479" s="15"/>
      <c r="C479" s="15"/>
      <c r="D479" s="15"/>
      <c r="E479" s="15"/>
      <c r="F479" s="15"/>
      <c r="G479" s="15"/>
      <c r="H479" s="15"/>
      <c r="I479" s="16" t="str">
        <f>IF(J479&lt;&gt;"",VLOOKUP(J479,'Product Data'!B$1:K$1107,10,FALSE),"")</f>
        <v/>
      </c>
      <c r="J479" s="20"/>
      <c r="K479" s="20"/>
      <c r="L479" s="17" t="str">
        <f>IF(J479&lt;&gt;"",VLOOKUP(J479,'Product Data'!B$1:K$1107,4,FALSE),"")</f>
        <v/>
      </c>
      <c r="M479" s="16" t="str">
        <f t="shared" si="15"/>
        <v/>
      </c>
      <c r="N479" s="18"/>
      <c r="O479" s="16" t="str">
        <f t="shared" si="14"/>
        <v/>
      </c>
      <c r="P479" s="19"/>
    </row>
    <row r="480" spans="1:16">
      <c r="A480" s="15"/>
      <c r="B480" s="15"/>
      <c r="C480" s="15"/>
      <c r="D480" s="15"/>
      <c r="E480" s="15"/>
      <c r="F480" s="15"/>
      <c r="G480" s="15"/>
      <c r="H480" s="15"/>
      <c r="I480" s="16" t="str">
        <f>IF(J480&lt;&gt;"",VLOOKUP(J480,'Product Data'!B$1:K$1107,10,FALSE),"")</f>
        <v/>
      </c>
      <c r="J480" s="20"/>
      <c r="K480" s="20"/>
      <c r="L480" s="17" t="str">
        <f>IF(J480&lt;&gt;"",VLOOKUP(J480,'Product Data'!B$1:K$1107,4,FALSE),"")</f>
        <v/>
      </c>
      <c r="M480" s="16" t="str">
        <f t="shared" si="15"/>
        <v/>
      </c>
      <c r="N480" s="18"/>
      <c r="O480" s="16" t="str">
        <f t="shared" si="14"/>
        <v/>
      </c>
      <c r="P480" s="19"/>
    </row>
    <row r="481" spans="1:16">
      <c r="A481" s="15"/>
      <c r="B481" s="15"/>
      <c r="C481" s="15"/>
      <c r="D481" s="15"/>
      <c r="E481" s="15"/>
      <c r="F481" s="15"/>
      <c r="G481" s="15"/>
      <c r="H481" s="15"/>
      <c r="I481" s="16" t="str">
        <f>IF(J481&lt;&gt;"",VLOOKUP(J481,'Product Data'!B$1:K$1107,10,FALSE),"")</f>
        <v/>
      </c>
      <c r="J481" s="20"/>
      <c r="K481" s="20"/>
      <c r="L481" s="17" t="str">
        <f>IF(J481&lt;&gt;"",VLOOKUP(J481,'Product Data'!B$1:K$1107,4,FALSE),"")</f>
        <v/>
      </c>
      <c r="M481" s="16" t="str">
        <f t="shared" si="15"/>
        <v/>
      </c>
      <c r="N481" s="18"/>
      <c r="O481" s="16" t="str">
        <f t="shared" si="14"/>
        <v/>
      </c>
      <c r="P481" s="19"/>
    </row>
    <row r="482" spans="1:16">
      <c r="A482" s="15"/>
      <c r="B482" s="15"/>
      <c r="C482" s="15"/>
      <c r="D482" s="15"/>
      <c r="E482" s="15"/>
      <c r="F482" s="15"/>
      <c r="G482" s="15"/>
      <c r="H482" s="15"/>
      <c r="I482" s="16" t="str">
        <f>IF(J482&lt;&gt;"",VLOOKUP(J482,'Product Data'!B$1:K$1107,10,FALSE),"")</f>
        <v/>
      </c>
      <c r="J482" s="20"/>
      <c r="K482" s="20"/>
      <c r="L482" s="17" t="str">
        <f>IF(J482&lt;&gt;"",VLOOKUP(J482,'Product Data'!B$1:K$1107,4,FALSE),"")</f>
        <v/>
      </c>
      <c r="M482" s="16" t="str">
        <f t="shared" si="15"/>
        <v/>
      </c>
      <c r="N482" s="18"/>
      <c r="O482" s="16" t="str">
        <f t="shared" ref="O482:O545" si="16">IF(N482&lt;&gt;"",(TEXT(N482,"DDDD")),"")</f>
        <v/>
      </c>
      <c r="P482" s="19"/>
    </row>
    <row r="483" spans="1:16">
      <c r="A483" s="15"/>
      <c r="B483" s="15"/>
      <c r="C483" s="15"/>
      <c r="D483" s="15"/>
      <c r="E483" s="15"/>
      <c r="F483" s="15"/>
      <c r="G483" s="15"/>
      <c r="H483" s="15"/>
      <c r="I483" s="16" t="str">
        <f>IF(J483&lt;&gt;"",VLOOKUP(J483,'Product Data'!B$1:K$1107,10,FALSE),"")</f>
        <v/>
      </c>
      <c r="J483" s="20"/>
      <c r="K483" s="20"/>
      <c r="L483" s="17" t="str">
        <f>IF(J483&lt;&gt;"",VLOOKUP(J483,'Product Data'!B$1:K$1107,4,FALSE),"")</f>
        <v/>
      </c>
      <c r="M483" s="16" t="str">
        <f t="shared" si="15"/>
        <v/>
      </c>
      <c r="N483" s="18"/>
      <c r="O483" s="16" t="str">
        <f t="shared" si="16"/>
        <v/>
      </c>
      <c r="P483" s="19"/>
    </row>
    <row r="484" spans="1:16">
      <c r="A484" s="15"/>
      <c r="B484" s="15"/>
      <c r="C484" s="15"/>
      <c r="D484" s="15"/>
      <c r="E484" s="15"/>
      <c r="F484" s="15"/>
      <c r="G484" s="15"/>
      <c r="H484" s="15"/>
      <c r="I484" s="16" t="str">
        <f>IF(J484&lt;&gt;"",VLOOKUP(J484,'Product Data'!B$1:K$1107,10,FALSE),"")</f>
        <v/>
      </c>
      <c r="J484" s="20"/>
      <c r="K484" s="20"/>
      <c r="L484" s="17" t="str">
        <f>IF(J484&lt;&gt;"",VLOOKUP(J484,'Product Data'!B$1:K$1107,4,FALSE),"")</f>
        <v/>
      </c>
      <c r="M484" s="16" t="str">
        <f t="shared" si="15"/>
        <v/>
      </c>
      <c r="N484" s="18"/>
      <c r="O484" s="16" t="str">
        <f t="shared" si="16"/>
        <v/>
      </c>
      <c r="P484" s="19"/>
    </row>
    <row r="485" spans="1:16">
      <c r="A485" s="15"/>
      <c r="B485" s="15"/>
      <c r="C485" s="15"/>
      <c r="D485" s="15"/>
      <c r="E485" s="15"/>
      <c r="F485" s="15"/>
      <c r="G485" s="15"/>
      <c r="H485" s="15"/>
      <c r="I485" s="16" t="str">
        <f>IF(J485&lt;&gt;"",VLOOKUP(J485,'Product Data'!B$1:K$1107,10,FALSE),"")</f>
        <v/>
      </c>
      <c r="J485" s="20"/>
      <c r="K485" s="20"/>
      <c r="L485" s="17" t="str">
        <f>IF(J485&lt;&gt;"",VLOOKUP(J485,'Product Data'!B$1:K$1107,4,FALSE),"")</f>
        <v/>
      </c>
      <c r="M485" s="16" t="str">
        <f t="shared" si="15"/>
        <v/>
      </c>
      <c r="N485" s="18"/>
      <c r="O485" s="16" t="str">
        <f t="shared" si="16"/>
        <v/>
      </c>
      <c r="P485" s="19"/>
    </row>
    <row r="486" spans="1:16">
      <c r="A486" s="15"/>
      <c r="B486" s="15"/>
      <c r="C486" s="15"/>
      <c r="D486" s="15"/>
      <c r="E486" s="15"/>
      <c r="F486" s="15"/>
      <c r="G486" s="15"/>
      <c r="H486" s="15"/>
      <c r="I486" s="16" t="str">
        <f>IF(J486&lt;&gt;"",VLOOKUP(J486,'Product Data'!B$1:K$1107,10,FALSE),"")</f>
        <v/>
      </c>
      <c r="J486" s="20"/>
      <c r="K486" s="20"/>
      <c r="L486" s="17" t="str">
        <f>IF(J486&lt;&gt;"",VLOOKUP(J486,'Product Data'!B$1:K$1107,4,FALSE),"")</f>
        <v/>
      </c>
      <c r="M486" s="16" t="str">
        <f t="shared" si="15"/>
        <v/>
      </c>
      <c r="N486" s="18"/>
      <c r="O486" s="16" t="str">
        <f t="shared" si="16"/>
        <v/>
      </c>
      <c r="P486" s="19"/>
    </row>
    <row r="487" spans="1:16">
      <c r="A487" s="15"/>
      <c r="B487" s="15"/>
      <c r="C487" s="15"/>
      <c r="D487" s="15"/>
      <c r="E487" s="15"/>
      <c r="F487" s="15"/>
      <c r="G487" s="15"/>
      <c r="H487" s="15"/>
      <c r="I487" s="16" t="str">
        <f>IF(J487&lt;&gt;"",VLOOKUP(J487,'Product Data'!B$1:K$1107,10,FALSE),"")</f>
        <v/>
      </c>
      <c r="J487" s="20"/>
      <c r="K487" s="20"/>
      <c r="L487" s="17" t="str">
        <f>IF(J487&lt;&gt;"",VLOOKUP(J487,'Product Data'!B$1:K$1107,4,FALSE),"")</f>
        <v/>
      </c>
      <c r="M487" s="16" t="str">
        <f t="shared" si="15"/>
        <v/>
      </c>
      <c r="N487" s="18"/>
      <c r="O487" s="16" t="str">
        <f t="shared" si="16"/>
        <v/>
      </c>
      <c r="P487" s="19"/>
    </row>
    <row r="488" spans="1:16">
      <c r="A488" s="15"/>
      <c r="B488" s="15"/>
      <c r="C488" s="15"/>
      <c r="D488" s="15"/>
      <c r="E488" s="15"/>
      <c r="F488" s="15"/>
      <c r="G488" s="15"/>
      <c r="H488" s="15"/>
      <c r="I488" s="16" t="str">
        <f>IF(J488&lt;&gt;"",VLOOKUP(J488,'Product Data'!B$1:K$1107,10,FALSE),"")</f>
        <v/>
      </c>
      <c r="J488" s="20"/>
      <c r="K488" s="20"/>
      <c r="L488" s="17" t="str">
        <f>IF(J488&lt;&gt;"",VLOOKUP(J488,'Product Data'!B$1:K$1107,4,FALSE),"")</f>
        <v/>
      </c>
      <c r="M488" s="16" t="str">
        <f t="shared" si="15"/>
        <v/>
      </c>
      <c r="N488" s="18"/>
      <c r="O488" s="16" t="str">
        <f t="shared" si="16"/>
        <v/>
      </c>
      <c r="P488" s="19"/>
    </row>
    <row r="489" spans="1:16">
      <c r="A489" s="15"/>
      <c r="B489" s="15"/>
      <c r="C489" s="15"/>
      <c r="D489" s="15"/>
      <c r="E489" s="15"/>
      <c r="F489" s="15"/>
      <c r="G489" s="15"/>
      <c r="H489" s="15"/>
      <c r="I489" s="16" t="str">
        <f>IF(J489&lt;&gt;"",VLOOKUP(J489,'Product Data'!B$1:K$1107,10,FALSE),"")</f>
        <v/>
      </c>
      <c r="J489" s="20"/>
      <c r="K489" s="20"/>
      <c r="L489" s="17" t="str">
        <f>IF(J489&lt;&gt;"",VLOOKUP(J489,'Product Data'!B$1:K$1107,4,FALSE),"")</f>
        <v/>
      </c>
      <c r="M489" s="16" t="str">
        <f t="shared" si="15"/>
        <v/>
      </c>
      <c r="N489" s="18"/>
      <c r="O489" s="16" t="str">
        <f t="shared" si="16"/>
        <v/>
      </c>
      <c r="P489" s="19"/>
    </row>
    <row r="490" spans="1:16">
      <c r="A490" s="15"/>
      <c r="B490" s="15"/>
      <c r="C490" s="15"/>
      <c r="D490" s="15"/>
      <c r="E490" s="15"/>
      <c r="F490" s="15"/>
      <c r="G490" s="15"/>
      <c r="H490" s="15"/>
      <c r="I490" s="16" t="str">
        <f>IF(J490&lt;&gt;"",VLOOKUP(J490,'Product Data'!B$1:K$1107,10,FALSE),"")</f>
        <v/>
      </c>
      <c r="J490" s="20"/>
      <c r="K490" s="20"/>
      <c r="L490" s="17" t="str">
        <f>IF(J490&lt;&gt;"",VLOOKUP(J490,'Product Data'!B$1:K$1107,4,FALSE),"")</f>
        <v/>
      </c>
      <c r="M490" s="16" t="str">
        <f t="shared" si="15"/>
        <v/>
      </c>
      <c r="N490" s="18"/>
      <c r="O490" s="16" t="str">
        <f t="shared" si="16"/>
        <v/>
      </c>
      <c r="P490" s="19"/>
    </row>
    <row r="491" spans="1:16">
      <c r="A491" s="15"/>
      <c r="B491" s="15"/>
      <c r="C491" s="15"/>
      <c r="D491" s="15"/>
      <c r="E491" s="15"/>
      <c r="F491" s="15"/>
      <c r="G491" s="15"/>
      <c r="H491" s="15"/>
      <c r="I491" s="16" t="str">
        <f>IF(J491&lt;&gt;"",VLOOKUP(J491,'Product Data'!B$1:K$1107,10,FALSE),"")</f>
        <v/>
      </c>
      <c r="J491" s="20"/>
      <c r="K491" s="20"/>
      <c r="L491" s="17" t="str">
        <f>IF(J491&lt;&gt;"",VLOOKUP(J491,'Product Data'!B$1:K$1107,4,FALSE),"")</f>
        <v/>
      </c>
      <c r="M491" s="16" t="str">
        <f t="shared" si="15"/>
        <v/>
      </c>
      <c r="N491" s="18"/>
      <c r="O491" s="16" t="str">
        <f t="shared" si="16"/>
        <v/>
      </c>
      <c r="P491" s="19"/>
    </row>
    <row r="492" spans="1:16">
      <c r="A492" s="15"/>
      <c r="B492" s="15"/>
      <c r="C492" s="15"/>
      <c r="D492" s="15"/>
      <c r="E492" s="15"/>
      <c r="F492" s="15"/>
      <c r="G492" s="15"/>
      <c r="H492" s="15"/>
      <c r="I492" s="16" t="str">
        <f>IF(J492&lt;&gt;"",VLOOKUP(J492,'Product Data'!B$1:K$1107,10,FALSE),"")</f>
        <v/>
      </c>
      <c r="J492" s="20"/>
      <c r="K492" s="20"/>
      <c r="L492" s="17" t="str">
        <f>IF(J492&lt;&gt;"",VLOOKUP(J492,'Product Data'!B$1:K$1107,4,FALSE),"")</f>
        <v/>
      </c>
      <c r="M492" s="16" t="str">
        <f t="shared" si="15"/>
        <v/>
      </c>
      <c r="N492" s="18"/>
      <c r="O492" s="16" t="str">
        <f t="shared" si="16"/>
        <v/>
      </c>
      <c r="P492" s="19"/>
    </row>
    <row r="493" spans="1:16">
      <c r="A493" s="15"/>
      <c r="B493" s="15"/>
      <c r="C493" s="15"/>
      <c r="D493" s="15"/>
      <c r="E493" s="15"/>
      <c r="F493" s="15"/>
      <c r="G493" s="15"/>
      <c r="H493" s="15"/>
      <c r="I493" s="16" t="str">
        <f>IF(J493&lt;&gt;"",VLOOKUP(J493,'Product Data'!B$1:K$1107,10,FALSE),"")</f>
        <v/>
      </c>
      <c r="J493" s="20"/>
      <c r="K493" s="20"/>
      <c r="L493" s="17" t="str">
        <f>IF(J493&lt;&gt;"",VLOOKUP(J493,'Product Data'!B$1:K$1107,4,FALSE),"")</f>
        <v/>
      </c>
      <c r="M493" s="16" t="str">
        <f t="shared" si="15"/>
        <v/>
      </c>
      <c r="N493" s="18"/>
      <c r="O493" s="16" t="str">
        <f t="shared" si="16"/>
        <v/>
      </c>
      <c r="P493" s="19"/>
    </row>
    <row r="494" spans="1:16">
      <c r="A494" s="15"/>
      <c r="B494" s="15"/>
      <c r="C494" s="15"/>
      <c r="D494" s="15"/>
      <c r="E494" s="15"/>
      <c r="F494" s="15"/>
      <c r="G494" s="15"/>
      <c r="H494" s="15"/>
      <c r="I494" s="16" t="str">
        <f>IF(J494&lt;&gt;"",VLOOKUP(J494,'Product Data'!B$1:K$1107,10,FALSE),"")</f>
        <v/>
      </c>
      <c r="J494" s="20"/>
      <c r="K494" s="20"/>
      <c r="L494" s="17" t="str">
        <f>IF(J494&lt;&gt;"",VLOOKUP(J494,'Product Data'!B$1:K$1107,4,FALSE),"")</f>
        <v/>
      </c>
      <c r="M494" s="16" t="str">
        <f t="shared" si="15"/>
        <v/>
      </c>
      <c r="N494" s="18"/>
      <c r="O494" s="16" t="str">
        <f t="shared" si="16"/>
        <v/>
      </c>
      <c r="P494" s="19"/>
    </row>
    <row r="495" spans="1:16">
      <c r="A495" s="15"/>
      <c r="B495" s="15"/>
      <c r="C495" s="15"/>
      <c r="D495" s="15"/>
      <c r="E495" s="15"/>
      <c r="F495" s="15"/>
      <c r="G495" s="15"/>
      <c r="H495" s="15"/>
      <c r="I495" s="16" t="str">
        <f>IF(J495&lt;&gt;"",VLOOKUP(J495,'Product Data'!B$1:K$1107,10,FALSE),"")</f>
        <v/>
      </c>
      <c r="J495" s="20"/>
      <c r="K495" s="20"/>
      <c r="L495" s="17" t="str">
        <f>IF(J495&lt;&gt;"",VLOOKUP(J495,'Product Data'!B$1:K$1107,4,FALSE),"")</f>
        <v/>
      </c>
      <c r="M495" s="16" t="str">
        <f t="shared" si="15"/>
        <v/>
      </c>
      <c r="N495" s="18"/>
      <c r="O495" s="16" t="str">
        <f t="shared" si="16"/>
        <v/>
      </c>
      <c r="P495" s="19"/>
    </row>
    <row r="496" spans="1:16">
      <c r="A496" s="15"/>
      <c r="B496" s="15"/>
      <c r="C496" s="15"/>
      <c r="D496" s="15"/>
      <c r="E496" s="15"/>
      <c r="F496" s="15"/>
      <c r="G496" s="15"/>
      <c r="H496" s="15"/>
      <c r="I496" s="16" t="str">
        <f>IF(J496&lt;&gt;"",VLOOKUP(J496,'Product Data'!B$1:K$1107,10,FALSE),"")</f>
        <v/>
      </c>
      <c r="J496" s="20"/>
      <c r="K496" s="20"/>
      <c r="L496" s="17" t="str">
        <f>IF(J496&lt;&gt;"",VLOOKUP(J496,'Product Data'!B$1:K$1107,4,FALSE),"")</f>
        <v/>
      </c>
      <c r="M496" s="16" t="str">
        <f t="shared" si="15"/>
        <v/>
      </c>
      <c r="N496" s="18"/>
      <c r="O496" s="16" t="str">
        <f t="shared" si="16"/>
        <v/>
      </c>
      <c r="P496" s="19"/>
    </row>
    <row r="497" spans="1:16">
      <c r="A497" s="15"/>
      <c r="B497" s="15"/>
      <c r="C497" s="15"/>
      <c r="D497" s="15"/>
      <c r="E497" s="15"/>
      <c r="F497" s="15"/>
      <c r="G497" s="15"/>
      <c r="H497" s="15"/>
      <c r="I497" s="16" t="str">
        <f>IF(J497&lt;&gt;"",VLOOKUP(J497,'Product Data'!B$1:K$1107,10,FALSE),"")</f>
        <v/>
      </c>
      <c r="J497" s="20"/>
      <c r="K497" s="20"/>
      <c r="L497" s="17" t="str">
        <f>IF(J497&lt;&gt;"",VLOOKUP(J497,'Product Data'!B$1:K$1107,4,FALSE),"")</f>
        <v/>
      </c>
      <c r="M497" s="16" t="str">
        <f t="shared" si="15"/>
        <v/>
      </c>
      <c r="N497" s="18"/>
      <c r="O497" s="16" t="str">
        <f t="shared" si="16"/>
        <v/>
      </c>
      <c r="P497" s="19"/>
    </row>
    <row r="498" spans="1:16">
      <c r="A498" s="15"/>
      <c r="B498" s="15"/>
      <c r="C498" s="15"/>
      <c r="D498" s="15"/>
      <c r="E498" s="15"/>
      <c r="F498" s="15"/>
      <c r="G498" s="15"/>
      <c r="H498" s="15"/>
      <c r="I498" s="16" t="str">
        <f>IF(J498&lt;&gt;"",VLOOKUP(J498,'Product Data'!B$1:K$1107,10,FALSE),"")</f>
        <v/>
      </c>
      <c r="J498" s="20"/>
      <c r="K498" s="20"/>
      <c r="L498" s="17" t="str">
        <f>IF(J498&lt;&gt;"",VLOOKUP(J498,'Product Data'!B$1:K$1107,4,FALSE),"")</f>
        <v/>
      </c>
      <c r="M498" s="16" t="str">
        <f t="shared" si="15"/>
        <v/>
      </c>
      <c r="N498" s="18"/>
      <c r="O498" s="16" t="str">
        <f t="shared" si="16"/>
        <v/>
      </c>
      <c r="P498" s="19"/>
    </row>
    <row r="499" spans="1:16">
      <c r="A499" s="15"/>
      <c r="B499" s="15"/>
      <c r="C499" s="15"/>
      <c r="D499" s="15"/>
      <c r="E499" s="15"/>
      <c r="F499" s="15"/>
      <c r="G499" s="15"/>
      <c r="H499" s="15"/>
      <c r="I499" s="16" t="str">
        <f>IF(J499&lt;&gt;"",VLOOKUP(J499,'Product Data'!B$1:K$1107,10,FALSE),"")</f>
        <v/>
      </c>
      <c r="J499" s="20"/>
      <c r="K499" s="20"/>
      <c r="L499" s="17" t="str">
        <f>IF(J499&lt;&gt;"",VLOOKUP(J499,'Product Data'!B$1:K$1107,4,FALSE),"")</f>
        <v/>
      </c>
      <c r="M499" s="16" t="str">
        <f t="shared" si="15"/>
        <v/>
      </c>
      <c r="N499" s="18"/>
      <c r="O499" s="16" t="str">
        <f t="shared" si="16"/>
        <v/>
      </c>
      <c r="P499" s="19"/>
    </row>
    <row r="500" spans="1:16">
      <c r="A500" s="15"/>
      <c r="B500" s="15"/>
      <c r="C500" s="15"/>
      <c r="D500" s="15"/>
      <c r="E500" s="15"/>
      <c r="F500" s="15"/>
      <c r="G500" s="15"/>
      <c r="H500" s="15"/>
      <c r="I500" s="16" t="str">
        <f>IF(J500&lt;&gt;"",VLOOKUP(J500,'Product Data'!B$1:K$1107,10,FALSE),"")</f>
        <v/>
      </c>
      <c r="J500" s="20"/>
      <c r="K500" s="20"/>
      <c r="L500" s="17" t="str">
        <f>IF(J500&lt;&gt;"",VLOOKUP(J500,'Product Data'!B$1:K$1107,4,FALSE),"")</f>
        <v/>
      </c>
      <c r="M500" s="16" t="str">
        <f t="shared" si="15"/>
        <v/>
      </c>
      <c r="N500" s="18"/>
      <c r="O500" s="16" t="str">
        <f t="shared" si="16"/>
        <v/>
      </c>
      <c r="P500" s="19"/>
    </row>
    <row r="501" spans="1:16">
      <c r="A501" s="15"/>
      <c r="B501" s="15"/>
      <c r="C501" s="15"/>
      <c r="D501" s="15"/>
      <c r="E501" s="15"/>
      <c r="F501" s="15"/>
      <c r="G501" s="15"/>
      <c r="H501" s="15"/>
      <c r="I501" s="16" t="str">
        <f>IF(J501&lt;&gt;"",VLOOKUP(J501,'Product Data'!B$1:K$1107,10,FALSE),"")</f>
        <v/>
      </c>
      <c r="J501" s="20"/>
      <c r="K501" s="20"/>
      <c r="L501" s="17" t="str">
        <f>IF(J501&lt;&gt;"",VLOOKUP(J501,'Product Data'!B$1:K$1107,4,FALSE),"")</f>
        <v/>
      </c>
      <c r="M501" s="16" t="str">
        <f t="shared" si="15"/>
        <v/>
      </c>
      <c r="N501" s="18"/>
      <c r="O501" s="16" t="str">
        <f t="shared" si="16"/>
        <v/>
      </c>
      <c r="P501" s="19"/>
    </row>
    <row r="502" spans="1:16">
      <c r="A502" s="15"/>
      <c r="B502" s="15"/>
      <c r="C502" s="15"/>
      <c r="D502" s="15"/>
      <c r="E502" s="15"/>
      <c r="F502" s="15"/>
      <c r="G502" s="15"/>
      <c r="H502" s="15"/>
      <c r="I502" s="16" t="str">
        <f>IF(J502&lt;&gt;"",VLOOKUP(J502,'Product Data'!B$1:K$1107,10,FALSE),"")</f>
        <v/>
      </c>
      <c r="J502" s="20"/>
      <c r="K502" s="20"/>
      <c r="L502" s="17" t="str">
        <f>IF(J502&lt;&gt;"",VLOOKUP(J502,'Product Data'!B$1:K$1107,4,FALSE),"")</f>
        <v/>
      </c>
      <c r="M502" s="16" t="str">
        <f t="shared" si="15"/>
        <v/>
      </c>
      <c r="N502" s="18"/>
      <c r="O502" s="16" t="str">
        <f t="shared" si="16"/>
        <v/>
      </c>
      <c r="P502" s="19"/>
    </row>
    <row r="503" spans="1:16">
      <c r="A503" s="15"/>
      <c r="B503" s="15"/>
      <c r="C503" s="15"/>
      <c r="D503" s="15"/>
      <c r="E503" s="15"/>
      <c r="F503" s="15"/>
      <c r="G503" s="15"/>
      <c r="H503" s="15"/>
      <c r="I503" s="16" t="str">
        <f>IF(J503&lt;&gt;"",VLOOKUP(J503,'Product Data'!B$1:K$1107,10,FALSE),"")</f>
        <v/>
      </c>
      <c r="J503" s="20"/>
      <c r="K503" s="20"/>
      <c r="L503" s="17" t="str">
        <f>IF(J503&lt;&gt;"",VLOOKUP(J503,'Product Data'!B$1:K$1107,4,FALSE),"")</f>
        <v/>
      </c>
      <c r="M503" s="16" t="str">
        <f t="shared" si="15"/>
        <v/>
      </c>
      <c r="N503" s="18"/>
      <c r="O503" s="16" t="str">
        <f t="shared" si="16"/>
        <v/>
      </c>
      <c r="P503" s="19"/>
    </row>
    <row r="504" spans="1:16">
      <c r="A504" s="15"/>
      <c r="B504" s="15"/>
      <c r="C504" s="15"/>
      <c r="D504" s="15"/>
      <c r="E504" s="15"/>
      <c r="F504" s="15"/>
      <c r="G504" s="15"/>
      <c r="H504" s="15"/>
      <c r="I504" s="16" t="str">
        <f>IF(J504&lt;&gt;"",VLOOKUP(J504,'Product Data'!B$1:K$1107,10,FALSE),"")</f>
        <v/>
      </c>
      <c r="J504" s="20"/>
      <c r="K504" s="20"/>
      <c r="L504" s="17" t="str">
        <f>IF(J504&lt;&gt;"",VLOOKUP(J504,'Product Data'!B$1:K$1107,4,FALSE),"")</f>
        <v/>
      </c>
      <c r="M504" s="16" t="str">
        <f t="shared" si="15"/>
        <v/>
      </c>
      <c r="N504" s="18"/>
      <c r="O504" s="16" t="str">
        <f t="shared" si="16"/>
        <v/>
      </c>
      <c r="P504" s="19"/>
    </row>
    <row r="505" spans="1:16">
      <c r="A505" s="15"/>
      <c r="B505" s="15"/>
      <c r="C505" s="15"/>
      <c r="D505" s="15"/>
      <c r="E505" s="15"/>
      <c r="F505" s="15"/>
      <c r="G505" s="15"/>
      <c r="H505" s="15"/>
      <c r="I505" s="16" t="str">
        <f>IF(J505&lt;&gt;"",VLOOKUP(J505,'Product Data'!B$1:K$1107,10,FALSE),"")</f>
        <v/>
      </c>
      <c r="J505" s="20"/>
      <c r="K505" s="20"/>
      <c r="L505" s="17" t="str">
        <f>IF(J505&lt;&gt;"",VLOOKUP(J505,'Product Data'!B$1:K$1107,4,FALSE),"")</f>
        <v/>
      </c>
      <c r="M505" s="16" t="str">
        <f t="shared" si="15"/>
        <v/>
      </c>
      <c r="N505" s="18"/>
      <c r="O505" s="16" t="str">
        <f t="shared" si="16"/>
        <v/>
      </c>
      <c r="P505" s="19"/>
    </row>
    <row r="506" spans="1:16">
      <c r="A506" s="15"/>
      <c r="B506" s="15"/>
      <c r="C506" s="15"/>
      <c r="D506" s="15"/>
      <c r="E506" s="15"/>
      <c r="F506" s="15"/>
      <c r="G506" s="15"/>
      <c r="H506" s="15"/>
      <c r="I506" s="16" t="str">
        <f>IF(J506&lt;&gt;"",VLOOKUP(J506,'Product Data'!B$1:K$1107,10,FALSE),"")</f>
        <v/>
      </c>
      <c r="J506" s="20"/>
      <c r="K506" s="20"/>
      <c r="L506" s="17" t="str">
        <f>IF(J506&lt;&gt;"",VLOOKUP(J506,'Product Data'!B$1:K$1107,4,FALSE),"")</f>
        <v/>
      </c>
      <c r="M506" s="16" t="str">
        <f t="shared" si="15"/>
        <v/>
      </c>
      <c r="N506" s="18"/>
      <c r="O506" s="16" t="str">
        <f t="shared" si="16"/>
        <v/>
      </c>
      <c r="P506" s="19"/>
    </row>
    <row r="507" spans="1:16">
      <c r="A507" s="15"/>
      <c r="B507" s="15"/>
      <c r="C507" s="15"/>
      <c r="D507" s="15"/>
      <c r="E507" s="15"/>
      <c r="F507" s="15"/>
      <c r="G507" s="15"/>
      <c r="H507" s="15"/>
      <c r="I507" s="16" t="str">
        <f>IF(J507&lt;&gt;"",VLOOKUP(J507,'Product Data'!B$1:K$1107,10,FALSE),"")</f>
        <v/>
      </c>
      <c r="J507" s="20"/>
      <c r="K507" s="20"/>
      <c r="L507" s="17" t="str">
        <f>IF(J507&lt;&gt;"",VLOOKUP(J507,'Product Data'!B$1:K$1107,4,FALSE),"")</f>
        <v/>
      </c>
      <c r="M507" s="16" t="str">
        <f t="shared" si="15"/>
        <v/>
      </c>
      <c r="N507" s="18"/>
      <c r="O507" s="16" t="str">
        <f t="shared" si="16"/>
        <v/>
      </c>
      <c r="P507" s="19"/>
    </row>
    <row r="508" spans="1:16">
      <c r="A508" s="15"/>
      <c r="B508" s="15"/>
      <c r="C508" s="15"/>
      <c r="D508" s="15"/>
      <c r="E508" s="15"/>
      <c r="F508" s="15"/>
      <c r="G508" s="15"/>
      <c r="H508" s="15"/>
      <c r="I508" s="16" t="str">
        <f>IF(J508&lt;&gt;"",VLOOKUP(J508,'Product Data'!B$1:K$1107,10,FALSE),"")</f>
        <v/>
      </c>
      <c r="J508" s="20"/>
      <c r="K508" s="20"/>
      <c r="L508" s="17" t="str">
        <f>IF(J508&lt;&gt;"",VLOOKUP(J508,'Product Data'!B$1:K$1107,4,FALSE),"")</f>
        <v/>
      </c>
      <c r="M508" s="16" t="str">
        <f t="shared" si="15"/>
        <v/>
      </c>
      <c r="N508" s="18"/>
      <c r="O508" s="16" t="str">
        <f t="shared" si="16"/>
        <v/>
      </c>
      <c r="P508" s="19"/>
    </row>
    <row r="509" spans="1:16">
      <c r="A509" s="15"/>
      <c r="B509" s="15"/>
      <c r="C509" s="15"/>
      <c r="D509" s="15"/>
      <c r="E509" s="15"/>
      <c r="F509" s="15"/>
      <c r="G509" s="15"/>
      <c r="H509" s="15"/>
      <c r="I509" s="16" t="str">
        <f>IF(J509&lt;&gt;"",VLOOKUP(J509,'Product Data'!B$1:K$1107,10,FALSE),"")</f>
        <v/>
      </c>
      <c r="J509" s="20"/>
      <c r="K509" s="20"/>
      <c r="L509" s="17" t="str">
        <f>IF(J509&lt;&gt;"",VLOOKUP(J509,'Product Data'!B$1:K$1107,4,FALSE),"")</f>
        <v/>
      </c>
      <c r="M509" s="16" t="str">
        <f t="shared" si="15"/>
        <v/>
      </c>
      <c r="N509" s="18"/>
      <c r="O509" s="16" t="str">
        <f t="shared" si="16"/>
        <v/>
      </c>
      <c r="P509" s="19"/>
    </row>
    <row r="510" spans="1:16">
      <c r="A510" s="15"/>
      <c r="B510" s="15"/>
      <c r="C510" s="15"/>
      <c r="D510" s="15"/>
      <c r="E510" s="15"/>
      <c r="F510" s="15"/>
      <c r="G510" s="15"/>
      <c r="H510" s="15"/>
      <c r="I510" s="16" t="str">
        <f>IF(J510&lt;&gt;"",VLOOKUP(J510,'Product Data'!B$1:K$1107,10,FALSE),"")</f>
        <v/>
      </c>
      <c r="J510" s="20"/>
      <c r="K510" s="20"/>
      <c r="L510" s="17" t="str">
        <f>IF(J510&lt;&gt;"",VLOOKUP(J510,'Product Data'!B$1:K$1107,4,FALSE),"")</f>
        <v/>
      </c>
      <c r="M510" s="16" t="str">
        <f t="shared" si="15"/>
        <v/>
      </c>
      <c r="N510" s="18"/>
      <c r="O510" s="16" t="str">
        <f t="shared" si="16"/>
        <v/>
      </c>
      <c r="P510" s="19"/>
    </row>
    <row r="511" spans="1:16">
      <c r="A511" s="15"/>
      <c r="B511" s="15"/>
      <c r="C511" s="15"/>
      <c r="D511" s="15"/>
      <c r="E511" s="15"/>
      <c r="F511" s="15"/>
      <c r="G511" s="15"/>
      <c r="H511" s="15"/>
      <c r="I511" s="16" t="str">
        <f>IF(J511&lt;&gt;"",VLOOKUP(J511,'Product Data'!B$1:K$1107,10,FALSE),"")</f>
        <v/>
      </c>
      <c r="J511" s="20"/>
      <c r="K511" s="20"/>
      <c r="L511" s="17" t="str">
        <f>IF(J511&lt;&gt;"",VLOOKUP(J511,'Product Data'!B$1:K$1107,4,FALSE),"")</f>
        <v/>
      </c>
      <c r="M511" s="16" t="str">
        <f t="shared" si="15"/>
        <v/>
      </c>
      <c r="N511" s="18"/>
      <c r="O511" s="16" t="str">
        <f t="shared" si="16"/>
        <v/>
      </c>
      <c r="P511" s="19"/>
    </row>
    <row r="512" spans="1:16">
      <c r="A512" s="15"/>
      <c r="B512" s="15"/>
      <c r="C512" s="15"/>
      <c r="D512" s="15"/>
      <c r="E512" s="15"/>
      <c r="F512" s="15"/>
      <c r="G512" s="15"/>
      <c r="H512" s="15"/>
      <c r="I512" s="16" t="str">
        <f>IF(J512&lt;&gt;"",VLOOKUP(J512,'Product Data'!B$1:K$1107,10,FALSE),"")</f>
        <v/>
      </c>
      <c r="J512" s="20"/>
      <c r="K512" s="20"/>
      <c r="L512" s="17" t="str">
        <f>IF(J512&lt;&gt;"",VLOOKUP(J512,'Product Data'!B$1:K$1107,4,FALSE),"")</f>
        <v/>
      </c>
      <c r="M512" s="16" t="str">
        <f t="shared" si="15"/>
        <v/>
      </c>
      <c r="N512" s="18"/>
      <c r="O512" s="16" t="str">
        <f t="shared" si="16"/>
        <v/>
      </c>
      <c r="P512" s="19"/>
    </row>
    <row r="513" spans="1:16">
      <c r="A513" s="15"/>
      <c r="B513" s="15"/>
      <c r="C513" s="15"/>
      <c r="D513" s="15"/>
      <c r="E513" s="15"/>
      <c r="F513" s="15"/>
      <c r="G513" s="15"/>
      <c r="H513" s="15"/>
      <c r="I513" s="16" t="str">
        <f>IF(J513&lt;&gt;"",VLOOKUP(J513,'Product Data'!B$1:K$1107,10,FALSE),"")</f>
        <v/>
      </c>
      <c r="J513" s="20"/>
      <c r="K513" s="20"/>
      <c r="L513" s="17" t="str">
        <f>IF(J513&lt;&gt;"",VLOOKUP(J513,'Product Data'!B$1:K$1107,4,FALSE),"")</f>
        <v/>
      </c>
      <c r="M513" s="16" t="str">
        <f t="shared" si="15"/>
        <v/>
      </c>
      <c r="N513" s="18"/>
      <c r="O513" s="16" t="str">
        <f t="shared" si="16"/>
        <v/>
      </c>
      <c r="P513" s="19"/>
    </row>
    <row r="514" spans="1:16">
      <c r="A514" s="15"/>
      <c r="B514" s="15"/>
      <c r="C514" s="15"/>
      <c r="D514" s="15"/>
      <c r="E514" s="15"/>
      <c r="F514" s="15"/>
      <c r="G514" s="15"/>
      <c r="H514" s="15"/>
      <c r="I514" s="16" t="str">
        <f>IF(J514&lt;&gt;"",VLOOKUP(J514,'Product Data'!B$1:K$1107,10,FALSE),"")</f>
        <v/>
      </c>
      <c r="J514" s="20"/>
      <c r="K514" s="20"/>
      <c r="L514" s="17" t="str">
        <f>IF(J514&lt;&gt;"",VLOOKUP(J514,'Product Data'!B$1:K$1107,4,FALSE),"")</f>
        <v/>
      </c>
      <c r="M514" s="16" t="str">
        <f t="shared" si="15"/>
        <v/>
      </c>
      <c r="N514" s="18"/>
      <c r="O514" s="16" t="str">
        <f t="shared" si="16"/>
        <v/>
      </c>
      <c r="P514" s="19"/>
    </row>
    <row r="515" spans="1:16">
      <c r="A515" s="15"/>
      <c r="B515" s="15"/>
      <c r="C515" s="15"/>
      <c r="D515" s="15"/>
      <c r="E515" s="15"/>
      <c r="F515" s="15"/>
      <c r="G515" s="15"/>
      <c r="H515" s="15"/>
      <c r="I515" s="16" t="str">
        <f>IF(J515&lt;&gt;"",VLOOKUP(J515,'Product Data'!B$1:K$1107,10,FALSE),"")</f>
        <v/>
      </c>
      <c r="J515" s="20"/>
      <c r="K515" s="20"/>
      <c r="L515" s="17" t="str">
        <f>IF(J515&lt;&gt;"",VLOOKUP(J515,'Product Data'!B$1:K$1107,4,FALSE),"")</f>
        <v/>
      </c>
      <c r="M515" s="16" t="str">
        <f t="shared" si="15"/>
        <v/>
      </c>
      <c r="N515" s="18"/>
      <c r="O515" s="16" t="str">
        <f t="shared" si="16"/>
        <v/>
      </c>
      <c r="P515" s="19"/>
    </row>
    <row r="516" spans="1:16">
      <c r="A516" s="15"/>
      <c r="B516" s="15"/>
      <c r="C516" s="15"/>
      <c r="D516" s="15"/>
      <c r="E516" s="15"/>
      <c r="F516" s="15"/>
      <c r="G516" s="15"/>
      <c r="H516" s="15"/>
      <c r="I516" s="16" t="str">
        <f>IF(J516&lt;&gt;"",VLOOKUP(J516,'Product Data'!B$1:K$1107,10,FALSE),"")</f>
        <v/>
      </c>
      <c r="J516" s="20"/>
      <c r="K516" s="20"/>
      <c r="L516" s="17" t="str">
        <f>IF(J516&lt;&gt;"",VLOOKUP(J516,'Product Data'!B$1:K$1107,4,FALSE),"")</f>
        <v/>
      </c>
      <c r="M516" s="16" t="str">
        <f t="shared" si="15"/>
        <v/>
      </c>
      <c r="N516" s="18"/>
      <c r="O516" s="16" t="str">
        <f t="shared" si="16"/>
        <v/>
      </c>
      <c r="P516" s="19"/>
    </row>
    <row r="517" spans="1:16">
      <c r="A517" s="15"/>
      <c r="B517" s="15"/>
      <c r="C517" s="15"/>
      <c r="D517" s="15"/>
      <c r="E517" s="15"/>
      <c r="F517" s="15"/>
      <c r="G517" s="15"/>
      <c r="H517" s="15"/>
      <c r="I517" s="16" t="str">
        <f>IF(J517&lt;&gt;"",VLOOKUP(J517,'Product Data'!B$1:K$1107,10,FALSE),"")</f>
        <v/>
      </c>
      <c r="J517" s="20"/>
      <c r="K517" s="20"/>
      <c r="L517" s="17" t="str">
        <f>IF(J517&lt;&gt;"",VLOOKUP(J517,'Product Data'!B$1:K$1107,4,FALSE),"")</f>
        <v/>
      </c>
      <c r="M517" s="16" t="str">
        <f t="shared" si="15"/>
        <v/>
      </c>
      <c r="N517" s="18"/>
      <c r="O517" s="16" t="str">
        <f t="shared" si="16"/>
        <v/>
      </c>
      <c r="P517" s="19"/>
    </row>
    <row r="518" spans="1:16">
      <c r="A518" s="15"/>
      <c r="B518" s="15"/>
      <c r="C518" s="15"/>
      <c r="D518" s="15"/>
      <c r="E518" s="15"/>
      <c r="F518" s="15"/>
      <c r="G518" s="15"/>
      <c r="H518" s="15"/>
      <c r="I518" s="16" t="str">
        <f>IF(J518&lt;&gt;"",VLOOKUP(J518,'Product Data'!B$1:K$1107,10,FALSE),"")</f>
        <v/>
      </c>
      <c r="J518" s="20"/>
      <c r="K518" s="20"/>
      <c r="L518" s="17" t="str">
        <f>IF(J518&lt;&gt;"",VLOOKUP(J518,'Product Data'!B$1:K$1107,4,FALSE),"")</f>
        <v/>
      </c>
      <c r="M518" s="16" t="str">
        <f t="shared" si="15"/>
        <v/>
      </c>
      <c r="N518" s="18"/>
      <c r="O518" s="16" t="str">
        <f t="shared" si="16"/>
        <v/>
      </c>
      <c r="P518" s="19"/>
    </row>
    <row r="519" spans="1:16">
      <c r="A519" s="15"/>
      <c r="B519" s="15"/>
      <c r="C519" s="15"/>
      <c r="D519" s="15"/>
      <c r="E519" s="15"/>
      <c r="F519" s="15"/>
      <c r="G519" s="15"/>
      <c r="H519" s="15"/>
      <c r="I519" s="16" t="str">
        <f>IF(J519&lt;&gt;"",VLOOKUP(J519,'Product Data'!B$1:K$1107,10,FALSE),"")</f>
        <v/>
      </c>
      <c r="J519" s="20"/>
      <c r="K519" s="20"/>
      <c r="L519" s="17" t="str">
        <f>IF(J519&lt;&gt;"",VLOOKUP(J519,'Product Data'!B$1:K$1107,4,FALSE),"")</f>
        <v/>
      </c>
      <c r="M519" s="16" t="str">
        <f t="shared" si="15"/>
        <v/>
      </c>
      <c r="N519" s="18"/>
      <c r="O519" s="16" t="str">
        <f t="shared" si="16"/>
        <v/>
      </c>
      <c r="P519" s="19"/>
    </row>
    <row r="520" spans="1:16">
      <c r="A520" s="15"/>
      <c r="B520" s="15"/>
      <c r="C520" s="15"/>
      <c r="D520" s="15"/>
      <c r="E520" s="15"/>
      <c r="F520" s="15"/>
      <c r="G520" s="15"/>
      <c r="H520" s="15"/>
      <c r="I520" s="16" t="str">
        <f>IF(J520&lt;&gt;"",VLOOKUP(J520,'Product Data'!B$1:K$1107,10,FALSE),"")</f>
        <v/>
      </c>
      <c r="J520" s="20"/>
      <c r="K520" s="20"/>
      <c r="L520" s="17" t="str">
        <f>IF(J520&lt;&gt;"",VLOOKUP(J520,'Product Data'!B$1:K$1107,4,FALSE),"")</f>
        <v/>
      </c>
      <c r="M520" s="16" t="str">
        <f t="shared" si="15"/>
        <v/>
      </c>
      <c r="N520" s="18"/>
      <c r="O520" s="16" t="str">
        <f t="shared" si="16"/>
        <v/>
      </c>
      <c r="P520" s="19"/>
    </row>
    <row r="521" spans="1:16">
      <c r="A521" s="15"/>
      <c r="B521" s="15"/>
      <c r="C521" s="15"/>
      <c r="D521" s="15"/>
      <c r="E521" s="15"/>
      <c r="F521" s="15"/>
      <c r="G521" s="15"/>
      <c r="H521" s="15"/>
      <c r="I521" s="16" t="str">
        <f>IF(J521&lt;&gt;"",VLOOKUP(J521,'Product Data'!B$1:K$1107,10,FALSE),"")</f>
        <v/>
      </c>
      <c r="J521" s="20"/>
      <c r="K521" s="20"/>
      <c r="L521" s="17" t="str">
        <f>IF(J521&lt;&gt;"",VLOOKUP(J521,'Product Data'!B$1:K$1107,4,FALSE),"")</f>
        <v/>
      </c>
      <c r="M521" s="16" t="str">
        <f t="shared" si="15"/>
        <v/>
      </c>
      <c r="N521" s="18"/>
      <c r="O521" s="16" t="str">
        <f t="shared" si="16"/>
        <v/>
      </c>
      <c r="P521" s="19"/>
    </row>
    <row r="522" spans="1:16">
      <c r="A522" s="15"/>
      <c r="B522" s="15"/>
      <c r="C522" s="15"/>
      <c r="D522" s="15"/>
      <c r="E522" s="15"/>
      <c r="F522" s="15"/>
      <c r="G522" s="15"/>
      <c r="H522" s="15"/>
      <c r="I522" s="16" t="str">
        <f>IF(J522&lt;&gt;"",VLOOKUP(J522,'Product Data'!B$1:K$1107,10,FALSE),"")</f>
        <v/>
      </c>
      <c r="J522" s="20"/>
      <c r="K522" s="20"/>
      <c r="L522" s="17" t="str">
        <f>IF(J522&lt;&gt;"",VLOOKUP(J522,'Product Data'!B$1:K$1107,4,FALSE),"")</f>
        <v/>
      </c>
      <c r="M522" s="16" t="str">
        <f t="shared" si="15"/>
        <v/>
      </c>
      <c r="N522" s="18"/>
      <c r="O522" s="16" t="str">
        <f t="shared" si="16"/>
        <v/>
      </c>
      <c r="P522" s="19"/>
    </row>
    <row r="523" spans="1:16">
      <c r="A523" s="15"/>
      <c r="B523" s="15"/>
      <c r="C523" s="15"/>
      <c r="D523" s="15"/>
      <c r="E523" s="15"/>
      <c r="F523" s="15"/>
      <c r="G523" s="15"/>
      <c r="H523" s="15"/>
      <c r="I523" s="16" t="str">
        <f>IF(J523&lt;&gt;"",VLOOKUP(J523,'Product Data'!B$1:K$1107,10,FALSE),"")</f>
        <v/>
      </c>
      <c r="J523" s="20"/>
      <c r="K523" s="20"/>
      <c r="L523" s="17" t="str">
        <f>IF(J523&lt;&gt;"",VLOOKUP(J523,'Product Data'!B$1:K$1107,4,FALSE),"")</f>
        <v/>
      </c>
      <c r="M523" s="16" t="str">
        <f t="shared" si="15"/>
        <v/>
      </c>
      <c r="N523" s="18"/>
      <c r="O523" s="16" t="str">
        <f t="shared" si="16"/>
        <v/>
      </c>
      <c r="P523" s="19"/>
    </row>
    <row r="524" spans="1:16">
      <c r="A524" s="15"/>
      <c r="B524" s="15"/>
      <c r="C524" s="15"/>
      <c r="D524" s="15"/>
      <c r="E524" s="15"/>
      <c r="F524" s="15"/>
      <c r="G524" s="15"/>
      <c r="H524" s="15"/>
      <c r="I524" s="16" t="str">
        <f>IF(J524&lt;&gt;"",VLOOKUP(J524,'Product Data'!B$1:K$1107,10,FALSE),"")</f>
        <v/>
      </c>
      <c r="J524" s="20"/>
      <c r="K524" s="20"/>
      <c r="L524" s="17" t="str">
        <f>IF(J524&lt;&gt;"",VLOOKUP(J524,'Product Data'!B$1:K$1107,4,FALSE),"")</f>
        <v/>
      </c>
      <c r="M524" s="16" t="str">
        <f t="shared" si="15"/>
        <v/>
      </c>
      <c r="N524" s="18"/>
      <c r="O524" s="16" t="str">
        <f t="shared" si="16"/>
        <v/>
      </c>
      <c r="P524" s="19"/>
    </row>
    <row r="525" spans="1:16">
      <c r="A525" s="15"/>
      <c r="B525" s="15"/>
      <c r="C525" s="15"/>
      <c r="D525" s="15"/>
      <c r="E525" s="15"/>
      <c r="F525" s="15"/>
      <c r="G525" s="15"/>
      <c r="H525" s="15"/>
      <c r="I525" s="16" t="str">
        <f>IF(J525&lt;&gt;"",VLOOKUP(J525,'Product Data'!B$1:K$1107,10,FALSE),"")</f>
        <v/>
      </c>
      <c r="J525" s="20"/>
      <c r="K525" s="20"/>
      <c r="L525" s="17" t="str">
        <f>IF(J525&lt;&gt;"",VLOOKUP(J525,'Product Data'!B$1:K$1107,4,FALSE),"")</f>
        <v/>
      </c>
      <c r="M525" s="16" t="str">
        <f t="shared" ref="M525:M588" si="17">IF(J525&lt;&gt;"",IF(L525=0,"Yes","No"),"")</f>
        <v/>
      </c>
      <c r="N525" s="18"/>
      <c r="O525" s="16" t="str">
        <f t="shared" si="16"/>
        <v/>
      </c>
      <c r="P525" s="19"/>
    </row>
    <row r="526" spans="1:16">
      <c r="A526" s="15"/>
      <c r="B526" s="15"/>
      <c r="C526" s="15"/>
      <c r="D526" s="15"/>
      <c r="E526" s="15"/>
      <c r="F526" s="15"/>
      <c r="G526" s="15"/>
      <c r="H526" s="15"/>
      <c r="I526" s="16" t="str">
        <f>IF(J526&lt;&gt;"",VLOOKUP(J526,'Product Data'!B$1:K$1107,10,FALSE),"")</f>
        <v/>
      </c>
      <c r="J526" s="20"/>
      <c r="K526" s="20"/>
      <c r="L526" s="17" t="str">
        <f>IF(J526&lt;&gt;"",VLOOKUP(J526,'Product Data'!B$1:K$1107,4,FALSE),"")</f>
        <v/>
      </c>
      <c r="M526" s="16" t="str">
        <f t="shared" si="17"/>
        <v/>
      </c>
      <c r="N526" s="18"/>
      <c r="O526" s="16" t="str">
        <f t="shared" si="16"/>
        <v/>
      </c>
      <c r="P526" s="19"/>
    </row>
    <row r="527" spans="1:16">
      <c r="A527" s="15"/>
      <c r="B527" s="15"/>
      <c r="C527" s="15"/>
      <c r="D527" s="15"/>
      <c r="E527" s="15"/>
      <c r="F527" s="15"/>
      <c r="G527" s="15"/>
      <c r="H527" s="15"/>
      <c r="I527" s="16" t="str">
        <f>IF(J527&lt;&gt;"",VLOOKUP(J527,'Product Data'!B$1:K$1107,10,FALSE),"")</f>
        <v/>
      </c>
      <c r="J527" s="20"/>
      <c r="K527" s="20"/>
      <c r="L527" s="17" t="str">
        <f>IF(J527&lt;&gt;"",VLOOKUP(J527,'Product Data'!B$1:K$1107,4,FALSE),"")</f>
        <v/>
      </c>
      <c r="M527" s="16" t="str">
        <f t="shared" si="17"/>
        <v/>
      </c>
      <c r="N527" s="18"/>
      <c r="O527" s="16" t="str">
        <f t="shared" si="16"/>
        <v/>
      </c>
      <c r="P527" s="19"/>
    </row>
    <row r="528" spans="1:16">
      <c r="A528" s="15"/>
      <c r="B528" s="15"/>
      <c r="C528" s="15"/>
      <c r="D528" s="15"/>
      <c r="E528" s="15"/>
      <c r="F528" s="15"/>
      <c r="G528" s="15"/>
      <c r="H528" s="15"/>
      <c r="I528" s="16" t="str">
        <f>IF(J528&lt;&gt;"",VLOOKUP(J528,'Product Data'!B$1:K$1107,10,FALSE),"")</f>
        <v/>
      </c>
      <c r="J528" s="20"/>
      <c r="K528" s="20"/>
      <c r="L528" s="17" t="str">
        <f>IF(J528&lt;&gt;"",VLOOKUP(J528,'Product Data'!B$1:K$1107,4,FALSE),"")</f>
        <v/>
      </c>
      <c r="M528" s="16" t="str">
        <f t="shared" si="17"/>
        <v/>
      </c>
      <c r="N528" s="18"/>
      <c r="O528" s="16" t="str">
        <f t="shared" si="16"/>
        <v/>
      </c>
      <c r="P528" s="19"/>
    </row>
    <row r="529" spans="1:16">
      <c r="A529" s="15"/>
      <c r="B529" s="15"/>
      <c r="C529" s="15"/>
      <c r="D529" s="15"/>
      <c r="E529" s="15"/>
      <c r="F529" s="15"/>
      <c r="G529" s="15"/>
      <c r="H529" s="15"/>
      <c r="I529" s="16" t="str">
        <f>IF(J529&lt;&gt;"",VLOOKUP(J529,'Product Data'!B$1:K$1107,10,FALSE),"")</f>
        <v/>
      </c>
      <c r="J529" s="20"/>
      <c r="K529" s="20"/>
      <c r="L529" s="17" t="str">
        <f>IF(J529&lt;&gt;"",VLOOKUP(J529,'Product Data'!B$1:K$1107,4,FALSE),"")</f>
        <v/>
      </c>
      <c r="M529" s="16" t="str">
        <f t="shared" si="17"/>
        <v/>
      </c>
      <c r="N529" s="18"/>
      <c r="O529" s="16" t="str">
        <f t="shared" si="16"/>
        <v/>
      </c>
      <c r="P529" s="19"/>
    </row>
    <row r="530" spans="1:16">
      <c r="A530" s="15"/>
      <c r="B530" s="15"/>
      <c r="C530" s="15"/>
      <c r="D530" s="15"/>
      <c r="E530" s="15"/>
      <c r="F530" s="15"/>
      <c r="G530" s="15"/>
      <c r="H530" s="15"/>
      <c r="I530" s="16" t="str">
        <f>IF(J530&lt;&gt;"",VLOOKUP(J530,'Product Data'!B$1:K$1107,10,FALSE),"")</f>
        <v/>
      </c>
      <c r="J530" s="20"/>
      <c r="K530" s="20"/>
      <c r="L530" s="17" t="str">
        <f>IF(J530&lt;&gt;"",VLOOKUP(J530,'Product Data'!B$1:K$1107,4,FALSE),"")</f>
        <v/>
      </c>
      <c r="M530" s="16" t="str">
        <f t="shared" si="17"/>
        <v/>
      </c>
      <c r="N530" s="18"/>
      <c r="O530" s="16" t="str">
        <f t="shared" si="16"/>
        <v/>
      </c>
      <c r="P530" s="19"/>
    </row>
    <row r="531" spans="1:16">
      <c r="A531" s="15"/>
      <c r="B531" s="15"/>
      <c r="C531" s="15"/>
      <c r="D531" s="15"/>
      <c r="E531" s="15"/>
      <c r="F531" s="15"/>
      <c r="G531" s="15"/>
      <c r="H531" s="15"/>
      <c r="I531" s="16" t="str">
        <f>IF(J531&lt;&gt;"",VLOOKUP(J531,'Product Data'!B$1:K$1107,10,FALSE),"")</f>
        <v/>
      </c>
      <c r="J531" s="20"/>
      <c r="K531" s="20"/>
      <c r="L531" s="17" t="str">
        <f>IF(J531&lt;&gt;"",VLOOKUP(J531,'Product Data'!B$1:K$1107,4,FALSE),"")</f>
        <v/>
      </c>
      <c r="M531" s="16" t="str">
        <f t="shared" si="17"/>
        <v/>
      </c>
      <c r="N531" s="18"/>
      <c r="O531" s="16" t="str">
        <f t="shared" si="16"/>
        <v/>
      </c>
      <c r="P531" s="19"/>
    </row>
    <row r="532" spans="1:16">
      <c r="A532" s="15"/>
      <c r="B532" s="15"/>
      <c r="C532" s="15"/>
      <c r="D532" s="15"/>
      <c r="E532" s="15"/>
      <c r="F532" s="15"/>
      <c r="G532" s="15"/>
      <c r="H532" s="15"/>
      <c r="I532" s="16" t="str">
        <f>IF(J532&lt;&gt;"",VLOOKUP(J532,'Product Data'!B$1:K$1107,10,FALSE),"")</f>
        <v/>
      </c>
      <c r="J532" s="20"/>
      <c r="K532" s="20"/>
      <c r="L532" s="17" t="str">
        <f>IF(J532&lt;&gt;"",VLOOKUP(J532,'Product Data'!B$1:K$1107,4,FALSE),"")</f>
        <v/>
      </c>
      <c r="M532" s="16" t="str">
        <f t="shared" si="17"/>
        <v/>
      </c>
      <c r="N532" s="18"/>
      <c r="O532" s="16" t="str">
        <f t="shared" si="16"/>
        <v/>
      </c>
      <c r="P532" s="19"/>
    </row>
    <row r="533" spans="1:16">
      <c r="A533" s="15"/>
      <c r="B533" s="15"/>
      <c r="C533" s="15"/>
      <c r="D533" s="15"/>
      <c r="E533" s="15"/>
      <c r="F533" s="15"/>
      <c r="G533" s="15"/>
      <c r="H533" s="15"/>
      <c r="I533" s="16" t="str">
        <f>IF(J533&lt;&gt;"",VLOOKUP(J533,'Product Data'!B$1:K$1107,10,FALSE),"")</f>
        <v/>
      </c>
      <c r="J533" s="20"/>
      <c r="K533" s="20"/>
      <c r="L533" s="17" t="str">
        <f>IF(J533&lt;&gt;"",VLOOKUP(J533,'Product Data'!B$1:K$1107,4,FALSE),"")</f>
        <v/>
      </c>
      <c r="M533" s="16" t="str">
        <f t="shared" si="17"/>
        <v/>
      </c>
      <c r="N533" s="18"/>
      <c r="O533" s="16" t="str">
        <f t="shared" si="16"/>
        <v/>
      </c>
      <c r="P533" s="19"/>
    </row>
    <row r="534" spans="1:16">
      <c r="A534" s="15"/>
      <c r="B534" s="15"/>
      <c r="C534" s="15"/>
      <c r="D534" s="15"/>
      <c r="E534" s="15"/>
      <c r="F534" s="15"/>
      <c r="G534" s="15"/>
      <c r="H534" s="15"/>
      <c r="I534" s="16" t="str">
        <f>IF(J534&lt;&gt;"",VLOOKUP(J534,'Product Data'!B$1:K$1107,10,FALSE),"")</f>
        <v/>
      </c>
      <c r="J534" s="20"/>
      <c r="K534" s="20"/>
      <c r="L534" s="17" t="str">
        <f>IF(J534&lt;&gt;"",VLOOKUP(J534,'Product Data'!B$1:K$1107,4,FALSE),"")</f>
        <v/>
      </c>
      <c r="M534" s="16" t="str">
        <f t="shared" si="17"/>
        <v/>
      </c>
      <c r="N534" s="18"/>
      <c r="O534" s="16" t="str">
        <f t="shared" si="16"/>
        <v/>
      </c>
      <c r="P534" s="19"/>
    </row>
    <row r="535" spans="1:16">
      <c r="A535" s="15"/>
      <c r="B535" s="15"/>
      <c r="C535" s="15"/>
      <c r="D535" s="15"/>
      <c r="E535" s="15"/>
      <c r="F535" s="15"/>
      <c r="G535" s="15"/>
      <c r="H535" s="15"/>
      <c r="I535" s="16" t="str">
        <f>IF(J535&lt;&gt;"",VLOOKUP(J535,'Product Data'!B$1:K$1107,10,FALSE),"")</f>
        <v/>
      </c>
      <c r="J535" s="20"/>
      <c r="K535" s="20"/>
      <c r="L535" s="17" t="str">
        <f>IF(J535&lt;&gt;"",VLOOKUP(J535,'Product Data'!B$1:K$1107,4,FALSE),"")</f>
        <v/>
      </c>
      <c r="M535" s="16" t="str">
        <f t="shared" si="17"/>
        <v/>
      </c>
      <c r="N535" s="18"/>
      <c r="O535" s="16" t="str">
        <f t="shared" si="16"/>
        <v/>
      </c>
      <c r="P535" s="19"/>
    </row>
    <row r="536" spans="1:16">
      <c r="A536" s="15"/>
      <c r="B536" s="15"/>
      <c r="C536" s="15"/>
      <c r="D536" s="15"/>
      <c r="E536" s="15"/>
      <c r="F536" s="15"/>
      <c r="G536" s="15"/>
      <c r="H536" s="15"/>
      <c r="I536" s="16" t="str">
        <f>IF(J536&lt;&gt;"",VLOOKUP(J536,'Product Data'!B$1:K$1107,10,FALSE),"")</f>
        <v/>
      </c>
      <c r="J536" s="20"/>
      <c r="K536" s="20"/>
      <c r="L536" s="17" t="str">
        <f>IF(J536&lt;&gt;"",VLOOKUP(J536,'Product Data'!B$1:K$1107,4,FALSE),"")</f>
        <v/>
      </c>
      <c r="M536" s="16" t="str">
        <f t="shared" si="17"/>
        <v/>
      </c>
      <c r="N536" s="18"/>
      <c r="O536" s="16" t="str">
        <f t="shared" si="16"/>
        <v/>
      </c>
      <c r="P536" s="19"/>
    </row>
    <row r="537" spans="1:16">
      <c r="A537" s="15"/>
      <c r="B537" s="15"/>
      <c r="C537" s="15"/>
      <c r="D537" s="15"/>
      <c r="E537" s="15"/>
      <c r="F537" s="15"/>
      <c r="G537" s="15"/>
      <c r="H537" s="15"/>
      <c r="I537" s="16" t="str">
        <f>IF(J537&lt;&gt;"",VLOOKUP(J537,'Product Data'!B$1:K$1107,10,FALSE),"")</f>
        <v/>
      </c>
      <c r="J537" s="20"/>
      <c r="K537" s="20"/>
      <c r="L537" s="17" t="str">
        <f>IF(J537&lt;&gt;"",VLOOKUP(J537,'Product Data'!B$1:K$1107,4,FALSE),"")</f>
        <v/>
      </c>
      <c r="M537" s="16" t="str">
        <f t="shared" si="17"/>
        <v/>
      </c>
      <c r="N537" s="18"/>
      <c r="O537" s="16" t="str">
        <f t="shared" si="16"/>
        <v/>
      </c>
      <c r="P537" s="19"/>
    </row>
    <row r="538" spans="1:16">
      <c r="A538" s="15"/>
      <c r="B538" s="15"/>
      <c r="C538" s="15"/>
      <c r="D538" s="15"/>
      <c r="E538" s="15"/>
      <c r="F538" s="15"/>
      <c r="G538" s="15"/>
      <c r="H538" s="15"/>
      <c r="I538" s="16" t="str">
        <f>IF(J538&lt;&gt;"",VLOOKUP(J538,'Product Data'!B$1:K$1107,10,FALSE),"")</f>
        <v/>
      </c>
      <c r="J538" s="20"/>
      <c r="K538" s="20"/>
      <c r="L538" s="17" t="str">
        <f>IF(J538&lt;&gt;"",VLOOKUP(J538,'Product Data'!B$1:K$1107,4,FALSE),"")</f>
        <v/>
      </c>
      <c r="M538" s="16" t="str">
        <f t="shared" si="17"/>
        <v/>
      </c>
      <c r="N538" s="18"/>
      <c r="O538" s="16" t="str">
        <f t="shared" si="16"/>
        <v/>
      </c>
      <c r="P538" s="19"/>
    </row>
    <row r="539" spans="1:16">
      <c r="A539" s="15"/>
      <c r="B539" s="15"/>
      <c r="C539" s="15"/>
      <c r="D539" s="15"/>
      <c r="E539" s="15"/>
      <c r="F539" s="15"/>
      <c r="G539" s="15"/>
      <c r="H539" s="15"/>
      <c r="I539" s="16" t="str">
        <f>IF(J539&lt;&gt;"",VLOOKUP(J539,'Product Data'!B$1:K$1107,10,FALSE),"")</f>
        <v/>
      </c>
      <c r="J539" s="20"/>
      <c r="K539" s="20"/>
      <c r="L539" s="17" t="str">
        <f>IF(J539&lt;&gt;"",VLOOKUP(J539,'Product Data'!B$1:K$1107,4,FALSE),"")</f>
        <v/>
      </c>
      <c r="M539" s="16" t="str">
        <f t="shared" si="17"/>
        <v/>
      </c>
      <c r="N539" s="18"/>
      <c r="O539" s="16" t="str">
        <f t="shared" si="16"/>
        <v/>
      </c>
      <c r="P539" s="19"/>
    </row>
    <row r="540" spans="1:16">
      <c r="A540" s="15"/>
      <c r="B540" s="15"/>
      <c r="C540" s="15"/>
      <c r="D540" s="15"/>
      <c r="E540" s="15"/>
      <c r="F540" s="15"/>
      <c r="G540" s="15"/>
      <c r="H540" s="15"/>
      <c r="I540" s="16" t="str">
        <f>IF(J540&lt;&gt;"",VLOOKUP(J540,'Product Data'!B$1:K$1107,10,FALSE),"")</f>
        <v/>
      </c>
      <c r="J540" s="20"/>
      <c r="K540" s="20"/>
      <c r="L540" s="17" t="str">
        <f>IF(J540&lt;&gt;"",VLOOKUP(J540,'Product Data'!B$1:K$1107,4,FALSE),"")</f>
        <v/>
      </c>
      <c r="M540" s="16" t="str">
        <f t="shared" si="17"/>
        <v/>
      </c>
      <c r="N540" s="18"/>
      <c r="O540" s="16" t="str">
        <f t="shared" si="16"/>
        <v/>
      </c>
      <c r="P540" s="19"/>
    </row>
    <row r="541" spans="1:16">
      <c r="A541" s="15"/>
      <c r="B541" s="15"/>
      <c r="C541" s="15"/>
      <c r="D541" s="15"/>
      <c r="E541" s="15"/>
      <c r="F541" s="15"/>
      <c r="G541" s="15"/>
      <c r="H541" s="15"/>
      <c r="I541" s="16" t="str">
        <f>IF(J541&lt;&gt;"",VLOOKUP(J541,'Product Data'!B$1:K$1107,10,FALSE),"")</f>
        <v/>
      </c>
      <c r="J541" s="20"/>
      <c r="K541" s="20"/>
      <c r="L541" s="17" t="str">
        <f>IF(J541&lt;&gt;"",VLOOKUP(J541,'Product Data'!B$1:K$1107,4,FALSE),"")</f>
        <v/>
      </c>
      <c r="M541" s="16" t="str">
        <f t="shared" si="17"/>
        <v/>
      </c>
      <c r="N541" s="18"/>
      <c r="O541" s="16" t="str">
        <f t="shared" si="16"/>
        <v/>
      </c>
      <c r="P541" s="19"/>
    </row>
    <row r="542" spans="1:16">
      <c r="A542" s="15"/>
      <c r="B542" s="15"/>
      <c r="C542" s="15"/>
      <c r="D542" s="15"/>
      <c r="E542" s="15"/>
      <c r="F542" s="15"/>
      <c r="G542" s="15"/>
      <c r="H542" s="15"/>
      <c r="I542" s="16" t="str">
        <f>IF(J542&lt;&gt;"",VLOOKUP(J542,'Product Data'!B$1:K$1107,10,FALSE),"")</f>
        <v/>
      </c>
      <c r="J542" s="20"/>
      <c r="K542" s="20"/>
      <c r="L542" s="17" t="str">
        <f>IF(J542&lt;&gt;"",VLOOKUP(J542,'Product Data'!B$1:K$1107,4,FALSE),"")</f>
        <v/>
      </c>
      <c r="M542" s="16" t="str">
        <f t="shared" si="17"/>
        <v/>
      </c>
      <c r="N542" s="18"/>
      <c r="O542" s="16" t="str">
        <f t="shared" si="16"/>
        <v/>
      </c>
      <c r="P542" s="19"/>
    </row>
    <row r="543" spans="1:16">
      <c r="A543" s="15"/>
      <c r="B543" s="15"/>
      <c r="C543" s="15"/>
      <c r="D543" s="15"/>
      <c r="E543" s="15"/>
      <c r="F543" s="15"/>
      <c r="G543" s="15"/>
      <c r="H543" s="15"/>
      <c r="I543" s="16" t="str">
        <f>IF(J543&lt;&gt;"",VLOOKUP(J543,'Product Data'!B$1:K$1107,10,FALSE),"")</f>
        <v/>
      </c>
      <c r="J543" s="20"/>
      <c r="K543" s="20"/>
      <c r="L543" s="17" t="str">
        <f>IF(J543&lt;&gt;"",VLOOKUP(J543,'Product Data'!B$1:K$1107,4,FALSE),"")</f>
        <v/>
      </c>
      <c r="M543" s="16" t="str">
        <f t="shared" si="17"/>
        <v/>
      </c>
      <c r="N543" s="18"/>
      <c r="O543" s="16" t="str">
        <f t="shared" si="16"/>
        <v/>
      </c>
      <c r="P543" s="19"/>
    </row>
    <row r="544" spans="1:16">
      <c r="A544" s="15"/>
      <c r="B544" s="15"/>
      <c r="C544" s="15"/>
      <c r="D544" s="15"/>
      <c r="E544" s="15"/>
      <c r="F544" s="15"/>
      <c r="G544" s="15"/>
      <c r="H544" s="15"/>
      <c r="I544" s="16" t="str">
        <f>IF(J544&lt;&gt;"",VLOOKUP(J544,'Product Data'!B$1:K$1107,10,FALSE),"")</f>
        <v/>
      </c>
      <c r="J544" s="20"/>
      <c r="K544" s="20"/>
      <c r="L544" s="17" t="str">
        <f>IF(J544&lt;&gt;"",VLOOKUP(J544,'Product Data'!B$1:K$1107,4,FALSE),"")</f>
        <v/>
      </c>
      <c r="M544" s="16" t="str">
        <f t="shared" si="17"/>
        <v/>
      </c>
      <c r="N544" s="18"/>
      <c r="O544" s="16" t="str">
        <f t="shared" si="16"/>
        <v/>
      </c>
      <c r="P544" s="19"/>
    </row>
    <row r="545" spans="1:16">
      <c r="A545" s="15"/>
      <c r="B545" s="15"/>
      <c r="C545" s="15"/>
      <c r="D545" s="15"/>
      <c r="E545" s="15"/>
      <c r="F545" s="15"/>
      <c r="G545" s="15"/>
      <c r="H545" s="15"/>
      <c r="I545" s="16" t="str">
        <f>IF(J545&lt;&gt;"",VLOOKUP(J545,'Product Data'!B$1:K$1107,10,FALSE),"")</f>
        <v/>
      </c>
      <c r="J545" s="20"/>
      <c r="K545" s="20"/>
      <c r="L545" s="17" t="str">
        <f>IF(J545&lt;&gt;"",VLOOKUP(J545,'Product Data'!B$1:K$1107,4,FALSE),"")</f>
        <v/>
      </c>
      <c r="M545" s="16" t="str">
        <f t="shared" si="17"/>
        <v/>
      </c>
      <c r="N545" s="18"/>
      <c r="O545" s="16" t="str">
        <f t="shared" si="16"/>
        <v/>
      </c>
      <c r="P545" s="19"/>
    </row>
    <row r="546" spans="1:16">
      <c r="A546" s="15"/>
      <c r="B546" s="15"/>
      <c r="C546" s="15"/>
      <c r="D546" s="15"/>
      <c r="E546" s="15"/>
      <c r="F546" s="15"/>
      <c r="G546" s="15"/>
      <c r="H546" s="15"/>
      <c r="I546" s="16" t="str">
        <f>IF(J546&lt;&gt;"",VLOOKUP(J546,'Product Data'!B$1:K$1107,10,FALSE),"")</f>
        <v/>
      </c>
      <c r="J546" s="20"/>
      <c r="K546" s="20"/>
      <c r="L546" s="17" t="str">
        <f>IF(J546&lt;&gt;"",VLOOKUP(J546,'Product Data'!B$1:K$1107,4,FALSE),"")</f>
        <v/>
      </c>
      <c r="M546" s="16" t="str">
        <f t="shared" si="17"/>
        <v/>
      </c>
      <c r="N546" s="18"/>
      <c r="O546" s="16" t="str">
        <f t="shared" ref="O546:O609" si="18">IF(N546&lt;&gt;"",(TEXT(N546,"DDDD")),"")</f>
        <v/>
      </c>
      <c r="P546" s="19"/>
    </row>
    <row r="547" spans="1:16">
      <c r="A547" s="15"/>
      <c r="B547" s="15"/>
      <c r="C547" s="15"/>
      <c r="D547" s="15"/>
      <c r="E547" s="15"/>
      <c r="F547" s="15"/>
      <c r="G547" s="15"/>
      <c r="H547" s="15"/>
      <c r="I547" s="16" t="str">
        <f>IF(J547&lt;&gt;"",VLOOKUP(J547,'Product Data'!B$1:K$1107,10,FALSE),"")</f>
        <v/>
      </c>
      <c r="J547" s="20"/>
      <c r="K547" s="20"/>
      <c r="L547" s="17" t="str">
        <f>IF(J547&lt;&gt;"",VLOOKUP(J547,'Product Data'!B$1:K$1107,4,FALSE),"")</f>
        <v/>
      </c>
      <c r="M547" s="16" t="str">
        <f t="shared" si="17"/>
        <v/>
      </c>
      <c r="N547" s="18"/>
      <c r="O547" s="16" t="str">
        <f t="shared" si="18"/>
        <v/>
      </c>
      <c r="P547" s="19"/>
    </row>
    <row r="548" spans="1:16">
      <c r="A548" s="15"/>
      <c r="B548" s="15"/>
      <c r="C548" s="15"/>
      <c r="D548" s="15"/>
      <c r="E548" s="15"/>
      <c r="F548" s="15"/>
      <c r="G548" s="15"/>
      <c r="H548" s="15"/>
      <c r="I548" s="16" t="str">
        <f>IF(J548&lt;&gt;"",VLOOKUP(J548,'Product Data'!B$1:K$1107,10,FALSE),"")</f>
        <v/>
      </c>
      <c r="J548" s="20"/>
      <c r="K548" s="20"/>
      <c r="L548" s="17" t="str">
        <f>IF(J548&lt;&gt;"",VLOOKUP(J548,'Product Data'!B$1:K$1107,4,FALSE),"")</f>
        <v/>
      </c>
      <c r="M548" s="16" t="str">
        <f t="shared" si="17"/>
        <v/>
      </c>
      <c r="N548" s="18"/>
      <c r="O548" s="16" t="str">
        <f t="shared" si="18"/>
        <v/>
      </c>
      <c r="P548" s="19"/>
    </row>
    <row r="549" spans="1:16">
      <c r="A549" s="15"/>
      <c r="B549" s="15"/>
      <c r="C549" s="15"/>
      <c r="D549" s="15"/>
      <c r="E549" s="15"/>
      <c r="F549" s="15"/>
      <c r="G549" s="15"/>
      <c r="H549" s="15"/>
      <c r="I549" s="16" t="str">
        <f>IF(J549&lt;&gt;"",VLOOKUP(J549,'Product Data'!B$1:K$1107,10,FALSE),"")</f>
        <v/>
      </c>
      <c r="J549" s="20"/>
      <c r="K549" s="20"/>
      <c r="L549" s="17" t="str">
        <f>IF(J549&lt;&gt;"",VLOOKUP(J549,'Product Data'!B$1:K$1107,4,FALSE),"")</f>
        <v/>
      </c>
      <c r="M549" s="16" t="str">
        <f t="shared" si="17"/>
        <v/>
      </c>
      <c r="N549" s="18"/>
      <c r="O549" s="16" t="str">
        <f t="shared" si="18"/>
        <v/>
      </c>
      <c r="P549" s="19"/>
    </row>
    <row r="550" spans="1:16">
      <c r="A550" s="15"/>
      <c r="B550" s="15"/>
      <c r="C550" s="15"/>
      <c r="D550" s="15"/>
      <c r="E550" s="15"/>
      <c r="F550" s="15"/>
      <c r="G550" s="15"/>
      <c r="H550" s="15"/>
      <c r="I550" s="16" t="str">
        <f>IF(J550&lt;&gt;"",VLOOKUP(J550,'Product Data'!B$1:K$1107,10,FALSE),"")</f>
        <v/>
      </c>
      <c r="J550" s="20"/>
      <c r="K550" s="20"/>
      <c r="L550" s="17" t="str">
        <f>IF(J550&lt;&gt;"",VLOOKUP(J550,'Product Data'!B$1:K$1107,4,FALSE),"")</f>
        <v/>
      </c>
      <c r="M550" s="16" t="str">
        <f t="shared" si="17"/>
        <v/>
      </c>
      <c r="N550" s="18"/>
      <c r="O550" s="16" t="str">
        <f t="shared" si="18"/>
        <v/>
      </c>
      <c r="P550" s="19"/>
    </row>
    <row r="551" spans="1:16">
      <c r="A551" s="15"/>
      <c r="B551" s="15"/>
      <c r="C551" s="15"/>
      <c r="D551" s="15"/>
      <c r="E551" s="15"/>
      <c r="F551" s="15"/>
      <c r="G551" s="15"/>
      <c r="H551" s="15"/>
      <c r="I551" s="16" t="str">
        <f>IF(J551&lt;&gt;"",VLOOKUP(J551,'Product Data'!B$1:K$1107,10,FALSE),"")</f>
        <v/>
      </c>
      <c r="J551" s="20"/>
      <c r="K551" s="20"/>
      <c r="L551" s="17" t="str">
        <f>IF(J551&lt;&gt;"",VLOOKUP(J551,'Product Data'!B$1:K$1107,4,FALSE),"")</f>
        <v/>
      </c>
      <c r="M551" s="16" t="str">
        <f t="shared" si="17"/>
        <v/>
      </c>
      <c r="N551" s="18"/>
      <c r="O551" s="16" t="str">
        <f t="shared" si="18"/>
        <v/>
      </c>
      <c r="P551" s="19"/>
    </row>
    <row r="552" spans="1:16">
      <c r="A552" s="15"/>
      <c r="B552" s="15"/>
      <c r="C552" s="15"/>
      <c r="D552" s="15"/>
      <c r="E552" s="15"/>
      <c r="F552" s="15"/>
      <c r="G552" s="15"/>
      <c r="H552" s="15"/>
      <c r="I552" s="16" t="str">
        <f>IF(J552&lt;&gt;"",VLOOKUP(J552,'Product Data'!B$1:K$1107,10,FALSE),"")</f>
        <v/>
      </c>
      <c r="J552" s="20"/>
      <c r="K552" s="20"/>
      <c r="L552" s="17" t="str">
        <f>IF(J552&lt;&gt;"",VLOOKUP(J552,'Product Data'!B$1:K$1107,4,FALSE),"")</f>
        <v/>
      </c>
      <c r="M552" s="16" t="str">
        <f t="shared" si="17"/>
        <v/>
      </c>
      <c r="N552" s="18"/>
      <c r="O552" s="16" t="str">
        <f t="shared" si="18"/>
        <v/>
      </c>
      <c r="P552" s="19"/>
    </row>
    <row r="553" spans="1:16">
      <c r="A553" s="15"/>
      <c r="B553" s="15"/>
      <c r="C553" s="15"/>
      <c r="D553" s="15"/>
      <c r="E553" s="15"/>
      <c r="F553" s="15"/>
      <c r="G553" s="15"/>
      <c r="H553" s="15"/>
      <c r="I553" s="16" t="str">
        <f>IF(J553&lt;&gt;"",VLOOKUP(J553,'Product Data'!B$1:K$1107,10,FALSE),"")</f>
        <v/>
      </c>
      <c r="J553" s="20"/>
      <c r="K553" s="20"/>
      <c r="L553" s="17" t="str">
        <f>IF(J553&lt;&gt;"",VLOOKUP(J553,'Product Data'!B$1:K$1107,4,FALSE),"")</f>
        <v/>
      </c>
      <c r="M553" s="16" t="str">
        <f t="shared" si="17"/>
        <v/>
      </c>
      <c r="N553" s="18"/>
      <c r="O553" s="16" t="str">
        <f t="shared" si="18"/>
        <v/>
      </c>
      <c r="P553" s="19"/>
    </row>
    <row r="554" spans="1:16">
      <c r="A554" s="15"/>
      <c r="B554" s="15"/>
      <c r="C554" s="15"/>
      <c r="D554" s="15"/>
      <c r="E554" s="15"/>
      <c r="F554" s="15"/>
      <c r="G554" s="15"/>
      <c r="H554" s="15"/>
      <c r="I554" s="16" t="str">
        <f>IF(J554&lt;&gt;"",VLOOKUP(J554,'Product Data'!B$1:K$1107,10,FALSE),"")</f>
        <v/>
      </c>
      <c r="J554" s="20"/>
      <c r="K554" s="20"/>
      <c r="L554" s="17" t="str">
        <f>IF(J554&lt;&gt;"",VLOOKUP(J554,'Product Data'!B$1:K$1107,4,FALSE),"")</f>
        <v/>
      </c>
      <c r="M554" s="16" t="str">
        <f t="shared" si="17"/>
        <v/>
      </c>
      <c r="N554" s="18"/>
      <c r="O554" s="16" t="str">
        <f t="shared" si="18"/>
        <v/>
      </c>
      <c r="P554" s="19"/>
    </row>
    <row r="555" spans="1:16">
      <c r="A555" s="15"/>
      <c r="B555" s="15"/>
      <c r="C555" s="15"/>
      <c r="D555" s="15"/>
      <c r="E555" s="15"/>
      <c r="F555" s="15"/>
      <c r="G555" s="15"/>
      <c r="H555" s="15"/>
      <c r="I555" s="16" t="str">
        <f>IF(J555&lt;&gt;"",VLOOKUP(J555,'Product Data'!B$1:K$1107,10,FALSE),"")</f>
        <v/>
      </c>
      <c r="J555" s="20"/>
      <c r="K555" s="20"/>
      <c r="L555" s="17" t="str">
        <f>IF(J555&lt;&gt;"",VLOOKUP(J555,'Product Data'!B$1:K$1107,4,FALSE),"")</f>
        <v/>
      </c>
      <c r="M555" s="16" t="str">
        <f t="shared" si="17"/>
        <v/>
      </c>
      <c r="N555" s="18"/>
      <c r="O555" s="16" t="str">
        <f t="shared" si="18"/>
        <v/>
      </c>
      <c r="P555" s="19"/>
    </row>
    <row r="556" spans="1:16">
      <c r="A556" s="15"/>
      <c r="B556" s="15"/>
      <c r="C556" s="15"/>
      <c r="D556" s="15"/>
      <c r="E556" s="15"/>
      <c r="F556" s="15"/>
      <c r="G556" s="15"/>
      <c r="H556" s="15"/>
      <c r="I556" s="16" t="str">
        <f>IF(J556&lt;&gt;"",VLOOKUP(J556,'Product Data'!B$1:K$1107,10,FALSE),"")</f>
        <v/>
      </c>
      <c r="J556" s="20"/>
      <c r="K556" s="20"/>
      <c r="L556" s="17" t="str">
        <f>IF(J556&lt;&gt;"",VLOOKUP(J556,'Product Data'!B$1:K$1107,4,FALSE),"")</f>
        <v/>
      </c>
      <c r="M556" s="16" t="str">
        <f t="shared" si="17"/>
        <v/>
      </c>
      <c r="N556" s="18"/>
      <c r="O556" s="16" t="str">
        <f t="shared" si="18"/>
        <v/>
      </c>
      <c r="P556" s="19"/>
    </row>
    <row r="557" spans="1:16">
      <c r="A557" s="15"/>
      <c r="B557" s="15"/>
      <c r="C557" s="15"/>
      <c r="D557" s="15"/>
      <c r="E557" s="15"/>
      <c r="F557" s="15"/>
      <c r="G557" s="15"/>
      <c r="H557" s="15"/>
      <c r="I557" s="16" t="str">
        <f>IF(J557&lt;&gt;"",VLOOKUP(J557,'Product Data'!B$1:K$1107,10,FALSE),"")</f>
        <v/>
      </c>
      <c r="J557" s="20"/>
      <c r="K557" s="20"/>
      <c r="L557" s="17" t="str">
        <f>IF(J557&lt;&gt;"",VLOOKUP(J557,'Product Data'!B$1:K$1107,4,FALSE),"")</f>
        <v/>
      </c>
      <c r="M557" s="16" t="str">
        <f t="shared" si="17"/>
        <v/>
      </c>
      <c r="N557" s="18"/>
      <c r="O557" s="16" t="str">
        <f t="shared" si="18"/>
        <v/>
      </c>
      <c r="P557" s="19"/>
    </row>
    <row r="558" spans="1:16">
      <c r="A558" s="15"/>
      <c r="B558" s="15"/>
      <c r="C558" s="15"/>
      <c r="D558" s="15"/>
      <c r="E558" s="15"/>
      <c r="F558" s="15"/>
      <c r="G558" s="15"/>
      <c r="H558" s="15"/>
      <c r="I558" s="16" t="str">
        <f>IF(J558&lt;&gt;"",VLOOKUP(J558,'Product Data'!B$1:K$1107,10,FALSE),"")</f>
        <v/>
      </c>
      <c r="J558" s="20"/>
      <c r="K558" s="20"/>
      <c r="L558" s="17" t="str">
        <f>IF(J558&lt;&gt;"",VLOOKUP(J558,'Product Data'!B$1:K$1107,4,FALSE),"")</f>
        <v/>
      </c>
      <c r="M558" s="16" t="str">
        <f t="shared" si="17"/>
        <v/>
      </c>
      <c r="N558" s="18"/>
      <c r="O558" s="16" t="str">
        <f t="shared" si="18"/>
        <v/>
      </c>
      <c r="P558" s="19"/>
    </row>
    <row r="559" spans="1:16">
      <c r="A559" s="15"/>
      <c r="B559" s="15"/>
      <c r="C559" s="15"/>
      <c r="D559" s="15"/>
      <c r="E559" s="15"/>
      <c r="F559" s="15"/>
      <c r="G559" s="15"/>
      <c r="H559" s="15"/>
      <c r="I559" s="16" t="str">
        <f>IF(J559&lt;&gt;"",VLOOKUP(J559,'Product Data'!B$1:K$1107,10,FALSE),"")</f>
        <v/>
      </c>
      <c r="J559" s="20"/>
      <c r="K559" s="20"/>
      <c r="L559" s="17" t="str">
        <f>IF(J559&lt;&gt;"",VLOOKUP(J559,'Product Data'!B$1:K$1107,4,FALSE),"")</f>
        <v/>
      </c>
      <c r="M559" s="16" t="str">
        <f t="shared" si="17"/>
        <v/>
      </c>
      <c r="N559" s="18"/>
      <c r="O559" s="16" t="str">
        <f t="shared" si="18"/>
        <v/>
      </c>
      <c r="P559" s="19"/>
    </row>
    <row r="560" spans="1:16">
      <c r="A560" s="15"/>
      <c r="B560" s="15"/>
      <c r="C560" s="15"/>
      <c r="D560" s="15"/>
      <c r="E560" s="15"/>
      <c r="F560" s="15"/>
      <c r="G560" s="15"/>
      <c r="H560" s="15"/>
      <c r="I560" s="16" t="str">
        <f>IF(J560&lt;&gt;"",VLOOKUP(J560,'Product Data'!B$1:K$1107,10,FALSE),"")</f>
        <v/>
      </c>
      <c r="J560" s="20"/>
      <c r="K560" s="20"/>
      <c r="L560" s="17" t="str">
        <f>IF(J560&lt;&gt;"",VLOOKUP(J560,'Product Data'!B$1:K$1107,4,FALSE),"")</f>
        <v/>
      </c>
      <c r="M560" s="16" t="str">
        <f t="shared" si="17"/>
        <v/>
      </c>
      <c r="N560" s="18"/>
      <c r="O560" s="16" t="str">
        <f t="shared" si="18"/>
        <v/>
      </c>
      <c r="P560" s="19"/>
    </row>
    <row r="561" spans="1:16">
      <c r="A561" s="15"/>
      <c r="B561" s="15"/>
      <c r="C561" s="15"/>
      <c r="D561" s="15"/>
      <c r="E561" s="15"/>
      <c r="F561" s="15"/>
      <c r="G561" s="15"/>
      <c r="H561" s="15"/>
      <c r="I561" s="16" t="str">
        <f>IF(J561&lt;&gt;"",VLOOKUP(J561,'Product Data'!B$1:K$1107,10,FALSE),"")</f>
        <v/>
      </c>
      <c r="J561" s="20"/>
      <c r="K561" s="20"/>
      <c r="L561" s="17" t="str">
        <f>IF(J561&lt;&gt;"",VLOOKUP(J561,'Product Data'!B$1:K$1107,4,FALSE),"")</f>
        <v/>
      </c>
      <c r="M561" s="16" t="str">
        <f t="shared" si="17"/>
        <v/>
      </c>
      <c r="N561" s="18"/>
      <c r="O561" s="16" t="str">
        <f t="shared" si="18"/>
        <v/>
      </c>
      <c r="P561" s="19"/>
    </row>
    <row r="562" spans="1:16">
      <c r="A562" s="15"/>
      <c r="B562" s="15"/>
      <c r="C562" s="15"/>
      <c r="D562" s="15"/>
      <c r="E562" s="15"/>
      <c r="F562" s="15"/>
      <c r="G562" s="15"/>
      <c r="H562" s="15"/>
      <c r="I562" s="16" t="str">
        <f>IF(J562&lt;&gt;"",VLOOKUP(J562,'Product Data'!B$1:K$1107,10,FALSE),"")</f>
        <v/>
      </c>
      <c r="J562" s="20"/>
      <c r="K562" s="20"/>
      <c r="L562" s="17" t="str">
        <f>IF(J562&lt;&gt;"",VLOOKUP(J562,'Product Data'!B$1:K$1107,4,FALSE),"")</f>
        <v/>
      </c>
      <c r="M562" s="16" t="str">
        <f t="shared" si="17"/>
        <v/>
      </c>
      <c r="N562" s="18"/>
      <c r="O562" s="16" t="str">
        <f t="shared" si="18"/>
        <v/>
      </c>
      <c r="P562" s="19"/>
    </row>
    <row r="563" spans="1:16">
      <c r="A563" s="15"/>
      <c r="B563" s="15"/>
      <c r="C563" s="15"/>
      <c r="D563" s="15"/>
      <c r="E563" s="15"/>
      <c r="F563" s="15"/>
      <c r="G563" s="15"/>
      <c r="H563" s="15"/>
      <c r="I563" s="16" t="str">
        <f>IF(J563&lt;&gt;"",VLOOKUP(J563,'Product Data'!B$1:K$1107,10,FALSE),"")</f>
        <v/>
      </c>
      <c r="J563" s="20"/>
      <c r="K563" s="20"/>
      <c r="L563" s="17" t="str">
        <f>IF(J563&lt;&gt;"",VLOOKUP(J563,'Product Data'!B$1:K$1107,4,FALSE),"")</f>
        <v/>
      </c>
      <c r="M563" s="16" t="str">
        <f t="shared" si="17"/>
        <v/>
      </c>
      <c r="N563" s="18"/>
      <c r="O563" s="16" t="str">
        <f t="shared" si="18"/>
        <v/>
      </c>
      <c r="P563" s="19"/>
    </row>
    <row r="564" spans="1:16">
      <c r="A564" s="15"/>
      <c r="B564" s="15"/>
      <c r="C564" s="15"/>
      <c r="D564" s="15"/>
      <c r="E564" s="15"/>
      <c r="F564" s="15"/>
      <c r="G564" s="15"/>
      <c r="H564" s="15"/>
      <c r="I564" s="16" t="str">
        <f>IF(J564&lt;&gt;"",VLOOKUP(J564,'Product Data'!B$1:K$1107,10,FALSE),"")</f>
        <v/>
      </c>
      <c r="J564" s="20"/>
      <c r="K564" s="20"/>
      <c r="L564" s="17" t="str">
        <f>IF(J564&lt;&gt;"",VLOOKUP(J564,'Product Data'!B$1:K$1107,4,FALSE),"")</f>
        <v/>
      </c>
      <c r="M564" s="16" t="str">
        <f t="shared" si="17"/>
        <v/>
      </c>
      <c r="N564" s="18"/>
      <c r="O564" s="16" t="str">
        <f t="shared" si="18"/>
        <v/>
      </c>
      <c r="P564" s="19"/>
    </row>
    <row r="565" spans="1:16">
      <c r="A565" s="15"/>
      <c r="B565" s="15"/>
      <c r="C565" s="15"/>
      <c r="D565" s="15"/>
      <c r="E565" s="15"/>
      <c r="F565" s="15"/>
      <c r="G565" s="15"/>
      <c r="H565" s="15"/>
      <c r="I565" s="16" t="str">
        <f>IF(J565&lt;&gt;"",VLOOKUP(J565,'Product Data'!B$1:K$1107,10,FALSE),"")</f>
        <v/>
      </c>
      <c r="J565" s="20"/>
      <c r="K565" s="20"/>
      <c r="L565" s="17" t="str">
        <f>IF(J565&lt;&gt;"",VLOOKUP(J565,'Product Data'!B$1:K$1107,4,FALSE),"")</f>
        <v/>
      </c>
      <c r="M565" s="16" t="str">
        <f t="shared" si="17"/>
        <v/>
      </c>
      <c r="N565" s="18"/>
      <c r="O565" s="16" t="str">
        <f t="shared" si="18"/>
        <v/>
      </c>
      <c r="P565" s="19"/>
    </row>
    <row r="566" spans="1:16">
      <c r="A566" s="15"/>
      <c r="B566" s="15"/>
      <c r="C566" s="15"/>
      <c r="D566" s="15"/>
      <c r="E566" s="15"/>
      <c r="F566" s="15"/>
      <c r="G566" s="15"/>
      <c r="H566" s="15"/>
      <c r="I566" s="16" t="str">
        <f>IF(J566&lt;&gt;"",VLOOKUP(J566,'Product Data'!B$1:K$1107,10,FALSE),"")</f>
        <v/>
      </c>
      <c r="J566" s="20"/>
      <c r="K566" s="20"/>
      <c r="L566" s="17" t="str">
        <f>IF(J566&lt;&gt;"",VLOOKUP(J566,'Product Data'!B$1:K$1107,4,FALSE),"")</f>
        <v/>
      </c>
      <c r="M566" s="16" t="str">
        <f t="shared" si="17"/>
        <v/>
      </c>
      <c r="N566" s="18"/>
      <c r="O566" s="16" t="str">
        <f t="shared" si="18"/>
        <v/>
      </c>
      <c r="P566" s="19"/>
    </row>
    <row r="567" spans="1:16">
      <c r="A567" s="15"/>
      <c r="B567" s="15"/>
      <c r="C567" s="15"/>
      <c r="D567" s="15"/>
      <c r="E567" s="15"/>
      <c r="F567" s="15"/>
      <c r="G567" s="15"/>
      <c r="H567" s="15"/>
      <c r="I567" s="16" t="str">
        <f>IF(J567&lt;&gt;"",VLOOKUP(J567,'Product Data'!B$1:K$1107,10,FALSE),"")</f>
        <v/>
      </c>
      <c r="J567" s="20"/>
      <c r="K567" s="20"/>
      <c r="L567" s="17" t="str">
        <f>IF(J567&lt;&gt;"",VLOOKUP(J567,'Product Data'!B$1:K$1107,4,FALSE),"")</f>
        <v/>
      </c>
      <c r="M567" s="16" t="str">
        <f t="shared" si="17"/>
        <v/>
      </c>
      <c r="N567" s="18"/>
      <c r="O567" s="16" t="str">
        <f t="shared" si="18"/>
        <v/>
      </c>
      <c r="P567" s="19"/>
    </row>
    <row r="568" spans="1:16">
      <c r="A568" s="15"/>
      <c r="B568" s="15"/>
      <c r="C568" s="15"/>
      <c r="D568" s="15"/>
      <c r="E568" s="15"/>
      <c r="F568" s="15"/>
      <c r="G568" s="15"/>
      <c r="H568" s="15"/>
      <c r="I568" s="16" t="str">
        <f>IF(J568&lt;&gt;"",VLOOKUP(J568,'Product Data'!B$1:K$1107,10,FALSE),"")</f>
        <v/>
      </c>
      <c r="J568" s="20"/>
      <c r="K568" s="20"/>
      <c r="L568" s="17" t="str">
        <f>IF(J568&lt;&gt;"",VLOOKUP(J568,'Product Data'!B$1:K$1107,4,FALSE),"")</f>
        <v/>
      </c>
      <c r="M568" s="16" t="str">
        <f t="shared" si="17"/>
        <v/>
      </c>
      <c r="N568" s="18"/>
      <c r="O568" s="16" t="str">
        <f t="shared" si="18"/>
        <v/>
      </c>
      <c r="P568" s="19"/>
    </row>
    <row r="569" spans="1:16">
      <c r="A569" s="15"/>
      <c r="B569" s="15"/>
      <c r="C569" s="15"/>
      <c r="D569" s="15"/>
      <c r="E569" s="15"/>
      <c r="F569" s="15"/>
      <c r="G569" s="15"/>
      <c r="H569" s="15"/>
      <c r="I569" s="16" t="str">
        <f>IF(J569&lt;&gt;"",VLOOKUP(J569,'Product Data'!B$1:K$1107,10,FALSE),"")</f>
        <v/>
      </c>
      <c r="J569" s="20"/>
      <c r="K569" s="20"/>
      <c r="L569" s="17" t="str">
        <f>IF(J569&lt;&gt;"",VLOOKUP(J569,'Product Data'!B$1:K$1107,4,FALSE),"")</f>
        <v/>
      </c>
      <c r="M569" s="16" t="str">
        <f t="shared" si="17"/>
        <v/>
      </c>
      <c r="N569" s="18"/>
      <c r="O569" s="16" t="str">
        <f t="shared" si="18"/>
        <v/>
      </c>
      <c r="P569" s="19"/>
    </row>
    <row r="570" spans="1:16">
      <c r="A570" s="15"/>
      <c r="B570" s="15"/>
      <c r="C570" s="15"/>
      <c r="D570" s="15"/>
      <c r="E570" s="15"/>
      <c r="F570" s="15"/>
      <c r="G570" s="15"/>
      <c r="H570" s="15"/>
      <c r="I570" s="16" t="str">
        <f>IF(J570&lt;&gt;"",VLOOKUP(J570,'Product Data'!B$1:K$1107,10,FALSE),"")</f>
        <v/>
      </c>
      <c r="J570" s="20"/>
      <c r="K570" s="20"/>
      <c r="L570" s="17" t="str">
        <f>IF(J570&lt;&gt;"",VLOOKUP(J570,'Product Data'!B$1:K$1107,4,FALSE),"")</f>
        <v/>
      </c>
      <c r="M570" s="16" t="str">
        <f t="shared" si="17"/>
        <v/>
      </c>
      <c r="N570" s="18"/>
      <c r="O570" s="16" t="str">
        <f t="shared" si="18"/>
        <v/>
      </c>
      <c r="P570" s="19"/>
    </row>
    <row r="571" spans="1:16">
      <c r="A571" s="15"/>
      <c r="B571" s="15"/>
      <c r="C571" s="15"/>
      <c r="D571" s="15"/>
      <c r="E571" s="15"/>
      <c r="F571" s="15"/>
      <c r="G571" s="15"/>
      <c r="H571" s="15"/>
      <c r="I571" s="16" t="str">
        <f>IF(J571&lt;&gt;"",VLOOKUP(J571,'Product Data'!B$1:K$1107,10,FALSE),"")</f>
        <v/>
      </c>
      <c r="J571" s="20"/>
      <c r="K571" s="20"/>
      <c r="L571" s="17" t="str">
        <f>IF(J571&lt;&gt;"",VLOOKUP(J571,'Product Data'!B$1:K$1107,4,FALSE),"")</f>
        <v/>
      </c>
      <c r="M571" s="16" t="str">
        <f t="shared" si="17"/>
        <v/>
      </c>
      <c r="N571" s="18"/>
      <c r="O571" s="16" t="str">
        <f t="shared" si="18"/>
        <v/>
      </c>
      <c r="P571" s="19"/>
    </row>
    <row r="572" spans="1:16">
      <c r="A572" s="15"/>
      <c r="B572" s="15"/>
      <c r="C572" s="15"/>
      <c r="D572" s="15"/>
      <c r="E572" s="15"/>
      <c r="F572" s="15"/>
      <c r="G572" s="15"/>
      <c r="H572" s="15"/>
      <c r="I572" s="16" t="str">
        <f>IF(J572&lt;&gt;"",VLOOKUP(J572,'Product Data'!B$1:K$1107,10,FALSE),"")</f>
        <v/>
      </c>
      <c r="J572" s="20"/>
      <c r="K572" s="20"/>
      <c r="L572" s="17" t="str">
        <f>IF(J572&lt;&gt;"",VLOOKUP(J572,'Product Data'!B$1:K$1107,4,FALSE),"")</f>
        <v/>
      </c>
      <c r="M572" s="16" t="str">
        <f t="shared" si="17"/>
        <v/>
      </c>
      <c r="N572" s="18"/>
      <c r="O572" s="16" t="str">
        <f t="shared" si="18"/>
        <v/>
      </c>
      <c r="P572" s="19"/>
    </row>
    <row r="573" spans="1:16">
      <c r="A573" s="15"/>
      <c r="B573" s="15"/>
      <c r="C573" s="15"/>
      <c r="D573" s="15"/>
      <c r="E573" s="15"/>
      <c r="F573" s="15"/>
      <c r="G573" s="15"/>
      <c r="H573" s="15"/>
      <c r="I573" s="16" t="str">
        <f>IF(J573&lt;&gt;"",VLOOKUP(J573,'Product Data'!B$1:K$1107,10,FALSE),"")</f>
        <v/>
      </c>
      <c r="J573" s="20"/>
      <c r="K573" s="20"/>
      <c r="L573" s="17" t="str">
        <f>IF(J573&lt;&gt;"",VLOOKUP(J573,'Product Data'!B$1:K$1107,4,FALSE),"")</f>
        <v/>
      </c>
      <c r="M573" s="16" t="str">
        <f t="shared" si="17"/>
        <v/>
      </c>
      <c r="N573" s="18"/>
      <c r="O573" s="16" t="str">
        <f t="shared" si="18"/>
        <v/>
      </c>
      <c r="P573" s="19"/>
    </row>
    <row r="574" spans="1:16">
      <c r="A574" s="15"/>
      <c r="B574" s="15"/>
      <c r="C574" s="15"/>
      <c r="D574" s="15"/>
      <c r="E574" s="15"/>
      <c r="F574" s="15"/>
      <c r="G574" s="15"/>
      <c r="H574" s="15"/>
      <c r="I574" s="16" t="str">
        <f>IF(J574&lt;&gt;"",VLOOKUP(J574,'Product Data'!B$1:K$1107,10,FALSE),"")</f>
        <v/>
      </c>
      <c r="J574" s="20"/>
      <c r="K574" s="20"/>
      <c r="L574" s="17" t="str">
        <f>IF(J574&lt;&gt;"",VLOOKUP(J574,'Product Data'!B$1:K$1107,4,FALSE),"")</f>
        <v/>
      </c>
      <c r="M574" s="16" t="str">
        <f t="shared" si="17"/>
        <v/>
      </c>
      <c r="N574" s="18"/>
      <c r="O574" s="16" t="str">
        <f t="shared" si="18"/>
        <v/>
      </c>
      <c r="P574" s="19"/>
    </row>
    <row r="575" spans="1:16">
      <c r="A575" s="15"/>
      <c r="B575" s="15"/>
      <c r="C575" s="15"/>
      <c r="D575" s="15"/>
      <c r="E575" s="15"/>
      <c r="F575" s="15"/>
      <c r="G575" s="15"/>
      <c r="H575" s="15"/>
      <c r="I575" s="16" t="str">
        <f>IF(J575&lt;&gt;"",VLOOKUP(J575,'Product Data'!B$1:K$1107,10,FALSE),"")</f>
        <v/>
      </c>
      <c r="J575" s="20"/>
      <c r="K575" s="20"/>
      <c r="L575" s="17" t="str">
        <f>IF(J575&lt;&gt;"",VLOOKUP(J575,'Product Data'!B$1:K$1107,4,FALSE),"")</f>
        <v/>
      </c>
      <c r="M575" s="16" t="str">
        <f t="shared" si="17"/>
        <v/>
      </c>
      <c r="N575" s="18"/>
      <c r="O575" s="16" t="str">
        <f t="shared" si="18"/>
        <v/>
      </c>
      <c r="P575" s="19"/>
    </row>
    <row r="576" spans="1:16">
      <c r="A576" s="15"/>
      <c r="B576" s="15"/>
      <c r="C576" s="15"/>
      <c r="D576" s="15"/>
      <c r="E576" s="15"/>
      <c r="F576" s="15"/>
      <c r="G576" s="15"/>
      <c r="H576" s="15"/>
      <c r="I576" s="16" t="str">
        <f>IF(J576&lt;&gt;"",VLOOKUP(J576,'Product Data'!B$1:K$1107,10,FALSE),"")</f>
        <v/>
      </c>
      <c r="J576" s="20"/>
      <c r="K576" s="20"/>
      <c r="L576" s="17" t="str">
        <f>IF(J576&lt;&gt;"",VLOOKUP(J576,'Product Data'!B$1:K$1107,4,FALSE),"")</f>
        <v/>
      </c>
      <c r="M576" s="16" t="str">
        <f t="shared" si="17"/>
        <v/>
      </c>
      <c r="N576" s="18"/>
      <c r="O576" s="16" t="str">
        <f t="shared" si="18"/>
        <v/>
      </c>
      <c r="P576" s="19"/>
    </row>
    <row r="577" spans="1:16">
      <c r="A577" s="15"/>
      <c r="B577" s="15"/>
      <c r="C577" s="15"/>
      <c r="D577" s="15"/>
      <c r="E577" s="15"/>
      <c r="F577" s="15"/>
      <c r="G577" s="15"/>
      <c r="H577" s="15"/>
      <c r="I577" s="16" t="str">
        <f>IF(J577&lt;&gt;"",VLOOKUP(J577,'Product Data'!B$1:K$1107,10,FALSE),"")</f>
        <v/>
      </c>
      <c r="J577" s="20"/>
      <c r="K577" s="20"/>
      <c r="L577" s="17" t="str">
        <f>IF(J577&lt;&gt;"",VLOOKUP(J577,'Product Data'!B$1:K$1107,4,FALSE),"")</f>
        <v/>
      </c>
      <c r="M577" s="16" t="str">
        <f t="shared" si="17"/>
        <v/>
      </c>
      <c r="N577" s="18"/>
      <c r="O577" s="16" t="str">
        <f t="shared" si="18"/>
        <v/>
      </c>
      <c r="P577" s="19"/>
    </row>
    <row r="578" spans="1:16">
      <c r="A578" s="15"/>
      <c r="B578" s="15"/>
      <c r="C578" s="15"/>
      <c r="D578" s="15"/>
      <c r="E578" s="15"/>
      <c r="F578" s="15"/>
      <c r="G578" s="15"/>
      <c r="H578" s="15"/>
      <c r="I578" s="16" t="str">
        <f>IF(J578&lt;&gt;"",VLOOKUP(J578,'Product Data'!B$1:K$1107,10,FALSE),"")</f>
        <v/>
      </c>
      <c r="J578" s="20"/>
      <c r="K578" s="20"/>
      <c r="L578" s="17" t="str">
        <f>IF(J578&lt;&gt;"",VLOOKUP(J578,'Product Data'!B$1:K$1107,4,FALSE),"")</f>
        <v/>
      </c>
      <c r="M578" s="16" t="str">
        <f t="shared" si="17"/>
        <v/>
      </c>
      <c r="N578" s="18"/>
      <c r="O578" s="16" t="str">
        <f t="shared" si="18"/>
        <v/>
      </c>
      <c r="P578" s="19"/>
    </row>
    <row r="579" spans="1:16">
      <c r="A579" s="15"/>
      <c r="B579" s="15"/>
      <c r="C579" s="15"/>
      <c r="D579" s="15"/>
      <c r="E579" s="15"/>
      <c r="F579" s="15"/>
      <c r="G579" s="15"/>
      <c r="H579" s="15"/>
      <c r="I579" s="16" t="str">
        <f>IF(J579&lt;&gt;"",VLOOKUP(J579,'Product Data'!B$1:K$1107,10,FALSE),"")</f>
        <v/>
      </c>
      <c r="J579" s="20"/>
      <c r="K579" s="20"/>
      <c r="L579" s="17" t="str">
        <f>IF(J579&lt;&gt;"",VLOOKUP(J579,'Product Data'!B$1:K$1107,4,FALSE),"")</f>
        <v/>
      </c>
      <c r="M579" s="16" t="str">
        <f t="shared" si="17"/>
        <v/>
      </c>
      <c r="N579" s="18"/>
      <c r="O579" s="16" t="str">
        <f t="shared" si="18"/>
        <v/>
      </c>
      <c r="P579" s="19"/>
    </row>
    <row r="580" spans="1:16">
      <c r="A580" s="15"/>
      <c r="B580" s="15"/>
      <c r="C580" s="15"/>
      <c r="D580" s="15"/>
      <c r="E580" s="15"/>
      <c r="F580" s="15"/>
      <c r="G580" s="15"/>
      <c r="H580" s="15"/>
      <c r="I580" s="16" t="str">
        <f>IF(J580&lt;&gt;"",VLOOKUP(J580,'Product Data'!B$1:K$1107,10,FALSE),"")</f>
        <v/>
      </c>
      <c r="J580" s="20"/>
      <c r="K580" s="20"/>
      <c r="L580" s="17" t="str">
        <f>IF(J580&lt;&gt;"",VLOOKUP(J580,'Product Data'!B$1:K$1107,4,FALSE),"")</f>
        <v/>
      </c>
      <c r="M580" s="16" t="str">
        <f t="shared" si="17"/>
        <v/>
      </c>
      <c r="N580" s="18"/>
      <c r="O580" s="16" t="str">
        <f t="shared" si="18"/>
        <v/>
      </c>
      <c r="P580" s="19"/>
    </row>
    <row r="581" spans="1:16">
      <c r="A581" s="15"/>
      <c r="B581" s="15"/>
      <c r="C581" s="15"/>
      <c r="D581" s="15"/>
      <c r="E581" s="15"/>
      <c r="F581" s="15"/>
      <c r="G581" s="15"/>
      <c r="H581" s="15"/>
      <c r="I581" s="16" t="str">
        <f>IF(J581&lt;&gt;"",VLOOKUP(J581,'Product Data'!B$1:K$1107,10,FALSE),"")</f>
        <v/>
      </c>
      <c r="J581" s="20"/>
      <c r="K581" s="20"/>
      <c r="L581" s="17" t="str">
        <f>IF(J581&lt;&gt;"",VLOOKUP(J581,'Product Data'!B$1:K$1107,4,FALSE),"")</f>
        <v/>
      </c>
      <c r="M581" s="16" t="str">
        <f t="shared" si="17"/>
        <v/>
      </c>
      <c r="N581" s="18"/>
      <c r="O581" s="16" t="str">
        <f t="shared" si="18"/>
        <v/>
      </c>
      <c r="P581" s="19"/>
    </row>
    <row r="582" spans="1:16">
      <c r="A582" s="15"/>
      <c r="B582" s="15"/>
      <c r="C582" s="15"/>
      <c r="D582" s="15"/>
      <c r="E582" s="15"/>
      <c r="F582" s="15"/>
      <c r="G582" s="15"/>
      <c r="H582" s="15"/>
      <c r="I582" s="16" t="str">
        <f>IF(J582&lt;&gt;"",VLOOKUP(J582,'Product Data'!B$1:K$1107,10,FALSE),"")</f>
        <v/>
      </c>
      <c r="J582" s="20"/>
      <c r="K582" s="20"/>
      <c r="L582" s="17" t="str">
        <f>IF(J582&lt;&gt;"",VLOOKUP(J582,'Product Data'!B$1:K$1107,4,FALSE),"")</f>
        <v/>
      </c>
      <c r="M582" s="16" t="str">
        <f t="shared" si="17"/>
        <v/>
      </c>
      <c r="N582" s="18"/>
      <c r="O582" s="16" t="str">
        <f t="shared" si="18"/>
        <v/>
      </c>
      <c r="P582" s="19"/>
    </row>
    <row r="583" spans="1:16">
      <c r="A583" s="15"/>
      <c r="B583" s="15"/>
      <c r="C583" s="15"/>
      <c r="D583" s="15"/>
      <c r="E583" s="15"/>
      <c r="F583" s="15"/>
      <c r="G583" s="15"/>
      <c r="H583" s="15"/>
      <c r="I583" s="16" t="str">
        <f>IF(J583&lt;&gt;"",VLOOKUP(J583,'Product Data'!B$1:K$1107,10,FALSE),"")</f>
        <v/>
      </c>
      <c r="J583" s="20"/>
      <c r="K583" s="20"/>
      <c r="L583" s="17" t="str">
        <f>IF(J583&lt;&gt;"",VLOOKUP(J583,'Product Data'!B$1:K$1107,4,FALSE),"")</f>
        <v/>
      </c>
      <c r="M583" s="16" t="str">
        <f t="shared" si="17"/>
        <v/>
      </c>
      <c r="N583" s="18"/>
      <c r="O583" s="16" t="str">
        <f t="shared" si="18"/>
        <v/>
      </c>
      <c r="P583" s="19"/>
    </row>
    <row r="584" spans="1:16">
      <c r="A584" s="15"/>
      <c r="B584" s="15"/>
      <c r="C584" s="15"/>
      <c r="D584" s="15"/>
      <c r="E584" s="15"/>
      <c r="F584" s="15"/>
      <c r="G584" s="15"/>
      <c r="H584" s="15"/>
      <c r="I584" s="16" t="str">
        <f>IF(J584&lt;&gt;"",VLOOKUP(J584,'Product Data'!B$1:K$1107,10,FALSE),"")</f>
        <v/>
      </c>
      <c r="J584" s="20"/>
      <c r="K584" s="20"/>
      <c r="L584" s="17" t="str">
        <f>IF(J584&lt;&gt;"",VLOOKUP(J584,'Product Data'!B$1:K$1107,4,FALSE),"")</f>
        <v/>
      </c>
      <c r="M584" s="16" t="str">
        <f t="shared" si="17"/>
        <v/>
      </c>
      <c r="N584" s="18"/>
      <c r="O584" s="16" t="str">
        <f t="shared" si="18"/>
        <v/>
      </c>
      <c r="P584" s="19"/>
    </row>
    <row r="585" spans="1:16">
      <c r="A585" s="15"/>
      <c r="B585" s="15"/>
      <c r="C585" s="15"/>
      <c r="D585" s="15"/>
      <c r="E585" s="15"/>
      <c r="F585" s="15"/>
      <c r="G585" s="15"/>
      <c r="H585" s="15"/>
      <c r="I585" s="16" t="str">
        <f>IF(J585&lt;&gt;"",VLOOKUP(J585,'Product Data'!B$1:K$1107,10,FALSE),"")</f>
        <v/>
      </c>
      <c r="J585" s="20"/>
      <c r="K585" s="20"/>
      <c r="L585" s="17" t="str">
        <f>IF(J585&lt;&gt;"",VLOOKUP(J585,'Product Data'!B$1:K$1107,4,FALSE),"")</f>
        <v/>
      </c>
      <c r="M585" s="16" t="str">
        <f t="shared" si="17"/>
        <v/>
      </c>
      <c r="N585" s="18"/>
      <c r="O585" s="16" t="str">
        <f t="shared" si="18"/>
        <v/>
      </c>
      <c r="P585" s="19"/>
    </row>
    <row r="586" spans="1:16">
      <c r="A586" s="15"/>
      <c r="B586" s="15"/>
      <c r="C586" s="15"/>
      <c r="D586" s="15"/>
      <c r="E586" s="15"/>
      <c r="F586" s="15"/>
      <c r="G586" s="15"/>
      <c r="H586" s="15"/>
      <c r="I586" s="16" t="str">
        <f>IF(J586&lt;&gt;"",VLOOKUP(J586,'Product Data'!B$1:K$1107,10,FALSE),"")</f>
        <v/>
      </c>
      <c r="J586" s="20"/>
      <c r="K586" s="20"/>
      <c r="L586" s="17" t="str">
        <f>IF(J586&lt;&gt;"",VLOOKUP(J586,'Product Data'!B$1:K$1107,4,FALSE),"")</f>
        <v/>
      </c>
      <c r="M586" s="16" t="str">
        <f t="shared" si="17"/>
        <v/>
      </c>
      <c r="N586" s="18"/>
      <c r="O586" s="16" t="str">
        <f t="shared" si="18"/>
        <v/>
      </c>
      <c r="P586" s="19"/>
    </row>
    <row r="587" spans="1:16">
      <c r="A587" s="15"/>
      <c r="B587" s="15"/>
      <c r="C587" s="15"/>
      <c r="D587" s="15"/>
      <c r="E587" s="15"/>
      <c r="F587" s="15"/>
      <c r="G587" s="15"/>
      <c r="H587" s="15"/>
      <c r="I587" s="16" t="str">
        <f>IF(J587&lt;&gt;"",VLOOKUP(J587,'Product Data'!B$1:K$1107,10,FALSE),"")</f>
        <v/>
      </c>
      <c r="J587" s="20"/>
      <c r="K587" s="20"/>
      <c r="L587" s="17" t="str">
        <f>IF(J587&lt;&gt;"",VLOOKUP(J587,'Product Data'!B$1:K$1107,4,FALSE),"")</f>
        <v/>
      </c>
      <c r="M587" s="16" t="str">
        <f t="shared" si="17"/>
        <v/>
      </c>
      <c r="N587" s="18"/>
      <c r="O587" s="16" t="str">
        <f t="shared" si="18"/>
        <v/>
      </c>
      <c r="P587" s="19"/>
    </row>
    <row r="588" spans="1:16">
      <c r="A588" s="15"/>
      <c r="B588" s="15"/>
      <c r="C588" s="15"/>
      <c r="D588" s="15"/>
      <c r="E588" s="15"/>
      <c r="F588" s="15"/>
      <c r="G588" s="15"/>
      <c r="H588" s="15"/>
      <c r="I588" s="16" t="str">
        <f>IF(J588&lt;&gt;"",VLOOKUP(J588,'Product Data'!B$1:K$1107,10,FALSE),"")</f>
        <v/>
      </c>
      <c r="J588" s="20"/>
      <c r="K588" s="20"/>
      <c r="L588" s="17" t="str">
        <f>IF(J588&lt;&gt;"",VLOOKUP(J588,'Product Data'!B$1:K$1107,4,FALSE),"")</f>
        <v/>
      </c>
      <c r="M588" s="16" t="str">
        <f t="shared" si="17"/>
        <v/>
      </c>
      <c r="N588" s="18"/>
      <c r="O588" s="16" t="str">
        <f t="shared" si="18"/>
        <v/>
      </c>
      <c r="P588" s="19"/>
    </row>
    <row r="589" spans="1:16">
      <c r="A589" s="15"/>
      <c r="B589" s="15"/>
      <c r="C589" s="15"/>
      <c r="D589" s="15"/>
      <c r="E589" s="15"/>
      <c r="F589" s="15"/>
      <c r="G589" s="15"/>
      <c r="H589" s="15"/>
      <c r="I589" s="16" t="str">
        <f>IF(J589&lt;&gt;"",VLOOKUP(J589,'Product Data'!B$1:K$1107,10,FALSE),"")</f>
        <v/>
      </c>
      <c r="J589" s="20"/>
      <c r="K589" s="20"/>
      <c r="L589" s="17" t="str">
        <f>IF(J589&lt;&gt;"",VLOOKUP(J589,'Product Data'!B$1:K$1107,4,FALSE),"")</f>
        <v/>
      </c>
      <c r="M589" s="16" t="str">
        <f t="shared" ref="M589:M652" si="19">IF(J589&lt;&gt;"",IF(L589=0,"Yes","No"),"")</f>
        <v/>
      </c>
      <c r="N589" s="18"/>
      <c r="O589" s="16" t="str">
        <f t="shared" si="18"/>
        <v/>
      </c>
      <c r="P589" s="19"/>
    </row>
    <row r="590" spans="1:16">
      <c r="A590" s="15"/>
      <c r="B590" s="15"/>
      <c r="C590" s="15"/>
      <c r="D590" s="15"/>
      <c r="E590" s="15"/>
      <c r="F590" s="15"/>
      <c r="G590" s="15"/>
      <c r="H590" s="15"/>
      <c r="I590" s="16" t="str">
        <f>IF(J590&lt;&gt;"",VLOOKUP(J590,'Product Data'!B$1:K$1107,10,FALSE),"")</f>
        <v/>
      </c>
      <c r="J590" s="20"/>
      <c r="K590" s="20"/>
      <c r="L590" s="17" t="str">
        <f>IF(J590&lt;&gt;"",VLOOKUP(J590,'Product Data'!B$1:K$1107,4,FALSE),"")</f>
        <v/>
      </c>
      <c r="M590" s="16" t="str">
        <f t="shared" si="19"/>
        <v/>
      </c>
      <c r="N590" s="18"/>
      <c r="O590" s="16" t="str">
        <f t="shared" si="18"/>
        <v/>
      </c>
      <c r="P590" s="19"/>
    </row>
    <row r="591" spans="1:16">
      <c r="A591" s="15"/>
      <c r="B591" s="15"/>
      <c r="C591" s="15"/>
      <c r="D591" s="15"/>
      <c r="E591" s="15"/>
      <c r="F591" s="15"/>
      <c r="G591" s="15"/>
      <c r="H591" s="15"/>
      <c r="I591" s="16" t="str">
        <f>IF(J591&lt;&gt;"",VLOOKUP(J591,'Product Data'!B$1:K$1107,10,FALSE),"")</f>
        <v/>
      </c>
      <c r="J591" s="20"/>
      <c r="K591" s="20"/>
      <c r="L591" s="17" t="str">
        <f>IF(J591&lt;&gt;"",VLOOKUP(J591,'Product Data'!B$1:K$1107,4,FALSE),"")</f>
        <v/>
      </c>
      <c r="M591" s="16" t="str">
        <f t="shared" si="19"/>
        <v/>
      </c>
      <c r="N591" s="18"/>
      <c r="O591" s="16" t="str">
        <f t="shared" si="18"/>
        <v/>
      </c>
      <c r="P591" s="19"/>
    </row>
    <row r="592" spans="1:16">
      <c r="A592" s="15"/>
      <c r="B592" s="15"/>
      <c r="C592" s="15"/>
      <c r="D592" s="15"/>
      <c r="E592" s="15"/>
      <c r="F592" s="15"/>
      <c r="G592" s="15"/>
      <c r="H592" s="15"/>
      <c r="I592" s="16" t="str">
        <f>IF(J592&lt;&gt;"",VLOOKUP(J592,'Product Data'!B$1:K$1107,10,FALSE),"")</f>
        <v/>
      </c>
      <c r="J592" s="20"/>
      <c r="K592" s="20"/>
      <c r="L592" s="17" t="str">
        <f>IF(J592&lt;&gt;"",VLOOKUP(J592,'Product Data'!B$1:K$1107,4,FALSE),"")</f>
        <v/>
      </c>
      <c r="M592" s="16" t="str">
        <f t="shared" si="19"/>
        <v/>
      </c>
      <c r="N592" s="18"/>
      <c r="O592" s="16" t="str">
        <f t="shared" si="18"/>
        <v/>
      </c>
      <c r="P592" s="19"/>
    </row>
    <row r="593" spans="1:16">
      <c r="A593" s="15"/>
      <c r="B593" s="15"/>
      <c r="C593" s="15"/>
      <c r="D593" s="15"/>
      <c r="E593" s="15"/>
      <c r="F593" s="15"/>
      <c r="G593" s="15"/>
      <c r="H593" s="15"/>
      <c r="I593" s="16" t="str">
        <f>IF(J593&lt;&gt;"",VLOOKUP(J593,'Product Data'!B$1:K$1107,10,FALSE),"")</f>
        <v/>
      </c>
      <c r="J593" s="20"/>
      <c r="K593" s="20"/>
      <c r="L593" s="17" t="str">
        <f>IF(J593&lt;&gt;"",VLOOKUP(J593,'Product Data'!B$1:K$1107,4,FALSE),"")</f>
        <v/>
      </c>
      <c r="M593" s="16" t="str">
        <f t="shared" si="19"/>
        <v/>
      </c>
      <c r="N593" s="18"/>
      <c r="O593" s="16" t="str">
        <f t="shared" si="18"/>
        <v/>
      </c>
      <c r="P593" s="19"/>
    </row>
    <row r="594" spans="1:16">
      <c r="A594" s="15"/>
      <c r="B594" s="15"/>
      <c r="C594" s="15"/>
      <c r="D594" s="15"/>
      <c r="E594" s="15"/>
      <c r="F594" s="15"/>
      <c r="G594" s="15"/>
      <c r="H594" s="15"/>
      <c r="I594" s="16" t="str">
        <f>IF(J594&lt;&gt;"",VLOOKUP(J594,'Product Data'!B$1:K$1107,10,FALSE),"")</f>
        <v/>
      </c>
      <c r="J594" s="20"/>
      <c r="K594" s="20"/>
      <c r="L594" s="17" t="str">
        <f>IF(J594&lt;&gt;"",VLOOKUP(J594,'Product Data'!B$1:K$1107,4,FALSE),"")</f>
        <v/>
      </c>
      <c r="M594" s="16" t="str">
        <f t="shared" si="19"/>
        <v/>
      </c>
      <c r="N594" s="18"/>
      <c r="O594" s="16" t="str">
        <f t="shared" si="18"/>
        <v/>
      </c>
      <c r="P594" s="19"/>
    </row>
    <row r="595" spans="1:16">
      <c r="A595" s="15"/>
      <c r="B595" s="15"/>
      <c r="C595" s="15"/>
      <c r="D595" s="15"/>
      <c r="E595" s="15"/>
      <c r="F595" s="15"/>
      <c r="G595" s="15"/>
      <c r="H595" s="15"/>
      <c r="I595" s="16" t="str">
        <f>IF(J595&lt;&gt;"",VLOOKUP(J595,'Product Data'!B$1:K$1107,10,FALSE),"")</f>
        <v/>
      </c>
      <c r="J595" s="20"/>
      <c r="K595" s="20"/>
      <c r="L595" s="17" t="str">
        <f>IF(J595&lt;&gt;"",VLOOKUP(J595,'Product Data'!B$1:K$1107,4,FALSE),"")</f>
        <v/>
      </c>
      <c r="M595" s="16" t="str">
        <f t="shared" si="19"/>
        <v/>
      </c>
      <c r="N595" s="18"/>
      <c r="O595" s="16" t="str">
        <f t="shared" si="18"/>
        <v/>
      </c>
      <c r="P595" s="19"/>
    </row>
    <row r="596" spans="1:16">
      <c r="A596" s="15"/>
      <c r="B596" s="15"/>
      <c r="C596" s="15"/>
      <c r="D596" s="15"/>
      <c r="E596" s="15"/>
      <c r="F596" s="15"/>
      <c r="G596" s="15"/>
      <c r="H596" s="15"/>
      <c r="I596" s="16" t="str">
        <f>IF(J596&lt;&gt;"",VLOOKUP(J596,'Product Data'!B$1:K$1107,10,FALSE),"")</f>
        <v/>
      </c>
      <c r="J596" s="20"/>
      <c r="K596" s="20"/>
      <c r="L596" s="17" t="str">
        <f>IF(J596&lt;&gt;"",VLOOKUP(J596,'Product Data'!B$1:K$1107,4,FALSE),"")</f>
        <v/>
      </c>
      <c r="M596" s="16" t="str">
        <f t="shared" si="19"/>
        <v/>
      </c>
      <c r="N596" s="18"/>
      <c r="O596" s="16" t="str">
        <f t="shared" si="18"/>
        <v/>
      </c>
      <c r="P596" s="19"/>
    </row>
    <row r="597" spans="1:16">
      <c r="A597" s="15"/>
      <c r="B597" s="15"/>
      <c r="C597" s="15"/>
      <c r="D597" s="15"/>
      <c r="E597" s="15"/>
      <c r="F597" s="15"/>
      <c r="G597" s="15"/>
      <c r="H597" s="15"/>
      <c r="I597" s="16" t="str">
        <f>IF(J597&lt;&gt;"",VLOOKUP(J597,'Product Data'!B$1:K$1107,10,FALSE),"")</f>
        <v/>
      </c>
      <c r="J597" s="20"/>
      <c r="K597" s="20"/>
      <c r="L597" s="17" t="str">
        <f>IF(J597&lt;&gt;"",VLOOKUP(J597,'Product Data'!B$1:K$1107,4,FALSE),"")</f>
        <v/>
      </c>
      <c r="M597" s="16" t="str">
        <f t="shared" si="19"/>
        <v/>
      </c>
      <c r="N597" s="18"/>
      <c r="O597" s="16" t="str">
        <f t="shared" si="18"/>
        <v/>
      </c>
      <c r="P597" s="19"/>
    </row>
    <row r="598" spans="1:16">
      <c r="A598" s="15"/>
      <c r="B598" s="15"/>
      <c r="C598" s="15"/>
      <c r="D598" s="15"/>
      <c r="E598" s="15"/>
      <c r="F598" s="15"/>
      <c r="G598" s="15"/>
      <c r="H598" s="15"/>
      <c r="I598" s="16" t="str">
        <f>IF(J598&lt;&gt;"",VLOOKUP(J598,'Product Data'!B$1:K$1107,10,FALSE),"")</f>
        <v/>
      </c>
      <c r="J598" s="20"/>
      <c r="K598" s="20"/>
      <c r="L598" s="17" t="str">
        <f>IF(J598&lt;&gt;"",VLOOKUP(J598,'Product Data'!B$1:K$1107,4,FALSE),"")</f>
        <v/>
      </c>
      <c r="M598" s="16" t="str">
        <f t="shared" si="19"/>
        <v/>
      </c>
      <c r="N598" s="18"/>
      <c r="O598" s="16" t="str">
        <f t="shared" si="18"/>
        <v/>
      </c>
      <c r="P598" s="19"/>
    </row>
    <row r="599" spans="1:16">
      <c r="A599" s="15"/>
      <c r="B599" s="15"/>
      <c r="C599" s="15"/>
      <c r="D599" s="15"/>
      <c r="E599" s="15"/>
      <c r="F599" s="15"/>
      <c r="G599" s="15"/>
      <c r="H599" s="15"/>
      <c r="I599" s="16" t="str">
        <f>IF(J599&lt;&gt;"",VLOOKUP(J599,'Product Data'!B$1:K$1107,10,FALSE),"")</f>
        <v/>
      </c>
      <c r="J599" s="20"/>
      <c r="K599" s="20"/>
      <c r="L599" s="17" t="str">
        <f>IF(J599&lt;&gt;"",VLOOKUP(J599,'Product Data'!B$1:K$1107,4,FALSE),"")</f>
        <v/>
      </c>
      <c r="M599" s="16" t="str">
        <f t="shared" si="19"/>
        <v/>
      </c>
      <c r="N599" s="18"/>
      <c r="O599" s="16" t="str">
        <f t="shared" si="18"/>
        <v/>
      </c>
      <c r="P599" s="19"/>
    </row>
    <row r="600" spans="1:16">
      <c r="A600" s="15"/>
      <c r="B600" s="15"/>
      <c r="C600" s="15"/>
      <c r="D600" s="15"/>
      <c r="E600" s="15"/>
      <c r="F600" s="15"/>
      <c r="G600" s="15"/>
      <c r="H600" s="15"/>
      <c r="I600" s="16" t="str">
        <f>IF(J600&lt;&gt;"",VLOOKUP(J600,'Product Data'!B$1:K$1107,10,FALSE),"")</f>
        <v/>
      </c>
      <c r="J600" s="20"/>
      <c r="K600" s="20"/>
      <c r="L600" s="17" t="str">
        <f>IF(J600&lt;&gt;"",VLOOKUP(J600,'Product Data'!B$1:K$1107,4,FALSE),"")</f>
        <v/>
      </c>
      <c r="M600" s="16" t="str">
        <f t="shared" si="19"/>
        <v/>
      </c>
      <c r="N600" s="18"/>
      <c r="O600" s="16" t="str">
        <f t="shared" si="18"/>
        <v/>
      </c>
      <c r="P600" s="19"/>
    </row>
    <row r="601" spans="1:16">
      <c r="A601" s="15"/>
      <c r="B601" s="15"/>
      <c r="C601" s="15"/>
      <c r="D601" s="15"/>
      <c r="E601" s="15"/>
      <c r="F601" s="15"/>
      <c r="G601" s="15"/>
      <c r="H601" s="15"/>
      <c r="I601" s="16" t="str">
        <f>IF(J601&lt;&gt;"",VLOOKUP(J601,'Product Data'!B$1:K$1107,10,FALSE),"")</f>
        <v/>
      </c>
      <c r="J601" s="20"/>
      <c r="K601" s="20"/>
      <c r="L601" s="17" t="str">
        <f>IF(J601&lt;&gt;"",VLOOKUP(J601,'Product Data'!B$1:K$1107,4,FALSE),"")</f>
        <v/>
      </c>
      <c r="M601" s="16" t="str">
        <f t="shared" si="19"/>
        <v/>
      </c>
      <c r="N601" s="18"/>
      <c r="O601" s="16" t="str">
        <f t="shared" si="18"/>
        <v/>
      </c>
      <c r="P601" s="19"/>
    </row>
    <row r="602" spans="1:16">
      <c r="A602" s="15"/>
      <c r="B602" s="15"/>
      <c r="C602" s="15"/>
      <c r="D602" s="15"/>
      <c r="E602" s="15"/>
      <c r="F602" s="15"/>
      <c r="G602" s="15"/>
      <c r="H602" s="15"/>
      <c r="I602" s="16" t="str">
        <f>IF(J602&lt;&gt;"",VLOOKUP(J602,'Product Data'!B$1:K$1107,10,FALSE),"")</f>
        <v/>
      </c>
      <c r="J602" s="20"/>
      <c r="K602" s="20"/>
      <c r="L602" s="17" t="str">
        <f>IF(J602&lt;&gt;"",VLOOKUP(J602,'Product Data'!B$1:K$1107,4,FALSE),"")</f>
        <v/>
      </c>
      <c r="M602" s="16" t="str">
        <f t="shared" si="19"/>
        <v/>
      </c>
      <c r="N602" s="18"/>
      <c r="O602" s="16" t="str">
        <f t="shared" si="18"/>
        <v/>
      </c>
      <c r="P602" s="19"/>
    </row>
    <row r="603" spans="1:16">
      <c r="A603" s="15"/>
      <c r="B603" s="15"/>
      <c r="C603" s="15"/>
      <c r="D603" s="15"/>
      <c r="E603" s="15"/>
      <c r="F603" s="15"/>
      <c r="G603" s="15"/>
      <c r="H603" s="15"/>
      <c r="I603" s="16" t="str">
        <f>IF(J603&lt;&gt;"",VLOOKUP(J603,'Product Data'!B$1:K$1107,10,FALSE),"")</f>
        <v/>
      </c>
      <c r="J603" s="20"/>
      <c r="K603" s="20"/>
      <c r="L603" s="17" t="str">
        <f>IF(J603&lt;&gt;"",VLOOKUP(J603,'Product Data'!B$1:K$1107,4,FALSE),"")</f>
        <v/>
      </c>
      <c r="M603" s="16" t="str">
        <f t="shared" si="19"/>
        <v/>
      </c>
      <c r="N603" s="18"/>
      <c r="O603" s="16" t="str">
        <f t="shared" si="18"/>
        <v/>
      </c>
      <c r="P603" s="19"/>
    </row>
    <row r="604" spans="1:16">
      <c r="A604" s="15"/>
      <c r="B604" s="15"/>
      <c r="C604" s="15"/>
      <c r="D604" s="15"/>
      <c r="E604" s="15"/>
      <c r="F604" s="15"/>
      <c r="G604" s="15"/>
      <c r="H604" s="15"/>
      <c r="I604" s="16" t="str">
        <f>IF(J604&lt;&gt;"",VLOOKUP(J604,'Product Data'!B$1:K$1107,10,FALSE),"")</f>
        <v/>
      </c>
      <c r="J604" s="20"/>
      <c r="K604" s="20"/>
      <c r="L604" s="17" t="str">
        <f>IF(J604&lt;&gt;"",VLOOKUP(J604,'Product Data'!B$1:K$1107,4,FALSE),"")</f>
        <v/>
      </c>
      <c r="M604" s="16" t="str">
        <f t="shared" si="19"/>
        <v/>
      </c>
      <c r="N604" s="18"/>
      <c r="O604" s="16" t="str">
        <f t="shared" si="18"/>
        <v/>
      </c>
      <c r="P604" s="19"/>
    </row>
    <row r="605" spans="1:16">
      <c r="A605" s="15"/>
      <c r="B605" s="15"/>
      <c r="C605" s="15"/>
      <c r="D605" s="15"/>
      <c r="E605" s="15"/>
      <c r="F605" s="15"/>
      <c r="G605" s="15"/>
      <c r="H605" s="15"/>
      <c r="I605" s="16" t="str">
        <f>IF(J605&lt;&gt;"",VLOOKUP(J605,'Product Data'!B$1:K$1107,10,FALSE),"")</f>
        <v/>
      </c>
      <c r="J605" s="20"/>
      <c r="K605" s="20"/>
      <c r="L605" s="17" t="str">
        <f>IF(J605&lt;&gt;"",VLOOKUP(J605,'Product Data'!B$1:K$1107,4,FALSE),"")</f>
        <v/>
      </c>
      <c r="M605" s="16" t="str">
        <f t="shared" si="19"/>
        <v/>
      </c>
      <c r="N605" s="18"/>
      <c r="O605" s="16" t="str">
        <f t="shared" si="18"/>
        <v/>
      </c>
      <c r="P605" s="19"/>
    </row>
    <row r="606" spans="1:16">
      <c r="A606" s="15"/>
      <c r="B606" s="15"/>
      <c r="C606" s="15"/>
      <c r="D606" s="15"/>
      <c r="E606" s="15"/>
      <c r="F606" s="15"/>
      <c r="G606" s="15"/>
      <c r="H606" s="15"/>
      <c r="I606" s="16" t="str">
        <f>IF(J606&lt;&gt;"",VLOOKUP(J606,'Product Data'!B$1:K$1107,10,FALSE),"")</f>
        <v/>
      </c>
      <c r="J606" s="20"/>
      <c r="K606" s="20"/>
      <c r="L606" s="17" t="str">
        <f>IF(J606&lt;&gt;"",VLOOKUP(J606,'Product Data'!B$1:K$1107,4,FALSE),"")</f>
        <v/>
      </c>
      <c r="M606" s="16" t="str">
        <f t="shared" si="19"/>
        <v/>
      </c>
      <c r="N606" s="18"/>
      <c r="O606" s="16" t="str">
        <f t="shared" si="18"/>
        <v/>
      </c>
      <c r="P606" s="19"/>
    </row>
    <row r="607" spans="1:16">
      <c r="A607" s="15"/>
      <c r="B607" s="15"/>
      <c r="C607" s="15"/>
      <c r="D607" s="15"/>
      <c r="E607" s="15"/>
      <c r="F607" s="15"/>
      <c r="G607" s="15"/>
      <c r="H607" s="15"/>
      <c r="I607" s="16" t="str">
        <f>IF(J607&lt;&gt;"",VLOOKUP(J607,'Product Data'!B$1:K$1107,10,FALSE),"")</f>
        <v/>
      </c>
      <c r="J607" s="20"/>
      <c r="K607" s="20"/>
      <c r="L607" s="17" t="str">
        <f>IF(J607&lt;&gt;"",VLOOKUP(J607,'Product Data'!B$1:K$1107,4,FALSE),"")</f>
        <v/>
      </c>
      <c r="M607" s="16" t="str">
        <f t="shared" si="19"/>
        <v/>
      </c>
      <c r="N607" s="18"/>
      <c r="O607" s="16" t="str">
        <f t="shared" si="18"/>
        <v/>
      </c>
      <c r="P607" s="19"/>
    </row>
    <row r="608" spans="1:16">
      <c r="A608" s="15"/>
      <c r="B608" s="15"/>
      <c r="C608" s="15"/>
      <c r="D608" s="15"/>
      <c r="E608" s="15"/>
      <c r="F608" s="15"/>
      <c r="G608" s="15"/>
      <c r="H608" s="15"/>
      <c r="I608" s="16" t="str">
        <f>IF(J608&lt;&gt;"",VLOOKUP(J608,'Product Data'!B$1:K$1107,10,FALSE),"")</f>
        <v/>
      </c>
      <c r="J608" s="20"/>
      <c r="K608" s="20"/>
      <c r="L608" s="17" t="str">
        <f>IF(J608&lt;&gt;"",VLOOKUP(J608,'Product Data'!B$1:K$1107,4,FALSE),"")</f>
        <v/>
      </c>
      <c r="M608" s="16" t="str">
        <f t="shared" si="19"/>
        <v/>
      </c>
      <c r="N608" s="18"/>
      <c r="O608" s="16" t="str">
        <f t="shared" si="18"/>
        <v/>
      </c>
      <c r="P608" s="19"/>
    </row>
    <row r="609" spans="1:16">
      <c r="A609" s="15"/>
      <c r="B609" s="15"/>
      <c r="C609" s="15"/>
      <c r="D609" s="15"/>
      <c r="E609" s="15"/>
      <c r="F609" s="15"/>
      <c r="G609" s="15"/>
      <c r="H609" s="15"/>
      <c r="I609" s="16" t="str">
        <f>IF(J609&lt;&gt;"",VLOOKUP(J609,'Product Data'!B$1:K$1107,10,FALSE),"")</f>
        <v/>
      </c>
      <c r="J609" s="20"/>
      <c r="K609" s="20"/>
      <c r="L609" s="17" t="str">
        <f>IF(J609&lt;&gt;"",VLOOKUP(J609,'Product Data'!B$1:K$1107,4,FALSE),"")</f>
        <v/>
      </c>
      <c r="M609" s="16" t="str">
        <f t="shared" si="19"/>
        <v/>
      </c>
      <c r="N609" s="18"/>
      <c r="O609" s="16" t="str">
        <f t="shared" si="18"/>
        <v/>
      </c>
      <c r="P609" s="19"/>
    </row>
    <row r="610" spans="1:16">
      <c r="A610" s="15"/>
      <c r="B610" s="15"/>
      <c r="C610" s="15"/>
      <c r="D610" s="15"/>
      <c r="E610" s="15"/>
      <c r="F610" s="15"/>
      <c r="G610" s="15"/>
      <c r="H610" s="15"/>
      <c r="I610" s="16" t="str">
        <f>IF(J610&lt;&gt;"",VLOOKUP(J610,'Product Data'!B$1:K$1107,10,FALSE),"")</f>
        <v/>
      </c>
      <c r="J610" s="20"/>
      <c r="K610" s="20"/>
      <c r="L610" s="17" t="str">
        <f>IF(J610&lt;&gt;"",VLOOKUP(J610,'Product Data'!B$1:K$1107,4,FALSE),"")</f>
        <v/>
      </c>
      <c r="M610" s="16" t="str">
        <f t="shared" si="19"/>
        <v/>
      </c>
      <c r="N610" s="18"/>
      <c r="O610" s="16" t="str">
        <f t="shared" ref="O610:O673" si="20">IF(N610&lt;&gt;"",(TEXT(N610,"DDDD")),"")</f>
        <v/>
      </c>
      <c r="P610" s="19"/>
    </row>
    <row r="611" spans="1:16">
      <c r="A611" s="15"/>
      <c r="B611" s="15"/>
      <c r="C611" s="15"/>
      <c r="D611" s="15"/>
      <c r="E611" s="15"/>
      <c r="F611" s="15"/>
      <c r="G611" s="15"/>
      <c r="H611" s="15"/>
      <c r="I611" s="16" t="str">
        <f>IF(J611&lt;&gt;"",VLOOKUP(J611,'Product Data'!B$1:K$1107,10,FALSE),"")</f>
        <v/>
      </c>
      <c r="J611" s="20"/>
      <c r="K611" s="20"/>
      <c r="L611" s="17" t="str">
        <f>IF(J611&lt;&gt;"",VLOOKUP(J611,'Product Data'!B$1:K$1107,4,FALSE),"")</f>
        <v/>
      </c>
      <c r="M611" s="16" t="str">
        <f t="shared" si="19"/>
        <v/>
      </c>
      <c r="N611" s="18"/>
      <c r="O611" s="16" t="str">
        <f t="shared" si="20"/>
        <v/>
      </c>
      <c r="P611" s="19"/>
    </row>
    <row r="612" spans="1:16">
      <c r="A612" s="15"/>
      <c r="B612" s="15"/>
      <c r="C612" s="15"/>
      <c r="D612" s="15"/>
      <c r="E612" s="15"/>
      <c r="F612" s="15"/>
      <c r="G612" s="15"/>
      <c r="H612" s="15"/>
      <c r="I612" s="16" t="str">
        <f>IF(J612&lt;&gt;"",VLOOKUP(J612,'Product Data'!B$1:K$1107,10,FALSE),"")</f>
        <v/>
      </c>
      <c r="J612" s="20"/>
      <c r="K612" s="20"/>
      <c r="L612" s="17" t="str">
        <f>IF(J612&lt;&gt;"",VLOOKUP(J612,'Product Data'!B$1:K$1107,4,FALSE),"")</f>
        <v/>
      </c>
      <c r="M612" s="16" t="str">
        <f t="shared" si="19"/>
        <v/>
      </c>
      <c r="N612" s="18"/>
      <c r="O612" s="16" t="str">
        <f t="shared" si="20"/>
        <v/>
      </c>
      <c r="P612" s="19"/>
    </row>
    <row r="613" spans="1:16">
      <c r="A613" s="15"/>
      <c r="B613" s="15"/>
      <c r="C613" s="15"/>
      <c r="D613" s="15"/>
      <c r="E613" s="15"/>
      <c r="F613" s="15"/>
      <c r="G613" s="15"/>
      <c r="H613" s="15"/>
      <c r="I613" s="16" t="str">
        <f>IF(J613&lt;&gt;"",VLOOKUP(J613,'Product Data'!B$1:K$1107,10,FALSE),"")</f>
        <v/>
      </c>
      <c r="J613" s="20"/>
      <c r="K613" s="20"/>
      <c r="L613" s="17" t="str">
        <f>IF(J613&lt;&gt;"",VLOOKUP(J613,'Product Data'!B$1:K$1107,4,FALSE),"")</f>
        <v/>
      </c>
      <c r="M613" s="16" t="str">
        <f t="shared" si="19"/>
        <v/>
      </c>
      <c r="N613" s="18"/>
      <c r="O613" s="16" t="str">
        <f t="shared" si="20"/>
        <v/>
      </c>
      <c r="P613" s="19"/>
    </row>
    <row r="614" spans="1:16">
      <c r="A614" s="15"/>
      <c r="B614" s="15"/>
      <c r="C614" s="15"/>
      <c r="D614" s="15"/>
      <c r="E614" s="15"/>
      <c r="F614" s="15"/>
      <c r="G614" s="15"/>
      <c r="H614" s="15"/>
      <c r="I614" s="16" t="str">
        <f>IF(J614&lt;&gt;"",VLOOKUP(J614,'Product Data'!B$1:K$1107,10,FALSE),"")</f>
        <v/>
      </c>
      <c r="J614" s="20"/>
      <c r="K614" s="20"/>
      <c r="L614" s="17" t="str">
        <f>IF(J614&lt;&gt;"",VLOOKUP(J614,'Product Data'!B$1:K$1107,4,FALSE),"")</f>
        <v/>
      </c>
      <c r="M614" s="16" t="str">
        <f t="shared" si="19"/>
        <v/>
      </c>
      <c r="N614" s="18"/>
      <c r="O614" s="16" t="str">
        <f t="shared" si="20"/>
        <v/>
      </c>
      <c r="P614" s="19"/>
    </row>
    <row r="615" spans="1:16">
      <c r="A615" s="15"/>
      <c r="B615" s="15"/>
      <c r="C615" s="15"/>
      <c r="D615" s="15"/>
      <c r="E615" s="15"/>
      <c r="F615" s="15"/>
      <c r="G615" s="15"/>
      <c r="H615" s="15"/>
      <c r="I615" s="16" t="str">
        <f>IF(J615&lt;&gt;"",VLOOKUP(J615,'Product Data'!B$1:K$1107,10,FALSE),"")</f>
        <v/>
      </c>
      <c r="J615" s="20"/>
      <c r="K615" s="20"/>
      <c r="L615" s="17" t="str">
        <f>IF(J615&lt;&gt;"",VLOOKUP(J615,'Product Data'!B$1:K$1107,4,FALSE),"")</f>
        <v/>
      </c>
      <c r="M615" s="16" t="str">
        <f t="shared" si="19"/>
        <v/>
      </c>
      <c r="N615" s="18"/>
      <c r="O615" s="16" t="str">
        <f t="shared" si="20"/>
        <v/>
      </c>
      <c r="P615" s="19"/>
    </row>
    <row r="616" spans="1:16">
      <c r="A616" s="15"/>
      <c r="B616" s="15"/>
      <c r="C616" s="15"/>
      <c r="D616" s="15"/>
      <c r="E616" s="15"/>
      <c r="F616" s="15"/>
      <c r="G616" s="15"/>
      <c r="H616" s="15"/>
      <c r="I616" s="16" t="str">
        <f>IF(J616&lt;&gt;"",VLOOKUP(J616,'Product Data'!B$1:K$1107,10,FALSE),"")</f>
        <v/>
      </c>
      <c r="J616" s="20"/>
      <c r="K616" s="20"/>
      <c r="L616" s="17" t="str">
        <f>IF(J616&lt;&gt;"",VLOOKUP(J616,'Product Data'!B$1:K$1107,4,FALSE),"")</f>
        <v/>
      </c>
      <c r="M616" s="16" t="str">
        <f t="shared" si="19"/>
        <v/>
      </c>
      <c r="N616" s="18"/>
      <c r="O616" s="16" t="str">
        <f t="shared" si="20"/>
        <v/>
      </c>
      <c r="P616" s="19"/>
    </row>
    <row r="617" spans="1:16">
      <c r="A617" s="15"/>
      <c r="B617" s="15"/>
      <c r="C617" s="15"/>
      <c r="D617" s="15"/>
      <c r="E617" s="15"/>
      <c r="F617" s="15"/>
      <c r="G617" s="15"/>
      <c r="H617" s="15"/>
      <c r="I617" s="16" t="str">
        <f>IF(J617&lt;&gt;"",VLOOKUP(J617,'Product Data'!B$1:K$1107,10,FALSE),"")</f>
        <v/>
      </c>
      <c r="J617" s="20"/>
      <c r="K617" s="20"/>
      <c r="L617" s="17" t="str">
        <f>IF(J617&lt;&gt;"",VLOOKUP(J617,'Product Data'!B$1:K$1107,4,FALSE),"")</f>
        <v/>
      </c>
      <c r="M617" s="16" t="str">
        <f t="shared" si="19"/>
        <v/>
      </c>
      <c r="N617" s="18"/>
      <c r="O617" s="16" t="str">
        <f t="shared" si="20"/>
        <v/>
      </c>
      <c r="P617" s="19"/>
    </row>
    <row r="618" spans="1:16">
      <c r="A618" s="15"/>
      <c r="B618" s="15"/>
      <c r="C618" s="15"/>
      <c r="D618" s="15"/>
      <c r="E618" s="15"/>
      <c r="F618" s="15"/>
      <c r="G618" s="15"/>
      <c r="H618" s="15"/>
      <c r="I618" s="16" t="str">
        <f>IF(J618&lt;&gt;"",VLOOKUP(J618,'Product Data'!B$1:K$1107,10,FALSE),"")</f>
        <v/>
      </c>
      <c r="J618" s="20"/>
      <c r="K618" s="20"/>
      <c r="L618" s="17" t="str">
        <f>IF(J618&lt;&gt;"",VLOOKUP(J618,'Product Data'!B$1:K$1107,4,FALSE),"")</f>
        <v/>
      </c>
      <c r="M618" s="16" t="str">
        <f t="shared" si="19"/>
        <v/>
      </c>
      <c r="N618" s="18"/>
      <c r="O618" s="16" t="str">
        <f t="shared" si="20"/>
        <v/>
      </c>
      <c r="P618" s="19"/>
    </row>
    <row r="619" spans="1:16">
      <c r="A619" s="15"/>
      <c r="B619" s="15"/>
      <c r="C619" s="15"/>
      <c r="D619" s="15"/>
      <c r="E619" s="15"/>
      <c r="F619" s="15"/>
      <c r="G619" s="15"/>
      <c r="H619" s="15"/>
      <c r="I619" s="16" t="str">
        <f>IF(J619&lt;&gt;"",VLOOKUP(J619,'Product Data'!B$1:K$1107,10,FALSE),"")</f>
        <v/>
      </c>
      <c r="J619" s="20"/>
      <c r="K619" s="20"/>
      <c r="L619" s="17" t="str">
        <f>IF(J619&lt;&gt;"",VLOOKUP(J619,'Product Data'!B$1:K$1107,4,FALSE),"")</f>
        <v/>
      </c>
      <c r="M619" s="16" t="str">
        <f t="shared" si="19"/>
        <v/>
      </c>
      <c r="N619" s="18"/>
      <c r="O619" s="16" t="str">
        <f t="shared" si="20"/>
        <v/>
      </c>
      <c r="P619" s="19"/>
    </row>
    <row r="620" spans="1:16">
      <c r="A620" s="15"/>
      <c r="B620" s="15"/>
      <c r="C620" s="15"/>
      <c r="D620" s="15"/>
      <c r="E620" s="15"/>
      <c r="F620" s="15"/>
      <c r="G620" s="15"/>
      <c r="H620" s="15"/>
      <c r="I620" s="16" t="str">
        <f>IF(J620&lt;&gt;"",VLOOKUP(J620,'Product Data'!B$1:K$1107,10,FALSE),"")</f>
        <v/>
      </c>
      <c r="J620" s="20"/>
      <c r="K620" s="20"/>
      <c r="L620" s="17" t="str">
        <f>IF(J620&lt;&gt;"",VLOOKUP(J620,'Product Data'!B$1:K$1107,4,FALSE),"")</f>
        <v/>
      </c>
      <c r="M620" s="16" t="str">
        <f t="shared" si="19"/>
        <v/>
      </c>
      <c r="N620" s="18"/>
      <c r="O620" s="16" t="str">
        <f t="shared" si="20"/>
        <v/>
      </c>
      <c r="P620" s="19"/>
    </row>
    <row r="621" spans="1:16">
      <c r="A621" s="15"/>
      <c r="B621" s="15"/>
      <c r="C621" s="15"/>
      <c r="D621" s="15"/>
      <c r="E621" s="15"/>
      <c r="F621" s="15"/>
      <c r="G621" s="15"/>
      <c r="H621" s="15"/>
      <c r="I621" s="16" t="str">
        <f>IF(J621&lt;&gt;"",VLOOKUP(J621,'Product Data'!B$1:K$1107,10,FALSE),"")</f>
        <v/>
      </c>
      <c r="J621" s="20"/>
      <c r="K621" s="20"/>
      <c r="L621" s="17" t="str">
        <f>IF(J621&lt;&gt;"",VLOOKUP(J621,'Product Data'!B$1:K$1107,4,FALSE),"")</f>
        <v/>
      </c>
      <c r="M621" s="16" t="str">
        <f t="shared" si="19"/>
        <v/>
      </c>
      <c r="N621" s="18"/>
      <c r="O621" s="16" t="str">
        <f t="shared" si="20"/>
        <v/>
      </c>
      <c r="P621" s="19"/>
    </row>
    <row r="622" spans="1:16">
      <c r="A622" s="15"/>
      <c r="B622" s="15"/>
      <c r="C622" s="15"/>
      <c r="D622" s="15"/>
      <c r="E622" s="15"/>
      <c r="F622" s="15"/>
      <c r="G622" s="15"/>
      <c r="H622" s="15"/>
      <c r="I622" s="16" t="str">
        <f>IF(J622&lt;&gt;"",VLOOKUP(J622,'Product Data'!B$1:K$1107,10,FALSE),"")</f>
        <v/>
      </c>
      <c r="J622" s="20"/>
      <c r="K622" s="20"/>
      <c r="L622" s="17" t="str">
        <f>IF(J622&lt;&gt;"",VLOOKUP(J622,'Product Data'!B$1:K$1107,4,FALSE),"")</f>
        <v/>
      </c>
      <c r="M622" s="16" t="str">
        <f t="shared" si="19"/>
        <v/>
      </c>
      <c r="N622" s="18"/>
      <c r="O622" s="16" t="str">
        <f t="shared" si="20"/>
        <v/>
      </c>
      <c r="P622" s="19"/>
    </row>
    <row r="623" spans="1:16">
      <c r="A623" s="15"/>
      <c r="B623" s="15"/>
      <c r="C623" s="15"/>
      <c r="D623" s="15"/>
      <c r="E623" s="15"/>
      <c r="F623" s="15"/>
      <c r="G623" s="15"/>
      <c r="H623" s="15"/>
      <c r="I623" s="16" t="str">
        <f>IF(J623&lt;&gt;"",VLOOKUP(J623,'Product Data'!B$1:K$1107,10,FALSE),"")</f>
        <v/>
      </c>
      <c r="J623" s="20"/>
      <c r="K623" s="20"/>
      <c r="L623" s="17" t="str">
        <f>IF(J623&lt;&gt;"",VLOOKUP(J623,'Product Data'!B$1:K$1107,4,FALSE),"")</f>
        <v/>
      </c>
      <c r="M623" s="16" t="str">
        <f t="shared" si="19"/>
        <v/>
      </c>
      <c r="N623" s="18"/>
      <c r="O623" s="16" t="str">
        <f t="shared" si="20"/>
        <v/>
      </c>
      <c r="P623" s="19"/>
    </row>
    <row r="624" spans="1:16">
      <c r="A624" s="15"/>
      <c r="B624" s="15"/>
      <c r="C624" s="15"/>
      <c r="D624" s="15"/>
      <c r="E624" s="15"/>
      <c r="F624" s="15"/>
      <c r="G624" s="15"/>
      <c r="H624" s="15"/>
      <c r="I624" s="16" t="str">
        <f>IF(J624&lt;&gt;"",VLOOKUP(J624,'Product Data'!B$1:K$1107,10,FALSE),"")</f>
        <v/>
      </c>
      <c r="J624" s="20"/>
      <c r="K624" s="20"/>
      <c r="L624" s="17" t="str">
        <f>IF(J624&lt;&gt;"",VLOOKUP(J624,'Product Data'!B$1:K$1107,4,FALSE),"")</f>
        <v/>
      </c>
      <c r="M624" s="16" t="str">
        <f t="shared" si="19"/>
        <v/>
      </c>
      <c r="N624" s="18"/>
      <c r="O624" s="16" t="str">
        <f t="shared" si="20"/>
        <v/>
      </c>
      <c r="P624" s="19"/>
    </row>
    <row r="625" spans="1:16">
      <c r="A625" s="15"/>
      <c r="B625" s="15"/>
      <c r="C625" s="15"/>
      <c r="D625" s="15"/>
      <c r="E625" s="15"/>
      <c r="F625" s="15"/>
      <c r="G625" s="15"/>
      <c r="H625" s="15"/>
      <c r="I625" s="16" t="str">
        <f>IF(J625&lt;&gt;"",VLOOKUP(J625,'Product Data'!B$1:K$1107,10,FALSE),"")</f>
        <v/>
      </c>
      <c r="J625" s="20"/>
      <c r="K625" s="20"/>
      <c r="L625" s="17" t="str">
        <f>IF(J625&lt;&gt;"",VLOOKUP(J625,'Product Data'!B$1:K$1107,4,FALSE),"")</f>
        <v/>
      </c>
      <c r="M625" s="16" t="str">
        <f t="shared" si="19"/>
        <v/>
      </c>
      <c r="N625" s="18"/>
      <c r="O625" s="16" t="str">
        <f t="shared" si="20"/>
        <v/>
      </c>
      <c r="P625" s="19"/>
    </row>
    <row r="626" spans="1:16">
      <c r="A626" s="15"/>
      <c r="B626" s="15"/>
      <c r="C626" s="15"/>
      <c r="D626" s="15"/>
      <c r="E626" s="15"/>
      <c r="F626" s="15"/>
      <c r="G626" s="15"/>
      <c r="H626" s="15"/>
      <c r="I626" s="16" t="str">
        <f>IF(J626&lt;&gt;"",VLOOKUP(J626,'Product Data'!B$1:K$1107,10,FALSE),"")</f>
        <v/>
      </c>
      <c r="J626" s="20"/>
      <c r="K626" s="20"/>
      <c r="L626" s="17" t="str">
        <f>IF(J626&lt;&gt;"",VLOOKUP(J626,'Product Data'!B$1:K$1107,4,FALSE),"")</f>
        <v/>
      </c>
      <c r="M626" s="16" t="str">
        <f t="shared" si="19"/>
        <v/>
      </c>
      <c r="N626" s="18"/>
      <c r="O626" s="16" t="str">
        <f t="shared" si="20"/>
        <v/>
      </c>
      <c r="P626" s="19"/>
    </row>
    <row r="627" spans="1:16">
      <c r="A627" s="15"/>
      <c r="B627" s="15"/>
      <c r="C627" s="15"/>
      <c r="D627" s="15"/>
      <c r="E627" s="15"/>
      <c r="F627" s="15"/>
      <c r="G627" s="15"/>
      <c r="H627" s="15"/>
      <c r="I627" s="16" t="str">
        <f>IF(J627&lt;&gt;"",VLOOKUP(J627,'Product Data'!B$1:K$1107,10,FALSE),"")</f>
        <v/>
      </c>
      <c r="J627" s="20"/>
      <c r="K627" s="20"/>
      <c r="L627" s="17" t="str">
        <f>IF(J627&lt;&gt;"",VLOOKUP(J627,'Product Data'!B$1:K$1107,4,FALSE),"")</f>
        <v/>
      </c>
      <c r="M627" s="16" t="str">
        <f t="shared" si="19"/>
        <v/>
      </c>
      <c r="N627" s="18"/>
      <c r="O627" s="16" t="str">
        <f t="shared" si="20"/>
        <v/>
      </c>
      <c r="P627" s="19"/>
    </row>
    <row r="628" spans="1:16">
      <c r="A628" s="15"/>
      <c r="B628" s="15"/>
      <c r="C628" s="15"/>
      <c r="D628" s="15"/>
      <c r="E628" s="15"/>
      <c r="F628" s="15"/>
      <c r="G628" s="15"/>
      <c r="H628" s="15"/>
      <c r="I628" s="16" t="str">
        <f>IF(J628&lt;&gt;"",VLOOKUP(J628,'Product Data'!B$1:K$1107,10,FALSE),"")</f>
        <v/>
      </c>
      <c r="J628" s="20"/>
      <c r="K628" s="20"/>
      <c r="L628" s="17" t="str">
        <f>IF(J628&lt;&gt;"",VLOOKUP(J628,'Product Data'!B$1:K$1107,4,FALSE),"")</f>
        <v/>
      </c>
      <c r="M628" s="16" t="str">
        <f t="shared" si="19"/>
        <v/>
      </c>
      <c r="N628" s="18"/>
      <c r="O628" s="16" t="str">
        <f t="shared" si="20"/>
        <v/>
      </c>
      <c r="P628" s="19"/>
    </row>
    <row r="629" spans="1:16">
      <c r="A629" s="15"/>
      <c r="B629" s="15"/>
      <c r="C629" s="15"/>
      <c r="D629" s="15"/>
      <c r="E629" s="15"/>
      <c r="F629" s="15"/>
      <c r="G629" s="15"/>
      <c r="H629" s="15"/>
      <c r="I629" s="16" t="str">
        <f>IF(J629&lt;&gt;"",VLOOKUP(J629,'Product Data'!B$1:K$1107,10,FALSE),"")</f>
        <v/>
      </c>
      <c r="J629" s="20"/>
      <c r="K629" s="20"/>
      <c r="L629" s="17" t="str">
        <f>IF(J629&lt;&gt;"",VLOOKUP(J629,'Product Data'!B$1:K$1107,4,FALSE),"")</f>
        <v/>
      </c>
      <c r="M629" s="16" t="str">
        <f t="shared" si="19"/>
        <v/>
      </c>
      <c r="N629" s="18"/>
      <c r="O629" s="16" t="str">
        <f t="shared" si="20"/>
        <v/>
      </c>
      <c r="P629" s="19"/>
    </row>
    <row r="630" spans="1:16">
      <c r="A630" s="15"/>
      <c r="B630" s="15"/>
      <c r="C630" s="15"/>
      <c r="D630" s="15"/>
      <c r="E630" s="15"/>
      <c r="F630" s="15"/>
      <c r="G630" s="15"/>
      <c r="H630" s="15"/>
      <c r="I630" s="16" t="str">
        <f>IF(J630&lt;&gt;"",VLOOKUP(J630,'Product Data'!B$1:K$1107,10,FALSE),"")</f>
        <v/>
      </c>
      <c r="J630" s="20"/>
      <c r="K630" s="20"/>
      <c r="L630" s="17" t="str">
        <f>IF(J630&lt;&gt;"",VLOOKUP(J630,'Product Data'!B$1:K$1107,4,FALSE),"")</f>
        <v/>
      </c>
      <c r="M630" s="16" t="str">
        <f t="shared" si="19"/>
        <v/>
      </c>
      <c r="N630" s="18"/>
      <c r="O630" s="16" t="str">
        <f t="shared" si="20"/>
        <v/>
      </c>
      <c r="P630" s="19"/>
    </row>
    <row r="631" spans="1:16">
      <c r="A631" s="15"/>
      <c r="B631" s="15"/>
      <c r="C631" s="15"/>
      <c r="D631" s="15"/>
      <c r="E631" s="15"/>
      <c r="F631" s="15"/>
      <c r="G631" s="15"/>
      <c r="H631" s="15"/>
      <c r="I631" s="16" t="str">
        <f>IF(J631&lt;&gt;"",VLOOKUP(J631,'Product Data'!B$1:K$1107,10,FALSE),"")</f>
        <v/>
      </c>
      <c r="J631" s="20"/>
      <c r="K631" s="20"/>
      <c r="L631" s="17" t="str">
        <f>IF(J631&lt;&gt;"",VLOOKUP(J631,'Product Data'!B$1:K$1107,4,FALSE),"")</f>
        <v/>
      </c>
      <c r="M631" s="16" t="str">
        <f t="shared" si="19"/>
        <v/>
      </c>
      <c r="N631" s="18"/>
      <c r="O631" s="16" t="str">
        <f t="shared" si="20"/>
        <v/>
      </c>
      <c r="P631" s="19"/>
    </row>
    <row r="632" spans="1:16">
      <c r="A632" s="15"/>
      <c r="B632" s="15"/>
      <c r="C632" s="15"/>
      <c r="D632" s="15"/>
      <c r="E632" s="15"/>
      <c r="F632" s="15"/>
      <c r="G632" s="15"/>
      <c r="H632" s="15"/>
      <c r="I632" s="16" t="str">
        <f>IF(J632&lt;&gt;"",VLOOKUP(J632,'Product Data'!B$1:K$1107,10,FALSE),"")</f>
        <v/>
      </c>
      <c r="J632" s="20"/>
      <c r="K632" s="20"/>
      <c r="L632" s="17" t="str">
        <f>IF(J632&lt;&gt;"",VLOOKUP(J632,'Product Data'!B$1:K$1107,4,FALSE),"")</f>
        <v/>
      </c>
      <c r="M632" s="16" t="str">
        <f t="shared" si="19"/>
        <v/>
      </c>
      <c r="N632" s="18"/>
      <c r="O632" s="16" t="str">
        <f t="shared" si="20"/>
        <v/>
      </c>
      <c r="P632" s="19"/>
    </row>
    <row r="633" spans="1:16">
      <c r="A633" s="15"/>
      <c r="B633" s="15"/>
      <c r="C633" s="15"/>
      <c r="D633" s="15"/>
      <c r="E633" s="15"/>
      <c r="F633" s="15"/>
      <c r="G633" s="15"/>
      <c r="H633" s="15"/>
      <c r="I633" s="16" t="str">
        <f>IF(J633&lt;&gt;"",VLOOKUP(J633,'Product Data'!B$1:K$1107,10,FALSE),"")</f>
        <v/>
      </c>
      <c r="J633" s="20"/>
      <c r="K633" s="20"/>
      <c r="L633" s="17" t="str">
        <f>IF(J633&lt;&gt;"",VLOOKUP(J633,'Product Data'!B$1:K$1107,4,FALSE),"")</f>
        <v/>
      </c>
      <c r="M633" s="16" t="str">
        <f t="shared" si="19"/>
        <v/>
      </c>
      <c r="N633" s="18"/>
      <c r="O633" s="16" t="str">
        <f t="shared" si="20"/>
        <v/>
      </c>
      <c r="P633" s="19"/>
    </row>
    <row r="634" spans="1:16">
      <c r="A634" s="15"/>
      <c r="B634" s="15"/>
      <c r="C634" s="15"/>
      <c r="D634" s="15"/>
      <c r="E634" s="15"/>
      <c r="F634" s="15"/>
      <c r="G634" s="15"/>
      <c r="H634" s="15"/>
      <c r="I634" s="16" t="str">
        <f>IF(J634&lt;&gt;"",VLOOKUP(J634,'Product Data'!B$1:K$1107,10,FALSE),"")</f>
        <v/>
      </c>
      <c r="J634" s="20"/>
      <c r="K634" s="20"/>
      <c r="L634" s="17" t="str">
        <f>IF(J634&lt;&gt;"",VLOOKUP(J634,'Product Data'!B$1:K$1107,4,FALSE),"")</f>
        <v/>
      </c>
      <c r="M634" s="16" t="str">
        <f t="shared" si="19"/>
        <v/>
      </c>
      <c r="N634" s="18"/>
      <c r="O634" s="16" t="str">
        <f t="shared" si="20"/>
        <v/>
      </c>
      <c r="P634" s="19"/>
    </row>
    <row r="635" spans="1:16">
      <c r="A635" s="15"/>
      <c r="B635" s="15"/>
      <c r="C635" s="15"/>
      <c r="D635" s="15"/>
      <c r="E635" s="15"/>
      <c r="F635" s="15"/>
      <c r="G635" s="15"/>
      <c r="H635" s="15"/>
      <c r="I635" s="16" t="str">
        <f>IF(J635&lt;&gt;"",VLOOKUP(J635,'Product Data'!B$1:K$1107,10,FALSE),"")</f>
        <v/>
      </c>
      <c r="J635" s="20"/>
      <c r="K635" s="20"/>
      <c r="L635" s="17" t="str">
        <f>IF(J635&lt;&gt;"",VLOOKUP(J635,'Product Data'!B$1:K$1107,4,FALSE),"")</f>
        <v/>
      </c>
      <c r="M635" s="16" t="str">
        <f t="shared" si="19"/>
        <v/>
      </c>
      <c r="N635" s="18"/>
      <c r="O635" s="16" t="str">
        <f t="shared" si="20"/>
        <v/>
      </c>
      <c r="P635" s="19"/>
    </row>
    <row r="636" spans="1:16">
      <c r="A636" s="15"/>
      <c r="B636" s="15"/>
      <c r="C636" s="15"/>
      <c r="D636" s="15"/>
      <c r="E636" s="15"/>
      <c r="F636" s="15"/>
      <c r="G636" s="15"/>
      <c r="H636" s="15"/>
      <c r="I636" s="16" t="str">
        <f>IF(J636&lt;&gt;"",VLOOKUP(J636,'Product Data'!B$1:K$1107,10,FALSE),"")</f>
        <v/>
      </c>
      <c r="J636" s="20"/>
      <c r="K636" s="20"/>
      <c r="L636" s="17" t="str">
        <f>IF(J636&lt;&gt;"",VLOOKUP(J636,'Product Data'!B$1:K$1107,4,FALSE),"")</f>
        <v/>
      </c>
      <c r="M636" s="16" t="str">
        <f t="shared" si="19"/>
        <v/>
      </c>
      <c r="N636" s="18"/>
      <c r="O636" s="16" t="str">
        <f t="shared" si="20"/>
        <v/>
      </c>
      <c r="P636" s="19"/>
    </row>
    <row r="637" spans="1:16">
      <c r="A637" s="15"/>
      <c r="B637" s="15"/>
      <c r="C637" s="15"/>
      <c r="D637" s="15"/>
      <c r="E637" s="15"/>
      <c r="F637" s="15"/>
      <c r="G637" s="15"/>
      <c r="H637" s="15"/>
      <c r="I637" s="16" t="str">
        <f>IF(J637&lt;&gt;"",VLOOKUP(J637,'Product Data'!B$1:K$1107,10,FALSE),"")</f>
        <v/>
      </c>
      <c r="J637" s="20"/>
      <c r="K637" s="20"/>
      <c r="L637" s="17" t="str">
        <f>IF(J637&lt;&gt;"",VLOOKUP(J637,'Product Data'!B$1:K$1107,4,FALSE),"")</f>
        <v/>
      </c>
      <c r="M637" s="16" t="str">
        <f t="shared" si="19"/>
        <v/>
      </c>
      <c r="N637" s="18"/>
      <c r="O637" s="16" t="str">
        <f t="shared" si="20"/>
        <v/>
      </c>
      <c r="P637" s="19"/>
    </row>
    <row r="638" spans="1:16">
      <c r="A638" s="15"/>
      <c r="B638" s="15"/>
      <c r="C638" s="15"/>
      <c r="D638" s="15"/>
      <c r="E638" s="15"/>
      <c r="F638" s="15"/>
      <c r="G638" s="15"/>
      <c r="H638" s="15"/>
      <c r="I638" s="16" t="str">
        <f>IF(J638&lt;&gt;"",VLOOKUP(J638,'Product Data'!B$1:K$1107,10,FALSE),"")</f>
        <v/>
      </c>
      <c r="J638" s="20"/>
      <c r="K638" s="20"/>
      <c r="L638" s="17" t="str">
        <f>IF(J638&lt;&gt;"",VLOOKUP(J638,'Product Data'!B$1:K$1107,4,FALSE),"")</f>
        <v/>
      </c>
      <c r="M638" s="16" t="str">
        <f t="shared" si="19"/>
        <v/>
      </c>
      <c r="N638" s="18"/>
      <c r="O638" s="16" t="str">
        <f t="shared" si="20"/>
        <v/>
      </c>
      <c r="P638" s="19"/>
    </row>
    <row r="639" spans="1:16">
      <c r="A639" s="15"/>
      <c r="B639" s="15"/>
      <c r="C639" s="15"/>
      <c r="D639" s="15"/>
      <c r="E639" s="15"/>
      <c r="F639" s="15"/>
      <c r="G639" s="15"/>
      <c r="H639" s="15"/>
      <c r="I639" s="16" t="str">
        <f>IF(J639&lt;&gt;"",VLOOKUP(J639,'Product Data'!B$1:K$1107,10,FALSE),"")</f>
        <v/>
      </c>
      <c r="J639" s="20"/>
      <c r="K639" s="20"/>
      <c r="L639" s="17" t="str">
        <f>IF(J639&lt;&gt;"",VLOOKUP(J639,'Product Data'!B$1:K$1107,4,FALSE),"")</f>
        <v/>
      </c>
      <c r="M639" s="16" t="str">
        <f t="shared" si="19"/>
        <v/>
      </c>
      <c r="N639" s="18"/>
      <c r="O639" s="16" t="str">
        <f t="shared" si="20"/>
        <v/>
      </c>
      <c r="P639" s="19"/>
    </row>
    <row r="640" spans="1:16">
      <c r="A640" s="15"/>
      <c r="B640" s="15"/>
      <c r="C640" s="15"/>
      <c r="D640" s="15"/>
      <c r="E640" s="15"/>
      <c r="F640" s="15"/>
      <c r="G640" s="15"/>
      <c r="H640" s="15"/>
      <c r="I640" s="16" t="str">
        <f>IF(J640&lt;&gt;"",VLOOKUP(J640,'Product Data'!B$1:K$1107,10,FALSE),"")</f>
        <v/>
      </c>
      <c r="J640" s="20"/>
      <c r="K640" s="20"/>
      <c r="L640" s="17" t="str">
        <f>IF(J640&lt;&gt;"",VLOOKUP(J640,'Product Data'!B$1:K$1107,4,FALSE),"")</f>
        <v/>
      </c>
      <c r="M640" s="16" t="str">
        <f t="shared" si="19"/>
        <v/>
      </c>
      <c r="N640" s="18"/>
      <c r="O640" s="16" t="str">
        <f t="shared" si="20"/>
        <v/>
      </c>
      <c r="P640" s="19"/>
    </row>
    <row r="641" spans="1:16">
      <c r="A641" s="15"/>
      <c r="B641" s="15"/>
      <c r="C641" s="15"/>
      <c r="D641" s="15"/>
      <c r="E641" s="15"/>
      <c r="F641" s="15"/>
      <c r="G641" s="15"/>
      <c r="H641" s="15"/>
      <c r="I641" s="16" t="str">
        <f>IF(J641&lt;&gt;"",VLOOKUP(J641,'Product Data'!B$1:K$1107,10,FALSE),"")</f>
        <v/>
      </c>
      <c r="J641" s="20"/>
      <c r="K641" s="20"/>
      <c r="L641" s="17" t="str">
        <f>IF(J641&lt;&gt;"",VLOOKUP(J641,'Product Data'!B$1:K$1107,4,FALSE),"")</f>
        <v/>
      </c>
      <c r="M641" s="16" t="str">
        <f t="shared" si="19"/>
        <v/>
      </c>
      <c r="N641" s="18"/>
      <c r="O641" s="16" t="str">
        <f t="shared" si="20"/>
        <v/>
      </c>
      <c r="P641" s="19"/>
    </row>
    <row r="642" spans="1:16">
      <c r="A642" s="15"/>
      <c r="B642" s="15"/>
      <c r="C642" s="15"/>
      <c r="D642" s="15"/>
      <c r="E642" s="15"/>
      <c r="F642" s="15"/>
      <c r="G642" s="15"/>
      <c r="H642" s="15"/>
      <c r="I642" s="16" t="str">
        <f>IF(J642&lt;&gt;"",VLOOKUP(J642,'Product Data'!B$1:K$1107,10,FALSE),"")</f>
        <v/>
      </c>
      <c r="J642" s="20"/>
      <c r="K642" s="20"/>
      <c r="L642" s="17" t="str">
        <f>IF(J642&lt;&gt;"",VLOOKUP(J642,'Product Data'!B$1:K$1107,4,FALSE),"")</f>
        <v/>
      </c>
      <c r="M642" s="16" t="str">
        <f t="shared" si="19"/>
        <v/>
      </c>
      <c r="N642" s="18"/>
      <c r="O642" s="16" t="str">
        <f t="shared" si="20"/>
        <v/>
      </c>
      <c r="P642" s="19"/>
    </row>
    <row r="643" spans="1:16">
      <c r="A643" s="15"/>
      <c r="B643" s="15"/>
      <c r="C643" s="15"/>
      <c r="D643" s="15"/>
      <c r="E643" s="15"/>
      <c r="F643" s="15"/>
      <c r="G643" s="15"/>
      <c r="H643" s="15"/>
      <c r="I643" s="16" t="str">
        <f>IF(J643&lt;&gt;"",VLOOKUP(J643,'Product Data'!B$1:K$1107,10,FALSE),"")</f>
        <v/>
      </c>
      <c r="J643" s="20"/>
      <c r="K643" s="20"/>
      <c r="L643" s="17" t="str">
        <f>IF(J643&lt;&gt;"",VLOOKUP(J643,'Product Data'!B$1:K$1107,4,FALSE),"")</f>
        <v/>
      </c>
      <c r="M643" s="16" t="str">
        <f t="shared" si="19"/>
        <v/>
      </c>
      <c r="N643" s="18"/>
      <c r="O643" s="16" t="str">
        <f t="shared" si="20"/>
        <v/>
      </c>
      <c r="P643" s="19"/>
    </row>
    <row r="644" spans="1:16">
      <c r="A644" s="15"/>
      <c r="B644" s="15"/>
      <c r="C644" s="15"/>
      <c r="D644" s="15"/>
      <c r="E644" s="15"/>
      <c r="F644" s="15"/>
      <c r="G644" s="15"/>
      <c r="H644" s="15"/>
      <c r="I644" s="16" t="str">
        <f>IF(J644&lt;&gt;"",VLOOKUP(J644,'Product Data'!B$1:K$1107,10,FALSE),"")</f>
        <v/>
      </c>
      <c r="J644" s="20"/>
      <c r="K644" s="20"/>
      <c r="L644" s="17" t="str">
        <f>IF(J644&lt;&gt;"",VLOOKUP(J644,'Product Data'!B$1:K$1107,4,FALSE),"")</f>
        <v/>
      </c>
      <c r="M644" s="16" t="str">
        <f t="shared" si="19"/>
        <v/>
      </c>
      <c r="N644" s="18"/>
      <c r="O644" s="16" t="str">
        <f t="shared" si="20"/>
        <v/>
      </c>
      <c r="P644" s="19"/>
    </row>
    <row r="645" spans="1:16">
      <c r="A645" s="15"/>
      <c r="B645" s="15"/>
      <c r="C645" s="15"/>
      <c r="D645" s="15"/>
      <c r="E645" s="15"/>
      <c r="F645" s="15"/>
      <c r="G645" s="15"/>
      <c r="H645" s="15"/>
      <c r="I645" s="16" t="str">
        <f>IF(J645&lt;&gt;"",VLOOKUP(J645,'Product Data'!B$1:K$1107,10,FALSE),"")</f>
        <v/>
      </c>
      <c r="J645" s="20"/>
      <c r="K645" s="20"/>
      <c r="L645" s="17" t="str">
        <f>IF(J645&lt;&gt;"",VLOOKUP(J645,'Product Data'!B$1:K$1107,4,FALSE),"")</f>
        <v/>
      </c>
      <c r="M645" s="16" t="str">
        <f t="shared" si="19"/>
        <v/>
      </c>
      <c r="N645" s="18"/>
      <c r="O645" s="16" t="str">
        <f t="shared" si="20"/>
        <v/>
      </c>
      <c r="P645" s="19"/>
    </row>
    <row r="646" spans="1:16">
      <c r="A646" s="15"/>
      <c r="B646" s="15"/>
      <c r="C646" s="15"/>
      <c r="D646" s="15"/>
      <c r="E646" s="15"/>
      <c r="F646" s="15"/>
      <c r="G646" s="15"/>
      <c r="H646" s="15"/>
      <c r="I646" s="16" t="str">
        <f>IF(J646&lt;&gt;"",VLOOKUP(J646,'Product Data'!B$1:K$1107,10,FALSE),"")</f>
        <v/>
      </c>
      <c r="J646" s="20"/>
      <c r="K646" s="20"/>
      <c r="L646" s="17" t="str">
        <f>IF(J646&lt;&gt;"",VLOOKUP(J646,'Product Data'!B$1:K$1107,4,FALSE),"")</f>
        <v/>
      </c>
      <c r="M646" s="16" t="str">
        <f t="shared" si="19"/>
        <v/>
      </c>
      <c r="N646" s="18"/>
      <c r="O646" s="16" t="str">
        <f t="shared" si="20"/>
        <v/>
      </c>
      <c r="P646" s="19"/>
    </row>
    <row r="647" spans="1:16">
      <c r="A647" s="15"/>
      <c r="B647" s="15"/>
      <c r="C647" s="15"/>
      <c r="D647" s="15"/>
      <c r="E647" s="15"/>
      <c r="F647" s="15"/>
      <c r="G647" s="15"/>
      <c r="H647" s="15"/>
      <c r="I647" s="16" t="str">
        <f>IF(J647&lt;&gt;"",VLOOKUP(J647,'Product Data'!B$1:K$1107,10,FALSE),"")</f>
        <v/>
      </c>
      <c r="J647" s="20"/>
      <c r="K647" s="20"/>
      <c r="L647" s="17" t="str">
        <f>IF(J647&lt;&gt;"",VLOOKUP(J647,'Product Data'!B$1:K$1107,4,FALSE),"")</f>
        <v/>
      </c>
      <c r="M647" s="16" t="str">
        <f t="shared" si="19"/>
        <v/>
      </c>
      <c r="N647" s="18"/>
      <c r="O647" s="16" t="str">
        <f t="shared" si="20"/>
        <v/>
      </c>
      <c r="P647" s="19"/>
    </row>
    <row r="648" spans="1:16">
      <c r="A648" s="15"/>
      <c r="B648" s="15"/>
      <c r="C648" s="15"/>
      <c r="D648" s="15"/>
      <c r="E648" s="15"/>
      <c r="F648" s="15"/>
      <c r="G648" s="15"/>
      <c r="H648" s="15"/>
      <c r="I648" s="16" t="str">
        <f>IF(J648&lt;&gt;"",VLOOKUP(J648,'Product Data'!B$1:K$1107,10,FALSE),"")</f>
        <v/>
      </c>
      <c r="J648" s="20"/>
      <c r="K648" s="20"/>
      <c r="L648" s="17" t="str">
        <f>IF(J648&lt;&gt;"",VLOOKUP(J648,'Product Data'!B$1:K$1107,4,FALSE),"")</f>
        <v/>
      </c>
      <c r="M648" s="16" t="str">
        <f t="shared" si="19"/>
        <v/>
      </c>
      <c r="N648" s="18"/>
      <c r="O648" s="16" t="str">
        <f t="shared" si="20"/>
        <v/>
      </c>
      <c r="P648" s="19"/>
    </row>
    <row r="649" spans="1:16">
      <c r="A649" s="15"/>
      <c r="B649" s="15"/>
      <c r="C649" s="15"/>
      <c r="D649" s="15"/>
      <c r="E649" s="15"/>
      <c r="F649" s="15"/>
      <c r="G649" s="15"/>
      <c r="H649" s="15"/>
      <c r="I649" s="16" t="str">
        <f>IF(J649&lt;&gt;"",VLOOKUP(J649,'Product Data'!B$1:K$1107,10,FALSE),"")</f>
        <v/>
      </c>
      <c r="J649" s="20"/>
      <c r="K649" s="20"/>
      <c r="L649" s="17" t="str">
        <f>IF(J649&lt;&gt;"",VLOOKUP(J649,'Product Data'!B$1:K$1107,4,FALSE),"")</f>
        <v/>
      </c>
      <c r="M649" s="16" t="str">
        <f t="shared" si="19"/>
        <v/>
      </c>
      <c r="N649" s="18"/>
      <c r="O649" s="16" t="str">
        <f t="shared" si="20"/>
        <v/>
      </c>
      <c r="P649" s="19"/>
    </row>
    <row r="650" spans="1:16">
      <c r="A650" s="15"/>
      <c r="B650" s="15"/>
      <c r="C650" s="15"/>
      <c r="D650" s="15"/>
      <c r="E650" s="15"/>
      <c r="F650" s="15"/>
      <c r="G650" s="15"/>
      <c r="H650" s="15"/>
      <c r="I650" s="16" t="str">
        <f>IF(J650&lt;&gt;"",VLOOKUP(J650,'Product Data'!B$1:K$1107,10,FALSE),"")</f>
        <v/>
      </c>
      <c r="J650" s="20"/>
      <c r="K650" s="20"/>
      <c r="L650" s="17" t="str">
        <f>IF(J650&lt;&gt;"",VLOOKUP(J650,'Product Data'!B$1:K$1107,4,FALSE),"")</f>
        <v/>
      </c>
      <c r="M650" s="16" t="str">
        <f t="shared" si="19"/>
        <v/>
      </c>
      <c r="N650" s="18"/>
      <c r="O650" s="16" t="str">
        <f t="shared" si="20"/>
        <v/>
      </c>
      <c r="P650" s="19"/>
    </row>
    <row r="651" spans="1:16">
      <c r="A651" s="15"/>
      <c r="B651" s="15"/>
      <c r="C651" s="15"/>
      <c r="D651" s="15"/>
      <c r="E651" s="15"/>
      <c r="F651" s="15"/>
      <c r="G651" s="15"/>
      <c r="H651" s="15"/>
      <c r="I651" s="16" t="str">
        <f>IF(J651&lt;&gt;"",VLOOKUP(J651,'Product Data'!B$1:K$1107,10,FALSE),"")</f>
        <v/>
      </c>
      <c r="J651" s="20"/>
      <c r="K651" s="20"/>
      <c r="L651" s="17" t="str">
        <f>IF(J651&lt;&gt;"",VLOOKUP(J651,'Product Data'!B$1:K$1107,4,FALSE),"")</f>
        <v/>
      </c>
      <c r="M651" s="16" t="str">
        <f t="shared" si="19"/>
        <v/>
      </c>
      <c r="N651" s="18"/>
      <c r="O651" s="16" t="str">
        <f t="shared" si="20"/>
        <v/>
      </c>
      <c r="P651" s="19"/>
    </row>
    <row r="652" spans="1:16">
      <c r="A652" s="15"/>
      <c r="B652" s="15"/>
      <c r="C652" s="15"/>
      <c r="D652" s="15"/>
      <c r="E652" s="15"/>
      <c r="F652" s="15"/>
      <c r="G652" s="15"/>
      <c r="H652" s="15"/>
      <c r="I652" s="16" t="str">
        <f>IF(J652&lt;&gt;"",VLOOKUP(J652,'Product Data'!B$1:K$1107,10,FALSE),"")</f>
        <v/>
      </c>
      <c r="J652" s="20"/>
      <c r="K652" s="20"/>
      <c r="L652" s="17" t="str">
        <f>IF(J652&lt;&gt;"",VLOOKUP(J652,'Product Data'!B$1:K$1107,4,FALSE),"")</f>
        <v/>
      </c>
      <c r="M652" s="16" t="str">
        <f t="shared" si="19"/>
        <v/>
      </c>
      <c r="N652" s="18"/>
      <c r="O652" s="16" t="str">
        <f t="shared" si="20"/>
        <v/>
      </c>
      <c r="P652" s="19"/>
    </row>
    <row r="653" spans="1:16">
      <c r="A653" s="15"/>
      <c r="B653" s="15"/>
      <c r="C653" s="15"/>
      <c r="D653" s="15"/>
      <c r="E653" s="15"/>
      <c r="F653" s="15"/>
      <c r="G653" s="15"/>
      <c r="H653" s="15"/>
      <c r="I653" s="16" t="str">
        <f>IF(J653&lt;&gt;"",VLOOKUP(J653,'Product Data'!B$1:K$1107,10,FALSE),"")</f>
        <v/>
      </c>
      <c r="J653" s="20"/>
      <c r="K653" s="20"/>
      <c r="L653" s="17" t="str">
        <f>IF(J653&lt;&gt;"",VLOOKUP(J653,'Product Data'!B$1:K$1107,4,FALSE),"")</f>
        <v/>
      </c>
      <c r="M653" s="16" t="str">
        <f t="shared" ref="M653:M716" si="21">IF(J653&lt;&gt;"",IF(L653=0,"Yes","No"),"")</f>
        <v/>
      </c>
      <c r="N653" s="18"/>
      <c r="O653" s="16" t="str">
        <f t="shared" si="20"/>
        <v/>
      </c>
      <c r="P653" s="19"/>
    </row>
    <row r="654" spans="1:16">
      <c r="A654" s="15"/>
      <c r="B654" s="15"/>
      <c r="C654" s="15"/>
      <c r="D654" s="15"/>
      <c r="E654" s="15"/>
      <c r="F654" s="15"/>
      <c r="G654" s="15"/>
      <c r="H654" s="15"/>
      <c r="I654" s="16" t="str">
        <f>IF(J654&lt;&gt;"",VLOOKUP(J654,'Product Data'!B$1:K$1107,10,FALSE),"")</f>
        <v/>
      </c>
      <c r="J654" s="20"/>
      <c r="K654" s="20"/>
      <c r="L654" s="17" t="str">
        <f>IF(J654&lt;&gt;"",VLOOKUP(J654,'Product Data'!B$1:K$1107,4,FALSE),"")</f>
        <v/>
      </c>
      <c r="M654" s="16" t="str">
        <f t="shared" si="21"/>
        <v/>
      </c>
      <c r="N654" s="18"/>
      <c r="O654" s="16" t="str">
        <f t="shared" si="20"/>
        <v/>
      </c>
      <c r="P654" s="19"/>
    </row>
    <row r="655" spans="1:16">
      <c r="A655" s="15"/>
      <c r="B655" s="15"/>
      <c r="C655" s="15"/>
      <c r="D655" s="15"/>
      <c r="E655" s="15"/>
      <c r="F655" s="15"/>
      <c r="G655" s="15"/>
      <c r="H655" s="15"/>
      <c r="I655" s="16" t="str">
        <f>IF(J655&lt;&gt;"",VLOOKUP(J655,'Product Data'!B$1:K$1107,10,FALSE),"")</f>
        <v/>
      </c>
      <c r="J655" s="20"/>
      <c r="K655" s="20"/>
      <c r="L655" s="17" t="str">
        <f>IF(J655&lt;&gt;"",VLOOKUP(J655,'Product Data'!B$1:K$1107,4,FALSE),"")</f>
        <v/>
      </c>
      <c r="M655" s="16" t="str">
        <f t="shared" si="21"/>
        <v/>
      </c>
      <c r="N655" s="18"/>
      <c r="O655" s="16" t="str">
        <f t="shared" si="20"/>
        <v/>
      </c>
      <c r="P655" s="19"/>
    </row>
    <row r="656" spans="1:16">
      <c r="A656" s="15"/>
      <c r="B656" s="15"/>
      <c r="C656" s="15"/>
      <c r="D656" s="15"/>
      <c r="E656" s="15"/>
      <c r="F656" s="15"/>
      <c r="G656" s="15"/>
      <c r="H656" s="15"/>
      <c r="I656" s="16" t="str">
        <f>IF(J656&lt;&gt;"",VLOOKUP(J656,'Product Data'!B$1:K$1107,10,FALSE),"")</f>
        <v/>
      </c>
      <c r="J656" s="20"/>
      <c r="K656" s="20"/>
      <c r="L656" s="17" t="str">
        <f>IF(J656&lt;&gt;"",VLOOKUP(J656,'Product Data'!B$1:K$1107,4,FALSE),"")</f>
        <v/>
      </c>
      <c r="M656" s="16" t="str">
        <f t="shared" si="21"/>
        <v/>
      </c>
      <c r="N656" s="18"/>
      <c r="O656" s="16" t="str">
        <f t="shared" si="20"/>
        <v/>
      </c>
      <c r="P656" s="19"/>
    </row>
    <row r="657" spans="1:16">
      <c r="A657" s="15"/>
      <c r="B657" s="15"/>
      <c r="C657" s="15"/>
      <c r="D657" s="15"/>
      <c r="E657" s="15"/>
      <c r="F657" s="15"/>
      <c r="G657" s="15"/>
      <c r="H657" s="15"/>
      <c r="I657" s="16" t="str">
        <f>IF(J657&lt;&gt;"",VLOOKUP(J657,'Product Data'!B$1:K$1107,10,FALSE),"")</f>
        <v/>
      </c>
      <c r="J657" s="20"/>
      <c r="K657" s="20"/>
      <c r="L657" s="17" t="str">
        <f>IF(J657&lt;&gt;"",VLOOKUP(J657,'Product Data'!B$1:K$1107,4,FALSE),"")</f>
        <v/>
      </c>
      <c r="M657" s="16" t="str">
        <f t="shared" si="21"/>
        <v/>
      </c>
      <c r="N657" s="18"/>
      <c r="O657" s="16" t="str">
        <f t="shared" si="20"/>
        <v/>
      </c>
      <c r="P657" s="19"/>
    </row>
    <row r="658" spans="1:16">
      <c r="A658" s="15"/>
      <c r="B658" s="15"/>
      <c r="C658" s="15"/>
      <c r="D658" s="15"/>
      <c r="E658" s="15"/>
      <c r="F658" s="15"/>
      <c r="G658" s="15"/>
      <c r="H658" s="15"/>
      <c r="I658" s="16" t="str">
        <f>IF(J658&lt;&gt;"",VLOOKUP(J658,'Product Data'!B$1:K$1107,10,FALSE),"")</f>
        <v/>
      </c>
      <c r="J658" s="20"/>
      <c r="K658" s="20"/>
      <c r="L658" s="17" t="str">
        <f>IF(J658&lt;&gt;"",VLOOKUP(J658,'Product Data'!B$1:K$1107,4,FALSE),"")</f>
        <v/>
      </c>
      <c r="M658" s="16" t="str">
        <f t="shared" si="21"/>
        <v/>
      </c>
      <c r="N658" s="18"/>
      <c r="O658" s="16" t="str">
        <f t="shared" si="20"/>
        <v/>
      </c>
      <c r="P658" s="19"/>
    </row>
    <row r="659" spans="1:16">
      <c r="A659" s="15"/>
      <c r="B659" s="15"/>
      <c r="C659" s="15"/>
      <c r="D659" s="15"/>
      <c r="E659" s="15"/>
      <c r="F659" s="15"/>
      <c r="G659" s="15"/>
      <c r="H659" s="15"/>
      <c r="I659" s="16" t="str">
        <f>IF(J659&lt;&gt;"",VLOOKUP(J659,'Product Data'!B$1:K$1107,10,FALSE),"")</f>
        <v/>
      </c>
      <c r="J659" s="20"/>
      <c r="K659" s="20"/>
      <c r="L659" s="17" t="str">
        <f>IF(J659&lt;&gt;"",VLOOKUP(J659,'Product Data'!B$1:K$1107,4,FALSE),"")</f>
        <v/>
      </c>
      <c r="M659" s="16" t="str">
        <f t="shared" si="21"/>
        <v/>
      </c>
      <c r="N659" s="18"/>
      <c r="O659" s="16" t="str">
        <f t="shared" si="20"/>
        <v/>
      </c>
      <c r="P659" s="19"/>
    </row>
    <row r="660" spans="1:16">
      <c r="A660" s="15"/>
      <c r="B660" s="15"/>
      <c r="C660" s="15"/>
      <c r="D660" s="15"/>
      <c r="E660" s="15"/>
      <c r="F660" s="15"/>
      <c r="G660" s="15"/>
      <c r="H660" s="15"/>
      <c r="I660" s="16" t="str">
        <f>IF(J660&lt;&gt;"",VLOOKUP(J660,'Product Data'!B$1:K$1107,10,FALSE),"")</f>
        <v/>
      </c>
      <c r="J660" s="20"/>
      <c r="K660" s="20"/>
      <c r="L660" s="17" t="str">
        <f>IF(J660&lt;&gt;"",VLOOKUP(J660,'Product Data'!B$1:K$1107,4,FALSE),"")</f>
        <v/>
      </c>
      <c r="M660" s="16" t="str">
        <f t="shared" si="21"/>
        <v/>
      </c>
      <c r="N660" s="18"/>
      <c r="O660" s="16" t="str">
        <f t="shared" si="20"/>
        <v/>
      </c>
      <c r="P660" s="19"/>
    </row>
    <row r="661" spans="1:16">
      <c r="A661" s="15"/>
      <c r="B661" s="15"/>
      <c r="C661" s="15"/>
      <c r="D661" s="15"/>
      <c r="E661" s="15"/>
      <c r="F661" s="15"/>
      <c r="G661" s="15"/>
      <c r="H661" s="15"/>
      <c r="I661" s="16" t="str">
        <f>IF(J661&lt;&gt;"",VLOOKUP(J661,'Product Data'!B$1:K$1107,10,FALSE),"")</f>
        <v/>
      </c>
      <c r="J661" s="20"/>
      <c r="K661" s="20"/>
      <c r="L661" s="17" t="str">
        <f>IF(J661&lt;&gt;"",VLOOKUP(J661,'Product Data'!B$1:K$1107,4,FALSE),"")</f>
        <v/>
      </c>
      <c r="M661" s="16" t="str">
        <f t="shared" si="21"/>
        <v/>
      </c>
      <c r="N661" s="18"/>
      <c r="O661" s="16" t="str">
        <f t="shared" si="20"/>
        <v/>
      </c>
      <c r="P661" s="19"/>
    </row>
    <row r="662" spans="1:16">
      <c r="A662" s="15"/>
      <c r="B662" s="15"/>
      <c r="C662" s="15"/>
      <c r="D662" s="15"/>
      <c r="E662" s="15"/>
      <c r="F662" s="15"/>
      <c r="G662" s="15"/>
      <c r="H662" s="15"/>
      <c r="I662" s="16" t="str">
        <f>IF(J662&lt;&gt;"",VLOOKUP(J662,'Product Data'!B$1:K$1107,10,FALSE),"")</f>
        <v/>
      </c>
      <c r="J662" s="20"/>
      <c r="K662" s="20"/>
      <c r="L662" s="17" t="str">
        <f>IF(J662&lt;&gt;"",VLOOKUP(J662,'Product Data'!B$1:K$1107,4,FALSE),"")</f>
        <v/>
      </c>
      <c r="M662" s="16" t="str">
        <f t="shared" si="21"/>
        <v/>
      </c>
      <c r="N662" s="18"/>
      <c r="O662" s="16" t="str">
        <f t="shared" si="20"/>
        <v/>
      </c>
      <c r="P662" s="19"/>
    </row>
    <row r="663" spans="1:16">
      <c r="A663" s="15"/>
      <c r="B663" s="15"/>
      <c r="C663" s="15"/>
      <c r="D663" s="15"/>
      <c r="E663" s="15"/>
      <c r="F663" s="15"/>
      <c r="G663" s="15"/>
      <c r="H663" s="15"/>
      <c r="I663" s="16" t="str">
        <f>IF(J663&lt;&gt;"",VLOOKUP(J663,'Product Data'!B$1:K$1107,10,FALSE),"")</f>
        <v/>
      </c>
      <c r="J663" s="20"/>
      <c r="K663" s="20"/>
      <c r="L663" s="17" t="str">
        <f>IF(J663&lt;&gt;"",VLOOKUP(J663,'Product Data'!B$1:K$1107,4,FALSE),"")</f>
        <v/>
      </c>
      <c r="M663" s="16" t="str">
        <f t="shared" si="21"/>
        <v/>
      </c>
      <c r="N663" s="18"/>
      <c r="O663" s="16" t="str">
        <f t="shared" si="20"/>
        <v/>
      </c>
      <c r="P663" s="19"/>
    </row>
    <row r="664" spans="1:16">
      <c r="A664" s="15"/>
      <c r="B664" s="15"/>
      <c r="C664" s="15"/>
      <c r="D664" s="15"/>
      <c r="E664" s="15"/>
      <c r="F664" s="15"/>
      <c r="G664" s="15"/>
      <c r="H664" s="15"/>
      <c r="I664" s="16" t="str">
        <f>IF(J664&lt;&gt;"",VLOOKUP(J664,'Product Data'!B$1:K$1107,10,FALSE),"")</f>
        <v/>
      </c>
      <c r="J664" s="20"/>
      <c r="K664" s="20"/>
      <c r="L664" s="17" t="str">
        <f>IF(J664&lt;&gt;"",VLOOKUP(J664,'Product Data'!B$1:K$1107,4,FALSE),"")</f>
        <v/>
      </c>
      <c r="M664" s="16" t="str">
        <f t="shared" si="21"/>
        <v/>
      </c>
      <c r="N664" s="18"/>
      <c r="O664" s="16" t="str">
        <f t="shared" si="20"/>
        <v/>
      </c>
      <c r="P664" s="19"/>
    </row>
    <row r="665" spans="1:16">
      <c r="A665" s="15"/>
      <c r="B665" s="15"/>
      <c r="C665" s="15"/>
      <c r="D665" s="15"/>
      <c r="E665" s="15"/>
      <c r="F665" s="15"/>
      <c r="G665" s="15"/>
      <c r="H665" s="15"/>
      <c r="I665" s="16" t="str">
        <f>IF(J665&lt;&gt;"",VLOOKUP(J665,'Product Data'!B$1:K$1107,10,FALSE),"")</f>
        <v/>
      </c>
      <c r="J665" s="20"/>
      <c r="K665" s="20"/>
      <c r="L665" s="17" t="str">
        <f>IF(J665&lt;&gt;"",VLOOKUP(J665,'Product Data'!B$1:K$1107,4,FALSE),"")</f>
        <v/>
      </c>
      <c r="M665" s="16" t="str">
        <f t="shared" si="21"/>
        <v/>
      </c>
      <c r="N665" s="18"/>
      <c r="O665" s="16" t="str">
        <f t="shared" si="20"/>
        <v/>
      </c>
      <c r="P665" s="19"/>
    </row>
    <row r="666" spans="1:16">
      <c r="A666" s="15"/>
      <c r="B666" s="15"/>
      <c r="C666" s="15"/>
      <c r="D666" s="15"/>
      <c r="E666" s="15"/>
      <c r="F666" s="15"/>
      <c r="G666" s="15"/>
      <c r="H666" s="15"/>
      <c r="I666" s="16" t="str">
        <f>IF(J666&lt;&gt;"",VLOOKUP(J666,'Product Data'!B$1:K$1107,10,FALSE),"")</f>
        <v/>
      </c>
      <c r="J666" s="20"/>
      <c r="K666" s="20"/>
      <c r="L666" s="17" t="str">
        <f>IF(J666&lt;&gt;"",VLOOKUP(J666,'Product Data'!B$1:K$1107,4,FALSE),"")</f>
        <v/>
      </c>
      <c r="M666" s="16" t="str">
        <f t="shared" si="21"/>
        <v/>
      </c>
      <c r="N666" s="18"/>
      <c r="O666" s="16" t="str">
        <f t="shared" si="20"/>
        <v/>
      </c>
      <c r="P666" s="19"/>
    </row>
    <row r="667" spans="1:16">
      <c r="A667" s="15"/>
      <c r="B667" s="15"/>
      <c r="C667" s="15"/>
      <c r="D667" s="15"/>
      <c r="E667" s="15"/>
      <c r="F667" s="15"/>
      <c r="G667" s="15"/>
      <c r="H667" s="15"/>
      <c r="I667" s="16" t="str">
        <f>IF(J667&lt;&gt;"",VLOOKUP(J667,'Product Data'!B$1:K$1107,10,FALSE),"")</f>
        <v/>
      </c>
      <c r="J667" s="20"/>
      <c r="K667" s="20"/>
      <c r="L667" s="17" t="str">
        <f>IF(J667&lt;&gt;"",VLOOKUP(J667,'Product Data'!B$1:K$1107,4,FALSE),"")</f>
        <v/>
      </c>
      <c r="M667" s="16" t="str">
        <f t="shared" si="21"/>
        <v/>
      </c>
      <c r="N667" s="18"/>
      <c r="O667" s="16" t="str">
        <f t="shared" si="20"/>
        <v/>
      </c>
      <c r="P667" s="19"/>
    </row>
    <row r="668" spans="1:16">
      <c r="A668" s="15"/>
      <c r="B668" s="15"/>
      <c r="C668" s="15"/>
      <c r="D668" s="15"/>
      <c r="E668" s="15"/>
      <c r="F668" s="15"/>
      <c r="G668" s="15"/>
      <c r="H668" s="15"/>
      <c r="I668" s="16" t="str">
        <f>IF(J668&lt;&gt;"",VLOOKUP(J668,'Product Data'!B$1:K$1107,10,FALSE),"")</f>
        <v/>
      </c>
      <c r="J668" s="20"/>
      <c r="K668" s="20"/>
      <c r="L668" s="17" t="str">
        <f>IF(J668&lt;&gt;"",VLOOKUP(J668,'Product Data'!B$1:K$1107,4,FALSE),"")</f>
        <v/>
      </c>
      <c r="M668" s="16" t="str">
        <f t="shared" si="21"/>
        <v/>
      </c>
      <c r="N668" s="18"/>
      <c r="O668" s="16" t="str">
        <f t="shared" si="20"/>
        <v/>
      </c>
      <c r="P668" s="19"/>
    </row>
    <row r="669" spans="1:16">
      <c r="A669" s="15"/>
      <c r="B669" s="15"/>
      <c r="C669" s="15"/>
      <c r="D669" s="15"/>
      <c r="E669" s="15"/>
      <c r="F669" s="15"/>
      <c r="G669" s="15"/>
      <c r="H669" s="15"/>
      <c r="I669" s="16" t="str">
        <f>IF(J669&lt;&gt;"",VLOOKUP(J669,'Product Data'!B$1:K$1107,10,FALSE),"")</f>
        <v/>
      </c>
      <c r="J669" s="20"/>
      <c r="K669" s="20"/>
      <c r="L669" s="17" t="str">
        <f>IF(J669&lt;&gt;"",VLOOKUP(J669,'Product Data'!B$1:K$1107,4,FALSE),"")</f>
        <v/>
      </c>
      <c r="M669" s="16" t="str">
        <f t="shared" si="21"/>
        <v/>
      </c>
      <c r="N669" s="18"/>
      <c r="O669" s="16" t="str">
        <f t="shared" si="20"/>
        <v/>
      </c>
      <c r="P669" s="19"/>
    </row>
    <row r="670" spans="1:16">
      <c r="A670" s="15"/>
      <c r="B670" s="15"/>
      <c r="C670" s="15"/>
      <c r="D670" s="15"/>
      <c r="E670" s="15"/>
      <c r="F670" s="15"/>
      <c r="G670" s="15"/>
      <c r="H670" s="15"/>
      <c r="I670" s="16" t="str">
        <f>IF(J670&lt;&gt;"",VLOOKUP(J670,'Product Data'!B$1:K$1107,10,FALSE),"")</f>
        <v/>
      </c>
      <c r="J670" s="20"/>
      <c r="K670" s="20"/>
      <c r="L670" s="17" t="str">
        <f>IF(J670&lt;&gt;"",VLOOKUP(J670,'Product Data'!B$1:K$1107,4,FALSE),"")</f>
        <v/>
      </c>
      <c r="M670" s="16" t="str">
        <f t="shared" si="21"/>
        <v/>
      </c>
      <c r="N670" s="18"/>
      <c r="O670" s="16" t="str">
        <f t="shared" si="20"/>
        <v/>
      </c>
      <c r="P670" s="19"/>
    </row>
    <row r="671" spans="1:16">
      <c r="A671" s="15"/>
      <c r="B671" s="15"/>
      <c r="C671" s="15"/>
      <c r="D671" s="15"/>
      <c r="E671" s="15"/>
      <c r="F671" s="15"/>
      <c r="G671" s="15"/>
      <c r="H671" s="15"/>
      <c r="I671" s="16" t="str">
        <f>IF(J671&lt;&gt;"",VLOOKUP(J671,'Product Data'!B$1:K$1107,10,FALSE),"")</f>
        <v/>
      </c>
      <c r="J671" s="20"/>
      <c r="K671" s="20"/>
      <c r="L671" s="17" t="str">
        <f>IF(J671&lt;&gt;"",VLOOKUP(J671,'Product Data'!B$1:K$1107,4,FALSE),"")</f>
        <v/>
      </c>
      <c r="M671" s="16" t="str">
        <f t="shared" si="21"/>
        <v/>
      </c>
      <c r="N671" s="18"/>
      <c r="O671" s="16" t="str">
        <f t="shared" si="20"/>
        <v/>
      </c>
      <c r="P671" s="19"/>
    </row>
    <row r="672" spans="1:16">
      <c r="A672" s="15"/>
      <c r="B672" s="15"/>
      <c r="C672" s="15"/>
      <c r="D672" s="15"/>
      <c r="E672" s="15"/>
      <c r="F672" s="15"/>
      <c r="G672" s="15"/>
      <c r="H672" s="15"/>
      <c r="I672" s="16" t="str">
        <f>IF(J672&lt;&gt;"",VLOOKUP(J672,'Product Data'!B$1:K$1107,10,FALSE),"")</f>
        <v/>
      </c>
      <c r="J672" s="20"/>
      <c r="K672" s="20"/>
      <c r="L672" s="17" t="str">
        <f>IF(J672&lt;&gt;"",VLOOKUP(J672,'Product Data'!B$1:K$1107,4,FALSE),"")</f>
        <v/>
      </c>
      <c r="M672" s="16" t="str">
        <f t="shared" si="21"/>
        <v/>
      </c>
      <c r="N672" s="18"/>
      <c r="O672" s="16" t="str">
        <f t="shared" si="20"/>
        <v/>
      </c>
      <c r="P672" s="19"/>
    </row>
    <row r="673" spans="1:16">
      <c r="A673" s="15"/>
      <c r="B673" s="15"/>
      <c r="C673" s="15"/>
      <c r="D673" s="15"/>
      <c r="E673" s="15"/>
      <c r="F673" s="15"/>
      <c r="G673" s="15"/>
      <c r="H673" s="15"/>
      <c r="I673" s="16" t="str">
        <f>IF(J673&lt;&gt;"",VLOOKUP(J673,'Product Data'!B$1:K$1107,10,FALSE),"")</f>
        <v/>
      </c>
      <c r="J673" s="20"/>
      <c r="K673" s="20"/>
      <c r="L673" s="17" t="str">
        <f>IF(J673&lt;&gt;"",VLOOKUP(J673,'Product Data'!B$1:K$1107,4,FALSE),"")</f>
        <v/>
      </c>
      <c r="M673" s="16" t="str">
        <f t="shared" si="21"/>
        <v/>
      </c>
      <c r="N673" s="18"/>
      <c r="O673" s="16" t="str">
        <f t="shared" si="20"/>
        <v/>
      </c>
      <c r="P673" s="19"/>
    </row>
    <row r="674" spans="1:16">
      <c r="A674" s="15"/>
      <c r="B674" s="15"/>
      <c r="C674" s="15"/>
      <c r="D674" s="15"/>
      <c r="E674" s="15"/>
      <c r="F674" s="15"/>
      <c r="G674" s="15"/>
      <c r="H674" s="15"/>
      <c r="I674" s="16" t="str">
        <f>IF(J674&lt;&gt;"",VLOOKUP(J674,'Product Data'!B$1:K$1107,10,FALSE),"")</f>
        <v/>
      </c>
      <c r="J674" s="20"/>
      <c r="K674" s="20"/>
      <c r="L674" s="17" t="str">
        <f>IF(J674&lt;&gt;"",VLOOKUP(J674,'Product Data'!B$1:K$1107,4,FALSE),"")</f>
        <v/>
      </c>
      <c r="M674" s="16" t="str">
        <f t="shared" si="21"/>
        <v/>
      </c>
      <c r="N674" s="18"/>
      <c r="O674" s="16" t="str">
        <f t="shared" ref="O674:O737" si="22">IF(N674&lt;&gt;"",(TEXT(N674,"DDDD")),"")</f>
        <v/>
      </c>
      <c r="P674" s="19"/>
    </row>
    <row r="675" spans="1:16">
      <c r="A675" s="15"/>
      <c r="B675" s="15"/>
      <c r="C675" s="15"/>
      <c r="D675" s="15"/>
      <c r="E675" s="15"/>
      <c r="F675" s="15"/>
      <c r="G675" s="15"/>
      <c r="H675" s="15"/>
      <c r="I675" s="16" t="str">
        <f>IF(J675&lt;&gt;"",VLOOKUP(J675,'Product Data'!B$1:K$1107,10,FALSE),"")</f>
        <v/>
      </c>
      <c r="J675" s="20"/>
      <c r="K675" s="20"/>
      <c r="L675" s="17" t="str">
        <f>IF(J675&lt;&gt;"",VLOOKUP(J675,'Product Data'!B$1:K$1107,4,FALSE),"")</f>
        <v/>
      </c>
      <c r="M675" s="16" t="str">
        <f t="shared" si="21"/>
        <v/>
      </c>
      <c r="N675" s="18"/>
      <c r="O675" s="16" t="str">
        <f t="shared" si="22"/>
        <v/>
      </c>
      <c r="P675" s="19"/>
    </row>
    <row r="676" spans="1:16">
      <c r="A676" s="15"/>
      <c r="B676" s="15"/>
      <c r="C676" s="15"/>
      <c r="D676" s="15"/>
      <c r="E676" s="15"/>
      <c r="F676" s="15"/>
      <c r="G676" s="15"/>
      <c r="H676" s="15"/>
      <c r="I676" s="16" t="str">
        <f>IF(J676&lt;&gt;"",VLOOKUP(J676,'Product Data'!B$1:K$1107,10,FALSE),"")</f>
        <v/>
      </c>
      <c r="J676" s="20"/>
      <c r="K676" s="20"/>
      <c r="L676" s="17" t="str">
        <f>IF(J676&lt;&gt;"",VLOOKUP(J676,'Product Data'!B$1:K$1107,4,FALSE),"")</f>
        <v/>
      </c>
      <c r="M676" s="16" t="str">
        <f t="shared" si="21"/>
        <v/>
      </c>
      <c r="N676" s="18"/>
      <c r="O676" s="16" t="str">
        <f t="shared" si="22"/>
        <v/>
      </c>
      <c r="P676" s="19"/>
    </row>
    <row r="677" spans="1:16">
      <c r="A677" s="15"/>
      <c r="B677" s="15"/>
      <c r="C677" s="15"/>
      <c r="D677" s="15"/>
      <c r="E677" s="15"/>
      <c r="F677" s="15"/>
      <c r="G677" s="15"/>
      <c r="H677" s="15"/>
      <c r="I677" s="16" t="str">
        <f>IF(J677&lt;&gt;"",VLOOKUP(J677,'Product Data'!B$1:K$1107,10,FALSE),"")</f>
        <v/>
      </c>
      <c r="J677" s="20"/>
      <c r="K677" s="20"/>
      <c r="L677" s="17" t="str">
        <f>IF(J677&lt;&gt;"",VLOOKUP(J677,'Product Data'!B$1:K$1107,4,FALSE),"")</f>
        <v/>
      </c>
      <c r="M677" s="16" t="str">
        <f t="shared" si="21"/>
        <v/>
      </c>
      <c r="N677" s="18"/>
      <c r="O677" s="16" t="str">
        <f t="shared" si="22"/>
        <v/>
      </c>
      <c r="P677" s="19"/>
    </row>
    <row r="678" spans="1:16">
      <c r="A678" s="15"/>
      <c r="B678" s="15"/>
      <c r="C678" s="15"/>
      <c r="D678" s="15"/>
      <c r="E678" s="15"/>
      <c r="F678" s="15"/>
      <c r="G678" s="15"/>
      <c r="H678" s="15"/>
      <c r="I678" s="16" t="str">
        <f>IF(J678&lt;&gt;"",VLOOKUP(J678,'Product Data'!B$1:K$1107,10,FALSE),"")</f>
        <v/>
      </c>
      <c r="J678" s="20"/>
      <c r="K678" s="20"/>
      <c r="L678" s="17" t="str">
        <f>IF(J678&lt;&gt;"",VLOOKUP(J678,'Product Data'!B$1:K$1107,4,FALSE),"")</f>
        <v/>
      </c>
      <c r="M678" s="16" t="str">
        <f t="shared" si="21"/>
        <v/>
      </c>
      <c r="N678" s="18"/>
      <c r="O678" s="16" t="str">
        <f t="shared" si="22"/>
        <v/>
      </c>
      <c r="P678" s="19"/>
    </row>
    <row r="679" spans="1:16">
      <c r="A679" s="15"/>
      <c r="B679" s="15"/>
      <c r="C679" s="15"/>
      <c r="D679" s="15"/>
      <c r="E679" s="15"/>
      <c r="F679" s="15"/>
      <c r="G679" s="15"/>
      <c r="H679" s="15"/>
      <c r="I679" s="16" t="str">
        <f>IF(J679&lt;&gt;"",VLOOKUP(J679,'Product Data'!B$1:K$1107,10,FALSE),"")</f>
        <v/>
      </c>
      <c r="J679" s="20"/>
      <c r="K679" s="20"/>
      <c r="L679" s="17" t="str">
        <f>IF(J679&lt;&gt;"",VLOOKUP(J679,'Product Data'!B$1:K$1107,4,FALSE),"")</f>
        <v/>
      </c>
      <c r="M679" s="16" t="str">
        <f t="shared" si="21"/>
        <v/>
      </c>
      <c r="N679" s="18"/>
      <c r="O679" s="16" t="str">
        <f t="shared" si="22"/>
        <v/>
      </c>
      <c r="P679" s="19"/>
    </row>
    <row r="680" spans="1:16">
      <c r="A680" s="15"/>
      <c r="B680" s="15"/>
      <c r="C680" s="15"/>
      <c r="D680" s="15"/>
      <c r="E680" s="15"/>
      <c r="F680" s="15"/>
      <c r="G680" s="15"/>
      <c r="H680" s="15"/>
      <c r="I680" s="16" t="str">
        <f>IF(J680&lt;&gt;"",VLOOKUP(J680,'Product Data'!B$1:K$1107,10,FALSE),"")</f>
        <v/>
      </c>
      <c r="J680" s="20"/>
      <c r="K680" s="20"/>
      <c r="L680" s="17" t="str">
        <f>IF(J680&lt;&gt;"",VLOOKUP(J680,'Product Data'!B$1:K$1107,4,FALSE),"")</f>
        <v/>
      </c>
      <c r="M680" s="16" t="str">
        <f t="shared" si="21"/>
        <v/>
      </c>
      <c r="N680" s="18"/>
      <c r="O680" s="16" t="str">
        <f t="shared" si="22"/>
        <v/>
      </c>
      <c r="P680" s="19"/>
    </row>
    <row r="681" spans="1:16">
      <c r="A681" s="15"/>
      <c r="B681" s="15"/>
      <c r="C681" s="15"/>
      <c r="D681" s="15"/>
      <c r="E681" s="15"/>
      <c r="F681" s="15"/>
      <c r="G681" s="15"/>
      <c r="H681" s="15"/>
      <c r="I681" s="16" t="str">
        <f>IF(J681&lt;&gt;"",VLOOKUP(J681,'Product Data'!B$1:K$1107,10,FALSE),"")</f>
        <v/>
      </c>
      <c r="J681" s="20"/>
      <c r="K681" s="20"/>
      <c r="L681" s="17" t="str">
        <f>IF(J681&lt;&gt;"",VLOOKUP(J681,'Product Data'!B$1:K$1107,4,FALSE),"")</f>
        <v/>
      </c>
      <c r="M681" s="16" t="str">
        <f t="shared" si="21"/>
        <v/>
      </c>
      <c r="N681" s="18"/>
      <c r="O681" s="16" t="str">
        <f t="shared" si="22"/>
        <v/>
      </c>
      <c r="P681" s="19"/>
    </row>
    <row r="682" spans="1:16">
      <c r="A682" s="15"/>
      <c r="B682" s="15"/>
      <c r="C682" s="15"/>
      <c r="D682" s="15"/>
      <c r="E682" s="15"/>
      <c r="F682" s="15"/>
      <c r="G682" s="15"/>
      <c r="H682" s="15"/>
      <c r="I682" s="16" t="str">
        <f>IF(J682&lt;&gt;"",VLOOKUP(J682,'Product Data'!B$1:K$1107,10,FALSE),"")</f>
        <v/>
      </c>
      <c r="J682" s="20"/>
      <c r="K682" s="20"/>
      <c r="L682" s="17" t="str">
        <f>IF(J682&lt;&gt;"",VLOOKUP(J682,'Product Data'!B$1:K$1107,4,FALSE),"")</f>
        <v/>
      </c>
      <c r="M682" s="16" t="str">
        <f t="shared" si="21"/>
        <v/>
      </c>
      <c r="N682" s="18"/>
      <c r="O682" s="16" t="str">
        <f t="shared" si="22"/>
        <v/>
      </c>
      <c r="P682" s="19"/>
    </row>
    <row r="683" spans="1:16">
      <c r="A683" s="15"/>
      <c r="B683" s="15"/>
      <c r="C683" s="15"/>
      <c r="D683" s="15"/>
      <c r="E683" s="15"/>
      <c r="F683" s="15"/>
      <c r="G683" s="15"/>
      <c r="H683" s="15"/>
      <c r="I683" s="16" t="str">
        <f>IF(J683&lt;&gt;"",VLOOKUP(J683,'Product Data'!B$1:K$1107,10,FALSE),"")</f>
        <v/>
      </c>
      <c r="J683" s="20"/>
      <c r="K683" s="20"/>
      <c r="L683" s="17" t="str">
        <f>IF(J683&lt;&gt;"",VLOOKUP(J683,'Product Data'!B$1:K$1107,4,FALSE),"")</f>
        <v/>
      </c>
      <c r="M683" s="16" t="str">
        <f t="shared" si="21"/>
        <v/>
      </c>
      <c r="N683" s="18"/>
      <c r="O683" s="16" t="str">
        <f t="shared" si="22"/>
        <v/>
      </c>
      <c r="P683" s="19"/>
    </row>
    <row r="684" spans="1:16">
      <c r="A684" s="15"/>
      <c r="B684" s="15"/>
      <c r="C684" s="15"/>
      <c r="D684" s="15"/>
      <c r="E684" s="15"/>
      <c r="F684" s="15"/>
      <c r="G684" s="15"/>
      <c r="H684" s="15"/>
      <c r="I684" s="16" t="str">
        <f>IF(J684&lt;&gt;"",VLOOKUP(J684,'Product Data'!B$1:K$1107,10,FALSE),"")</f>
        <v/>
      </c>
      <c r="J684" s="20"/>
      <c r="K684" s="20"/>
      <c r="L684" s="17" t="str">
        <f>IF(J684&lt;&gt;"",VLOOKUP(J684,'Product Data'!B$1:K$1107,4,FALSE),"")</f>
        <v/>
      </c>
      <c r="M684" s="16" t="str">
        <f t="shared" si="21"/>
        <v/>
      </c>
      <c r="N684" s="18"/>
      <c r="O684" s="16" t="str">
        <f t="shared" si="22"/>
        <v/>
      </c>
      <c r="P684" s="19"/>
    </row>
    <row r="685" spans="1:16">
      <c r="A685" s="15"/>
      <c r="B685" s="15"/>
      <c r="C685" s="15"/>
      <c r="D685" s="15"/>
      <c r="E685" s="15"/>
      <c r="F685" s="15"/>
      <c r="G685" s="15"/>
      <c r="H685" s="15"/>
      <c r="I685" s="16" t="str">
        <f>IF(J685&lt;&gt;"",VLOOKUP(J685,'Product Data'!B$1:K$1107,10,FALSE),"")</f>
        <v/>
      </c>
      <c r="J685" s="20"/>
      <c r="K685" s="20"/>
      <c r="L685" s="17" t="str">
        <f>IF(J685&lt;&gt;"",VLOOKUP(J685,'Product Data'!B$1:K$1107,4,FALSE),"")</f>
        <v/>
      </c>
      <c r="M685" s="16" t="str">
        <f t="shared" si="21"/>
        <v/>
      </c>
      <c r="N685" s="18"/>
      <c r="O685" s="16" t="str">
        <f t="shared" si="22"/>
        <v/>
      </c>
      <c r="P685" s="19"/>
    </row>
    <row r="686" spans="1:16">
      <c r="A686" s="15"/>
      <c r="B686" s="15"/>
      <c r="C686" s="15"/>
      <c r="D686" s="15"/>
      <c r="E686" s="15"/>
      <c r="F686" s="15"/>
      <c r="G686" s="15"/>
      <c r="H686" s="15"/>
      <c r="I686" s="16" t="str">
        <f>IF(J686&lt;&gt;"",VLOOKUP(J686,'Product Data'!B$1:K$1107,10,FALSE),"")</f>
        <v/>
      </c>
      <c r="J686" s="20"/>
      <c r="K686" s="20"/>
      <c r="L686" s="17" t="str">
        <f>IF(J686&lt;&gt;"",VLOOKUP(J686,'Product Data'!B$1:K$1107,4,FALSE),"")</f>
        <v/>
      </c>
      <c r="M686" s="16" t="str">
        <f t="shared" si="21"/>
        <v/>
      </c>
      <c r="N686" s="18"/>
      <c r="O686" s="16" t="str">
        <f t="shared" si="22"/>
        <v/>
      </c>
      <c r="P686" s="19"/>
    </row>
    <row r="687" spans="1:16">
      <c r="A687" s="15"/>
      <c r="B687" s="15"/>
      <c r="C687" s="15"/>
      <c r="D687" s="15"/>
      <c r="E687" s="15"/>
      <c r="F687" s="15"/>
      <c r="G687" s="15"/>
      <c r="H687" s="15"/>
      <c r="I687" s="16" t="str">
        <f>IF(J687&lt;&gt;"",VLOOKUP(J687,'Product Data'!B$1:K$1107,10,FALSE),"")</f>
        <v/>
      </c>
      <c r="J687" s="20"/>
      <c r="K687" s="20"/>
      <c r="L687" s="17" t="str">
        <f>IF(J687&lt;&gt;"",VLOOKUP(J687,'Product Data'!B$1:K$1107,4,FALSE),"")</f>
        <v/>
      </c>
      <c r="M687" s="16" t="str">
        <f t="shared" si="21"/>
        <v/>
      </c>
      <c r="N687" s="18"/>
      <c r="O687" s="16" t="str">
        <f t="shared" si="22"/>
        <v/>
      </c>
      <c r="P687" s="19"/>
    </row>
    <row r="688" spans="1:16">
      <c r="A688" s="15"/>
      <c r="B688" s="15"/>
      <c r="C688" s="15"/>
      <c r="D688" s="15"/>
      <c r="E688" s="15"/>
      <c r="F688" s="15"/>
      <c r="G688" s="15"/>
      <c r="H688" s="15"/>
      <c r="I688" s="16" t="str">
        <f>IF(J688&lt;&gt;"",VLOOKUP(J688,'Product Data'!B$1:K$1107,10,FALSE),"")</f>
        <v/>
      </c>
      <c r="J688" s="20"/>
      <c r="K688" s="20"/>
      <c r="L688" s="17" t="str">
        <f>IF(J688&lt;&gt;"",VLOOKUP(J688,'Product Data'!B$1:K$1107,4,FALSE),"")</f>
        <v/>
      </c>
      <c r="M688" s="16" t="str">
        <f t="shared" si="21"/>
        <v/>
      </c>
      <c r="N688" s="18"/>
      <c r="O688" s="16" t="str">
        <f t="shared" si="22"/>
        <v/>
      </c>
      <c r="P688" s="19"/>
    </row>
    <row r="689" spans="1:16">
      <c r="A689" s="15"/>
      <c r="B689" s="15"/>
      <c r="C689" s="15"/>
      <c r="D689" s="15"/>
      <c r="E689" s="15"/>
      <c r="F689" s="15"/>
      <c r="G689" s="15"/>
      <c r="H689" s="15"/>
      <c r="I689" s="16" t="str">
        <f>IF(J689&lt;&gt;"",VLOOKUP(J689,'Product Data'!B$1:K$1107,10,FALSE),"")</f>
        <v/>
      </c>
      <c r="J689" s="20"/>
      <c r="K689" s="20"/>
      <c r="L689" s="17" t="str">
        <f>IF(J689&lt;&gt;"",VLOOKUP(J689,'Product Data'!B$1:K$1107,4,FALSE),"")</f>
        <v/>
      </c>
      <c r="M689" s="16" t="str">
        <f t="shared" si="21"/>
        <v/>
      </c>
      <c r="N689" s="18"/>
      <c r="O689" s="16" t="str">
        <f t="shared" si="22"/>
        <v/>
      </c>
      <c r="P689" s="19"/>
    </row>
    <row r="690" spans="1:16">
      <c r="A690" s="15"/>
      <c r="B690" s="15"/>
      <c r="C690" s="15"/>
      <c r="D690" s="15"/>
      <c r="E690" s="15"/>
      <c r="F690" s="15"/>
      <c r="G690" s="15"/>
      <c r="H690" s="15"/>
      <c r="I690" s="16" t="str">
        <f>IF(J690&lt;&gt;"",VLOOKUP(J690,'Product Data'!B$1:K$1107,10,FALSE),"")</f>
        <v/>
      </c>
      <c r="J690" s="20"/>
      <c r="K690" s="20"/>
      <c r="L690" s="17" t="str">
        <f>IF(J690&lt;&gt;"",VLOOKUP(J690,'Product Data'!B$1:K$1107,4,FALSE),"")</f>
        <v/>
      </c>
      <c r="M690" s="16" t="str">
        <f t="shared" si="21"/>
        <v/>
      </c>
      <c r="N690" s="18"/>
      <c r="O690" s="16" t="str">
        <f t="shared" si="22"/>
        <v/>
      </c>
      <c r="P690" s="19"/>
    </row>
    <row r="691" spans="1:16">
      <c r="A691" s="15"/>
      <c r="B691" s="15"/>
      <c r="C691" s="15"/>
      <c r="D691" s="15"/>
      <c r="E691" s="15"/>
      <c r="F691" s="15"/>
      <c r="G691" s="15"/>
      <c r="H691" s="15"/>
      <c r="I691" s="16" t="str">
        <f>IF(J691&lt;&gt;"",VLOOKUP(J691,'Product Data'!B$1:K$1107,10,FALSE),"")</f>
        <v/>
      </c>
      <c r="J691" s="20"/>
      <c r="K691" s="20"/>
      <c r="L691" s="17" t="str">
        <f>IF(J691&lt;&gt;"",VLOOKUP(J691,'Product Data'!B$1:K$1107,4,FALSE),"")</f>
        <v/>
      </c>
      <c r="M691" s="16" t="str">
        <f t="shared" si="21"/>
        <v/>
      </c>
      <c r="N691" s="18"/>
      <c r="O691" s="16" t="str">
        <f t="shared" si="22"/>
        <v/>
      </c>
      <c r="P691" s="19"/>
    </row>
    <row r="692" spans="1:16">
      <c r="A692" s="15"/>
      <c r="B692" s="15"/>
      <c r="C692" s="15"/>
      <c r="D692" s="15"/>
      <c r="E692" s="15"/>
      <c r="F692" s="15"/>
      <c r="G692" s="15"/>
      <c r="H692" s="15"/>
      <c r="I692" s="16" t="str">
        <f>IF(J692&lt;&gt;"",VLOOKUP(J692,'Product Data'!B$1:K$1107,10,FALSE),"")</f>
        <v/>
      </c>
      <c r="J692" s="20"/>
      <c r="K692" s="20"/>
      <c r="L692" s="17" t="str">
        <f>IF(J692&lt;&gt;"",VLOOKUP(J692,'Product Data'!B$1:K$1107,4,FALSE),"")</f>
        <v/>
      </c>
      <c r="M692" s="16" t="str">
        <f t="shared" si="21"/>
        <v/>
      </c>
      <c r="N692" s="18"/>
      <c r="O692" s="16" t="str">
        <f t="shared" si="22"/>
        <v/>
      </c>
      <c r="P692" s="19"/>
    </row>
    <row r="693" spans="1:16">
      <c r="A693" s="15"/>
      <c r="B693" s="15"/>
      <c r="C693" s="15"/>
      <c r="D693" s="15"/>
      <c r="E693" s="15"/>
      <c r="F693" s="15"/>
      <c r="G693" s="15"/>
      <c r="H693" s="15"/>
      <c r="I693" s="16" t="str">
        <f>IF(J693&lt;&gt;"",VLOOKUP(J693,'Product Data'!B$1:K$1107,10,FALSE),"")</f>
        <v/>
      </c>
      <c r="J693" s="20"/>
      <c r="K693" s="20"/>
      <c r="L693" s="17" t="str">
        <f>IF(J693&lt;&gt;"",VLOOKUP(J693,'Product Data'!B$1:K$1107,4,FALSE),"")</f>
        <v/>
      </c>
      <c r="M693" s="16" t="str">
        <f t="shared" si="21"/>
        <v/>
      </c>
      <c r="N693" s="18"/>
      <c r="O693" s="16" t="str">
        <f t="shared" si="22"/>
        <v/>
      </c>
      <c r="P693" s="19"/>
    </row>
    <row r="694" spans="1:16">
      <c r="A694" s="15"/>
      <c r="B694" s="15"/>
      <c r="C694" s="15"/>
      <c r="D694" s="15"/>
      <c r="E694" s="15"/>
      <c r="F694" s="15"/>
      <c r="G694" s="15"/>
      <c r="H694" s="15"/>
      <c r="I694" s="16" t="str">
        <f>IF(J694&lt;&gt;"",VLOOKUP(J694,'Product Data'!B$1:K$1107,10,FALSE),"")</f>
        <v/>
      </c>
      <c r="J694" s="20"/>
      <c r="K694" s="20"/>
      <c r="L694" s="17" t="str">
        <f>IF(J694&lt;&gt;"",VLOOKUP(J694,'Product Data'!B$1:K$1107,4,FALSE),"")</f>
        <v/>
      </c>
      <c r="M694" s="16" t="str">
        <f t="shared" si="21"/>
        <v/>
      </c>
      <c r="N694" s="18"/>
      <c r="O694" s="16" t="str">
        <f t="shared" si="22"/>
        <v/>
      </c>
      <c r="P694" s="19"/>
    </row>
    <row r="695" spans="1:16">
      <c r="A695" s="15"/>
      <c r="B695" s="15"/>
      <c r="C695" s="15"/>
      <c r="D695" s="15"/>
      <c r="E695" s="15"/>
      <c r="F695" s="15"/>
      <c r="G695" s="15"/>
      <c r="H695" s="15"/>
      <c r="I695" s="16" t="str">
        <f>IF(J695&lt;&gt;"",VLOOKUP(J695,'Product Data'!B$1:K$1107,10,FALSE),"")</f>
        <v/>
      </c>
      <c r="J695" s="20"/>
      <c r="K695" s="20"/>
      <c r="L695" s="17" t="str">
        <f>IF(J695&lt;&gt;"",VLOOKUP(J695,'Product Data'!B$1:K$1107,4,FALSE),"")</f>
        <v/>
      </c>
      <c r="M695" s="16" t="str">
        <f t="shared" si="21"/>
        <v/>
      </c>
      <c r="N695" s="18"/>
      <c r="O695" s="16" t="str">
        <f t="shared" si="22"/>
        <v/>
      </c>
      <c r="P695" s="19"/>
    </row>
    <row r="696" spans="1:16">
      <c r="A696" s="15"/>
      <c r="B696" s="15"/>
      <c r="C696" s="15"/>
      <c r="D696" s="15"/>
      <c r="E696" s="15"/>
      <c r="F696" s="15"/>
      <c r="G696" s="15"/>
      <c r="H696" s="15"/>
      <c r="I696" s="16" t="str">
        <f>IF(J696&lt;&gt;"",VLOOKUP(J696,'Product Data'!B$1:K$1107,10,FALSE),"")</f>
        <v/>
      </c>
      <c r="J696" s="20"/>
      <c r="K696" s="20"/>
      <c r="L696" s="17" t="str">
        <f>IF(J696&lt;&gt;"",VLOOKUP(J696,'Product Data'!B$1:K$1107,4,FALSE),"")</f>
        <v/>
      </c>
      <c r="M696" s="16" t="str">
        <f t="shared" si="21"/>
        <v/>
      </c>
      <c r="N696" s="18"/>
      <c r="O696" s="16" t="str">
        <f t="shared" si="22"/>
        <v/>
      </c>
      <c r="P696" s="19"/>
    </row>
    <row r="697" spans="1:16">
      <c r="A697" s="15"/>
      <c r="B697" s="15"/>
      <c r="C697" s="15"/>
      <c r="D697" s="15"/>
      <c r="E697" s="15"/>
      <c r="F697" s="15"/>
      <c r="G697" s="15"/>
      <c r="H697" s="15"/>
      <c r="I697" s="16" t="str">
        <f>IF(J697&lt;&gt;"",VLOOKUP(J697,'Product Data'!B$1:K$1107,10,FALSE),"")</f>
        <v/>
      </c>
      <c r="J697" s="20"/>
      <c r="K697" s="20"/>
      <c r="L697" s="17" t="str">
        <f>IF(J697&lt;&gt;"",VLOOKUP(J697,'Product Data'!B$1:K$1107,4,FALSE),"")</f>
        <v/>
      </c>
      <c r="M697" s="16" t="str">
        <f t="shared" si="21"/>
        <v/>
      </c>
      <c r="N697" s="18"/>
      <c r="O697" s="16" t="str">
        <f t="shared" si="22"/>
        <v/>
      </c>
      <c r="P697" s="19"/>
    </row>
    <row r="698" spans="1:16">
      <c r="A698" s="15"/>
      <c r="B698" s="15"/>
      <c r="C698" s="15"/>
      <c r="D698" s="15"/>
      <c r="E698" s="15"/>
      <c r="F698" s="15"/>
      <c r="G698" s="15"/>
      <c r="H698" s="15"/>
      <c r="I698" s="16" t="str">
        <f>IF(J698&lt;&gt;"",VLOOKUP(J698,'Product Data'!B$1:K$1107,10,FALSE),"")</f>
        <v/>
      </c>
      <c r="J698" s="20"/>
      <c r="K698" s="20"/>
      <c r="L698" s="17" t="str">
        <f>IF(J698&lt;&gt;"",VLOOKUP(J698,'Product Data'!B$1:K$1107,4,FALSE),"")</f>
        <v/>
      </c>
      <c r="M698" s="16" t="str">
        <f t="shared" si="21"/>
        <v/>
      </c>
      <c r="N698" s="18"/>
      <c r="O698" s="16" t="str">
        <f t="shared" si="22"/>
        <v/>
      </c>
      <c r="P698" s="19"/>
    </row>
    <row r="699" spans="1:16">
      <c r="A699" s="15"/>
      <c r="B699" s="15"/>
      <c r="C699" s="15"/>
      <c r="D699" s="15"/>
      <c r="E699" s="15"/>
      <c r="F699" s="15"/>
      <c r="G699" s="15"/>
      <c r="H699" s="15"/>
      <c r="I699" s="16" t="str">
        <f>IF(J699&lt;&gt;"",VLOOKUP(J699,'Product Data'!B$1:K$1107,10,FALSE),"")</f>
        <v/>
      </c>
      <c r="J699" s="20"/>
      <c r="K699" s="20"/>
      <c r="L699" s="17" t="str">
        <f>IF(J699&lt;&gt;"",VLOOKUP(J699,'Product Data'!B$1:K$1107,4,FALSE),"")</f>
        <v/>
      </c>
      <c r="M699" s="16" t="str">
        <f t="shared" si="21"/>
        <v/>
      </c>
      <c r="N699" s="18"/>
      <c r="O699" s="16" t="str">
        <f t="shared" si="22"/>
        <v/>
      </c>
      <c r="P699" s="19"/>
    </row>
    <row r="700" spans="1:16">
      <c r="A700" s="15"/>
      <c r="B700" s="15"/>
      <c r="C700" s="15"/>
      <c r="D700" s="15"/>
      <c r="E700" s="15"/>
      <c r="F700" s="15"/>
      <c r="G700" s="15"/>
      <c r="H700" s="15"/>
      <c r="I700" s="16" t="str">
        <f>IF(J700&lt;&gt;"",VLOOKUP(J700,'Product Data'!B$1:K$1107,10,FALSE),"")</f>
        <v/>
      </c>
      <c r="J700" s="20"/>
      <c r="K700" s="20"/>
      <c r="L700" s="17" t="str">
        <f>IF(J700&lt;&gt;"",VLOOKUP(J700,'Product Data'!B$1:K$1107,4,FALSE),"")</f>
        <v/>
      </c>
      <c r="M700" s="16" t="str">
        <f t="shared" si="21"/>
        <v/>
      </c>
      <c r="N700" s="18"/>
      <c r="O700" s="16" t="str">
        <f t="shared" si="22"/>
        <v/>
      </c>
      <c r="P700" s="19"/>
    </row>
    <row r="701" spans="1:16">
      <c r="A701" s="15"/>
      <c r="B701" s="15"/>
      <c r="C701" s="15"/>
      <c r="D701" s="15"/>
      <c r="E701" s="15"/>
      <c r="F701" s="15"/>
      <c r="G701" s="15"/>
      <c r="H701" s="15"/>
      <c r="I701" s="16" t="str">
        <f>IF(J701&lt;&gt;"",VLOOKUP(J701,'Product Data'!B$1:K$1107,10,FALSE),"")</f>
        <v/>
      </c>
      <c r="J701" s="20"/>
      <c r="K701" s="20"/>
      <c r="L701" s="17" t="str">
        <f>IF(J701&lt;&gt;"",VLOOKUP(J701,'Product Data'!B$1:K$1107,4,FALSE),"")</f>
        <v/>
      </c>
      <c r="M701" s="16" t="str">
        <f t="shared" si="21"/>
        <v/>
      </c>
      <c r="N701" s="18"/>
      <c r="O701" s="16" t="str">
        <f t="shared" si="22"/>
        <v/>
      </c>
      <c r="P701" s="19"/>
    </row>
    <row r="702" spans="1:16">
      <c r="A702" s="15"/>
      <c r="B702" s="15"/>
      <c r="C702" s="15"/>
      <c r="D702" s="15"/>
      <c r="E702" s="15"/>
      <c r="F702" s="15"/>
      <c r="G702" s="15"/>
      <c r="H702" s="15"/>
      <c r="I702" s="16" t="str">
        <f>IF(J702&lt;&gt;"",VLOOKUP(J702,'Product Data'!B$1:K$1107,10,FALSE),"")</f>
        <v/>
      </c>
      <c r="J702" s="20"/>
      <c r="K702" s="20"/>
      <c r="L702" s="17" t="str">
        <f>IF(J702&lt;&gt;"",VLOOKUP(J702,'Product Data'!B$1:K$1107,4,FALSE),"")</f>
        <v/>
      </c>
      <c r="M702" s="16" t="str">
        <f t="shared" si="21"/>
        <v/>
      </c>
      <c r="N702" s="18"/>
      <c r="O702" s="16" t="str">
        <f t="shared" si="22"/>
        <v/>
      </c>
      <c r="P702" s="19"/>
    </row>
    <row r="703" spans="1:16">
      <c r="A703" s="15"/>
      <c r="B703" s="15"/>
      <c r="C703" s="15"/>
      <c r="D703" s="15"/>
      <c r="E703" s="15"/>
      <c r="F703" s="15"/>
      <c r="G703" s="15"/>
      <c r="H703" s="15"/>
      <c r="I703" s="16" t="str">
        <f>IF(J703&lt;&gt;"",VLOOKUP(J703,'Product Data'!B$1:K$1107,10,FALSE),"")</f>
        <v/>
      </c>
      <c r="J703" s="20"/>
      <c r="K703" s="20"/>
      <c r="L703" s="17" t="str">
        <f>IF(J703&lt;&gt;"",VLOOKUP(J703,'Product Data'!B$1:K$1107,4,FALSE),"")</f>
        <v/>
      </c>
      <c r="M703" s="16" t="str">
        <f t="shared" si="21"/>
        <v/>
      </c>
      <c r="N703" s="18"/>
      <c r="O703" s="16" t="str">
        <f t="shared" si="22"/>
        <v/>
      </c>
      <c r="P703" s="19"/>
    </row>
    <row r="704" spans="1:16">
      <c r="A704" s="15"/>
      <c r="B704" s="15"/>
      <c r="C704" s="15"/>
      <c r="D704" s="15"/>
      <c r="E704" s="15"/>
      <c r="F704" s="15"/>
      <c r="G704" s="15"/>
      <c r="H704" s="15"/>
      <c r="I704" s="16" t="str">
        <f>IF(J704&lt;&gt;"",VLOOKUP(J704,'Product Data'!B$1:K$1107,10,FALSE),"")</f>
        <v/>
      </c>
      <c r="J704" s="20"/>
      <c r="K704" s="20"/>
      <c r="L704" s="17" t="str">
        <f>IF(J704&lt;&gt;"",VLOOKUP(J704,'Product Data'!B$1:K$1107,4,FALSE),"")</f>
        <v/>
      </c>
      <c r="M704" s="16" t="str">
        <f t="shared" si="21"/>
        <v/>
      </c>
      <c r="N704" s="18"/>
      <c r="O704" s="16" t="str">
        <f t="shared" si="22"/>
        <v/>
      </c>
      <c r="P704" s="19"/>
    </row>
    <row r="705" spans="1:16">
      <c r="A705" s="15"/>
      <c r="B705" s="15"/>
      <c r="C705" s="15"/>
      <c r="D705" s="15"/>
      <c r="E705" s="15"/>
      <c r="F705" s="15"/>
      <c r="G705" s="15"/>
      <c r="H705" s="15"/>
      <c r="I705" s="16" t="str">
        <f>IF(J705&lt;&gt;"",VLOOKUP(J705,'Product Data'!B$1:K$1107,10,FALSE),"")</f>
        <v/>
      </c>
      <c r="J705" s="20"/>
      <c r="K705" s="20"/>
      <c r="L705" s="17" t="str">
        <f>IF(J705&lt;&gt;"",VLOOKUP(J705,'Product Data'!B$1:K$1107,4,FALSE),"")</f>
        <v/>
      </c>
      <c r="M705" s="16" t="str">
        <f t="shared" si="21"/>
        <v/>
      </c>
      <c r="N705" s="18"/>
      <c r="O705" s="16" t="str">
        <f t="shared" si="22"/>
        <v/>
      </c>
      <c r="P705" s="19"/>
    </row>
    <row r="706" spans="1:16">
      <c r="A706" s="15"/>
      <c r="B706" s="15"/>
      <c r="C706" s="15"/>
      <c r="D706" s="15"/>
      <c r="E706" s="15"/>
      <c r="F706" s="15"/>
      <c r="G706" s="15"/>
      <c r="H706" s="15"/>
      <c r="I706" s="16" t="str">
        <f>IF(J706&lt;&gt;"",VLOOKUP(J706,'Product Data'!B$1:K$1107,10,FALSE),"")</f>
        <v/>
      </c>
      <c r="J706" s="20"/>
      <c r="K706" s="20"/>
      <c r="L706" s="17" t="str">
        <f>IF(J706&lt;&gt;"",VLOOKUP(J706,'Product Data'!B$1:K$1107,4,FALSE),"")</f>
        <v/>
      </c>
      <c r="M706" s="16" t="str">
        <f t="shared" si="21"/>
        <v/>
      </c>
      <c r="N706" s="18"/>
      <c r="O706" s="16" t="str">
        <f t="shared" si="22"/>
        <v/>
      </c>
      <c r="P706" s="19"/>
    </row>
    <row r="707" spans="1:16">
      <c r="A707" s="15"/>
      <c r="B707" s="15"/>
      <c r="C707" s="15"/>
      <c r="D707" s="15"/>
      <c r="E707" s="15"/>
      <c r="F707" s="15"/>
      <c r="G707" s="15"/>
      <c r="H707" s="15"/>
      <c r="I707" s="16" t="str">
        <f>IF(J707&lt;&gt;"",VLOOKUP(J707,'Product Data'!B$1:K$1107,10,FALSE),"")</f>
        <v/>
      </c>
      <c r="J707" s="20"/>
      <c r="K707" s="20"/>
      <c r="L707" s="17" t="str">
        <f>IF(J707&lt;&gt;"",VLOOKUP(J707,'Product Data'!B$1:K$1107,4,FALSE),"")</f>
        <v/>
      </c>
      <c r="M707" s="16" t="str">
        <f t="shared" si="21"/>
        <v/>
      </c>
      <c r="N707" s="18"/>
      <c r="O707" s="16" t="str">
        <f t="shared" si="22"/>
        <v/>
      </c>
      <c r="P707" s="19"/>
    </row>
    <row r="708" spans="1:16">
      <c r="A708" s="15"/>
      <c r="B708" s="15"/>
      <c r="C708" s="15"/>
      <c r="D708" s="15"/>
      <c r="E708" s="15"/>
      <c r="F708" s="15"/>
      <c r="G708" s="15"/>
      <c r="H708" s="15"/>
      <c r="I708" s="16" t="str">
        <f>IF(J708&lt;&gt;"",VLOOKUP(J708,'Product Data'!B$1:K$1107,10,FALSE),"")</f>
        <v/>
      </c>
      <c r="J708" s="20"/>
      <c r="K708" s="20"/>
      <c r="L708" s="17" t="str">
        <f>IF(J708&lt;&gt;"",VLOOKUP(J708,'Product Data'!B$1:K$1107,4,FALSE),"")</f>
        <v/>
      </c>
      <c r="M708" s="16" t="str">
        <f t="shared" si="21"/>
        <v/>
      </c>
      <c r="N708" s="18"/>
      <c r="O708" s="16" t="str">
        <f t="shared" si="22"/>
        <v/>
      </c>
      <c r="P708" s="19"/>
    </row>
    <row r="709" spans="1:16">
      <c r="A709" s="15"/>
      <c r="B709" s="15"/>
      <c r="C709" s="15"/>
      <c r="D709" s="15"/>
      <c r="E709" s="15"/>
      <c r="F709" s="15"/>
      <c r="G709" s="15"/>
      <c r="H709" s="15"/>
      <c r="I709" s="16" t="str">
        <f>IF(J709&lt;&gt;"",VLOOKUP(J709,'Product Data'!B$1:K$1107,10,FALSE),"")</f>
        <v/>
      </c>
      <c r="J709" s="20"/>
      <c r="K709" s="20"/>
      <c r="L709" s="17" t="str">
        <f>IF(J709&lt;&gt;"",VLOOKUP(J709,'Product Data'!B$1:K$1107,4,FALSE),"")</f>
        <v/>
      </c>
      <c r="M709" s="16" t="str">
        <f t="shared" si="21"/>
        <v/>
      </c>
      <c r="N709" s="18"/>
      <c r="O709" s="16" t="str">
        <f t="shared" si="22"/>
        <v/>
      </c>
      <c r="P709" s="19"/>
    </row>
    <row r="710" spans="1:16">
      <c r="A710" s="15"/>
      <c r="B710" s="15"/>
      <c r="C710" s="15"/>
      <c r="D710" s="15"/>
      <c r="E710" s="15"/>
      <c r="F710" s="15"/>
      <c r="G710" s="15"/>
      <c r="H710" s="15"/>
      <c r="I710" s="16" t="str">
        <f>IF(J710&lt;&gt;"",VLOOKUP(J710,'Product Data'!B$1:K$1107,10,FALSE),"")</f>
        <v/>
      </c>
      <c r="J710" s="20"/>
      <c r="K710" s="20"/>
      <c r="L710" s="17" t="str">
        <f>IF(J710&lt;&gt;"",VLOOKUP(J710,'Product Data'!B$1:K$1107,4,FALSE),"")</f>
        <v/>
      </c>
      <c r="M710" s="16" t="str">
        <f t="shared" si="21"/>
        <v/>
      </c>
      <c r="N710" s="18"/>
      <c r="O710" s="16" t="str">
        <f t="shared" si="22"/>
        <v/>
      </c>
      <c r="P710" s="19"/>
    </row>
    <row r="711" spans="1:16">
      <c r="A711" s="15"/>
      <c r="B711" s="15"/>
      <c r="C711" s="15"/>
      <c r="D711" s="15"/>
      <c r="E711" s="15"/>
      <c r="F711" s="15"/>
      <c r="G711" s="15"/>
      <c r="H711" s="15"/>
      <c r="I711" s="16" t="str">
        <f>IF(J711&lt;&gt;"",VLOOKUP(J711,'Product Data'!B$1:K$1107,10,FALSE),"")</f>
        <v/>
      </c>
      <c r="J711" s="20"/>
      <c r="K711" s="20"/>
      <c r="L711" s="17" t="str">
        <f>IF(J711&lt;&gt;"",VLOOKUP(J711,'Product Data'!B$1:K$1107,4,FALSE),"")</f>
        <v/>
      </c>
      <c r="M711" s="16" t="str">
        <f t="shared" si="21"/>
        <v/>
      </c>
      <c r="N711" s="18"/>
      <c r="O711" s="16" t="str">
        <f t="shared" si="22"/>
        <v/>
      </c>
      <c r="P711" s="19"/>
    </row>
    <row r="712" spans="1:16">
      <c r="A712" s="15"/>
      <c r="B712" s="15"/>
      <c r="C712" s="15"/>
      <c r="D712" s="15"/>
      <c r="E712" s="15"/>
      <c r="F712" s="15"/>
      <c r="G712" s="15"/>
      <c r="H712" s="15"/>
      <c r="I712" s="16" t="str">
        <f>IF(J712&lt;&gt;"",VLOOKUP(J712,'Product Data'!B$1:K$1107,10,FALSE),"")</f>
        <v/>
      </c>
      <c r="J712" s="20"/>
      <c r="K712" s="20"/>
      <c r="L712" s="17" t="str">
        <f>IF(J712&lt;&gt;"",VLOOKUP(J712,'Product Data'!B$1:K$1107,4,FALSE),"")</f>
        <v/>
      </c>
      <c r="M712" s="16" t="str">
        <f t="shared" si="21"/>
        <v/>
      </c>
      <c r="N712" s="18"/>
      <c r="O712" s="16" t="str">
        <f t="shared" si="22"/>
        <v/>
      </c>
      <c r="P712" s="19"/>
    </row>
    <row r="713" spans="1:16">
      <c r="A713" s="15"/>
      <c r="B713" s="15"/>
      <c r="C713" s="15"/>
      <c r="D713" s="15"/>
      <c r="E713" s="15"/>
      <c r="F713" s="15"/>
      <c r="G713" s="15"/>
      <c r="H713" s="15"/>
      <c r="I713" s="16" t="str">
        <f>IF(J713&lt;&gt;"",VLOOKUP(J713,'Product Data'!B$1:K$1107,10,FALSE),"")</f>
        <v/>
      </c>
      <c r="J713" s="20"/>
      <c r="K713" s="20"/>
      <c r="L713" s="17" t="str">
        <f>IF(J713&lt;&gt;"",VLOOKUP(J713,'Product Data'!B$1:K$1107,4,FALSE),"")</f>
        <v/>
      </c>
      <c r="M713" s="16" t="str">
        <f t="shared" si="21"/>
        <v/>
      </c>
      <c r="N713" s="18"/>
      <c r="O713" s="16" t="str">
        <f t="shared" si="22"/>
        <v/>
      </c>
      <c r="P713" s="19"/>
    </row>
    <row r="714" spans="1:16">
      <c r="A714" s="15"/>
      <c r="B714" s="15"/>
      <c r="C714" s="15"/>
      <c r="D714" s="15"/>
      <c r="E714" s="15"/>
      <c r="F714" s="15"/>
      <c r="G714" s="15"/>
      <c r="H714" s="15"/>
      <c r="I714" s="16" t="str">
        <f>IF(J714&lt;&gt;"",VLOOKUP(J714,'Product Data'!B$1:K$1107,10,FALSE),"")</f>
        <v/>
      </c>
      <c r="J714" s="20"/>
      <c r="K714" s="20"/>
      <c r="L714" s="17" t="str">
        <f>IF(J714&lt;&gt;"",VLOOKUP(J714,'Product Data'!B$1:K$1107,4,FALSE),"")</f>
        <v/>
      </c>
      <c r="M714" s="16" t="str">
        <f t="shared" si="21"/>
        <v/>
      </c>
      <c r="N714" s="18"/>
      <c r="O714" s="16" t="str">
        <f t="shared" si="22"/>
        <v/>
      </c>
      <c r="P714" s="19"/>
    </row>
    <row r="715" spans="1:16">
      <c r="A715" s="15"/>
      <c r="B715" s="15"/>
      <c r="C715" s="15"/>
      <c r="D715" s="15"/>
      <c r="E715" s="15"/>
      <c r="F715" s="15"/>
      <c r="G715" s="15"/>
      <c r="H715" s="15"/>
      <c r="I715" s="16" t="str">
        <f>IF(J715&lt;&gt;"",VLOOKUP(J715,'Product Data'!B$1:K$1107,10,FALSE),"")</f>
        <v/>
      </c>
      <c r="J715" s="20"/>
      <c r="K715" s="20"/>
      <c r="L715" s="17" t="str">
        <f>IF(J715&lt;&gt;"",VLOOKUP(J715,'Product Data'!B$1:K$1107,4,FALSE),"")</f>
        <v/>
      </c>
      <c r="M715" s="16" t="str">
        <f t="shared" si="21"/>
        <v/>
      </c>
      <c r="N715" s="18"/>
      <c r="O715" s="16" t="str">
        <f t="shared" si="22"/>
        <v/>
      </c>
      <c r="P715" s="19"/>
    </row>
    <row r="716" spans="1:16">
      <c r="A716" s="15"/>
      <c r="B716" s="15"/>
      <c r="C716" s="15"/>
      <c r="D716" s="15"/>
      <c r="E716" s="15"/>
      <c r="F716" s="15"/>
      <c r="G716" s="15"/>
      <c r="H716" s="15"/>
      <c r="I716" s="16" t="str">
        <f>IF(J716&lt;&gt;"",VLOOKUP(J716,'Product Data'!B$1:K$1107,10,FALSE),"")</f>
        <v/>
      </c>
      <c r="J716" s="20"/>
      <c r="K716" s="20"/>
      <c r="L716" s="17" t="str">
        <f>IF(J716&lt;&gt;"",VLOOKUP(J716,'Product Data'!B$1:K$1107,4,FALSE),"")</f>
        <v/>
      </c>
      <c r="M716" s="16" t="str">
        <f t="shared" si="21"/>
        <v/>
      </c>
      <c r="N716" s="18"/>
      <c r="O716" s="16" t="str">
        <f t="shared" si="22"/>
        <v/>
      </c>
      <c r="P716" s="19"/>
    </row>
    <row r="717" spans="1:16">
      <c r="A717" s="15"/>
      <c r="B717" s="15"/>
      <c r="C717" s="15"/>
      <c r="D717" s="15"/>
      <c r="E717" s="15"/>
      <c r="F717" s="15"/>
      <c r="G717" s="15"/>
      <c r="H717" s="15"/>
      <c r="I717" s="16" t="str">
        <f>IF(J717&lt;&gt;"",VLOOKUP(J717,'Product Data'!B$1:K$1107,10,FALSE),"")</f>
        <v/>
      </c>
      <c r="J717" s="20"/>
      <c r="K717" s="20"/>
      <c r="L717" s="17" t="str">
        <f>IF(J717&lt;&gt;"",VLOOKUP(J717,'Product Data'!B$1:K$1107,4,FALSE),"")</f>
        <v/>
      </c>
      <c r="M717" s="16" t="str">
        <f t="shared" ref="M717:M780" si="23">IF(J717&lt;&gt;"",IF(L717=0,"Yes","No"),"")</f>
        <v/>
      </c>
      <c r="N717" s="18"/>
      <c r="O717" s="16" t="str">
        <f t="shared" si="22"/>
        <v/>
      </c>
      <c r="P717" s="19"/>
    </row>
    <row r="718" spans="1:16">
      <c r="A718" s="15"/>
      <c r="B718" s="15"/>
      <c r="C718" s="15"/>
      <c r="D718" s="15"/>
      <c r="E718" s="15"/>
      <c r="F718" s="15"/>
      <c r="G718" s="15"/>
      <c r="H718" s="15"/>
      <c r="I718" s="16" t="str">
        <f>IF(J718&lt;&gt;"",VLOOKUP(J718,'Product Data'!B$1:K$1107,10,FALSE),"")</f>
        <v/>
      </c>
      <c r="J718" s="20"/>
      <c r="K718" s="20"/>
      <c r="L718" s="17" t="str">
        <f>IF(J718&lt;&gt;"",VLOOKUP(J718,'Product Data'!B$1:K$1107,4,FALSE),"")</f>
        <v/>
      </c>
      <c r="M718" s="16" t="str">
        <f t="shared" si="23"/>
        <v/>
      </c>
      <c r="N718" s="18"/>
      <c r="O718" s="16" t="str">
        <f t="shared" si="22"/>
        <v/>
      </c>
      <c r="P718" s="19"/>
    </row>
    <row r="719" spans="1:16">
      <c r="A719" s="15"/>
      <c r="B719" s="15"/>
      <c r="C719" s="15"/>
      <c r="D719" s="15"/>
      <c r="E719" s="15"/>
      <c r="F719" s="15"/>
      <c r="G719" s="15"/>
      <c r="H719" s="15"/>
      <c r="I719" s="16" t="str">
        <f>IF(J719&lt;&gt;"",VLOOKUP(J719,'Product Data'!B$1:K$1107,10,FALSE),"")</f>
        <v/>
      </c>
      <c r="J719" s="20"/>
      <c r="K719" s="20"/>
      <c r="L719" s="17" t="str">
        <f>IF(J719&lt;&gt;"",VLOOKUP(J719,'Product Data'!B$1:K$1107,4,FALSE),"")</f>
        <v/>
      </c>
      <c r="M719" s="16" t="str">
        <f t="shared" si="23"/>
        <v/>
      </c>
      <c r="N719" s="18"/>
      <c r="O719" s="16" t="str">
        <f t="shared" si="22"/>
        <v/>
      </c>
      <c r="P719" s="19"/>
    </row>
    <row r="720" spans="1:16">
      <c r="A720" s="15"/>
      <c r="B720" s="15"/>
      <c r="C720" s="15"/>
      <c r="D720" s="15"/>
      <c r="E720" s="15"/>
      <c r="F720" s="15"/>
      <c r="G720" s="15"/>
      <c r="H720" s="15"/>
      <c r="I720" s="16" t="str">
        <f>IF(J720&lt;&gt;"",VLOOKUP(J720,'Product Data'!B$1:K$1107,10,FALSE),"")</f>
        <v/>
      </c>
      <c r="J720" s="20"/>
      <c r="K720" s="20"/>
      <c r="L720" s="17" t="str">
        <f>IF(J720&lt;&gt;"",VLOOKUP(J720,'Product Data'!B$1:K$1107,4,FALSE),"")</f>
        <v/>
      </c>
      <c r="M720" s="16" t="str">
        <f t="shared" si="23"/>
        <v/>
      </c>
      <c r="N720" s="18"/>
      <c r="O720" s="16" t="str">
        <f t="shared" si="22"/>
        <v/>
      </c>
      <c r="P720" s="19"/>
    </row>
    <row r="721" spans="1:16">
      <c r="A721" s="15"/>
      <c r="B721" s="15"/>
      <c r="C721" s="15"/>
      <c r="D721" s="15"/>
      <c r="E721" s="15"/>
      <c r="F721" s="15"/>
      <c r="G721" s="15"/>
      <c r="H721" s="15"/>
      <c r="I721" s="16" t="str">
        <f>IF(J721&lt;&gt;"",VLOOKUP(J721,'Product Data'!B$1:K$1107,10,FALSE),"")</f>
        <v/>
      </c>
      <c r="J721" s="20"/>
      <c r="K721" s="20"/>
      <c r="L721" s="17" t="str">
        <f>IF(J721&lt;&gt;"",VLOOKUP(J721,'Product Data'!B$1:K$1107,4,FALSE),"")</f>
        <v/>
      </c>
      <c r="M721" s="16" t="str">
        <f t="shared" si="23"/>
        <v/>
      </c>
      <c r="N721" s="18"/>
      <c r="O721" s="16" t="str">
        <f t="shared" si="22"/>
        <v/>
      </c>
      <c r="P721" s="19"/>
    </row>
    <row r="722" spans="1:16">
      <c r="A722" s="15"/>
      <c r="B722" s="15"/>
      <c r="C722" s="15"/>
      <c r="D722" s="15"/>
      <c r="E722" s="15"/>
      <c r="F722" s="15"/>
      <c r="G722" s="15"/>
      <c r="H722" s="15"/>
      <c r="I722" s="16" t="str">
        <f>IF(J722&lt;&gt;"",VLOOKUP(J722,'Product Data'!B$1:K$1107,10,FALSE),"")</f>
        <v/>
      </c>
      <c r="J722" s="20"/>
      <c r="K722" s="20"/>
      <c r="L722" s="17" t="str">
        <f>IF(J722&lt;&gt;"",VLOOKUP(J722,'Product Data'!B$1:K$1107,4,FALSE),"")</f>
        <v/>
      </c>
      <c r="M722" s="16" t="str">
        <f t="shared" si="23"/>
        <v/>
      </c>
      <c r="N722" s="18"/>
      <c r="O722" s="16" t="str">
        <f t="shared" si="22"/>
        <v/>
      </c>
      <c r="P722" s="19"/>
    </row>
    <row r="723" spans="1:16">
      <c r="A723" s="15"/>
      <c r="B723" s="15"/>
      <c r="C723" s="15"/>
      <c r="D723" s="15"/>
      <c r="E723" s="15"/>
      <c r="F723" s="15"/>
      <c r="G723" s="15"/>
      <c r="H723" s="15"/>
      <c r="I723" s="16" t="str">
        <f>IF(J723&lt;&gt;"",VLOOKUP(J723,'Product Data'!B$1:K$1107,10,FALSE),"")</f>
        <v/>
      </c>
      <c r="J723" s="20"/>
      <c r="K723" s="20"/>
      <c r="L723" s="17" t="str">
        <f>IF(J723&lt;&gt;"",VLOOKUP(J723,'Product Data'!B$1:K$1107,4,FALSE),"")</f>
        <v/>
      </c>
      <c r="M723" s="16" t="str">
        <f t="shared" si="23"/>
        <v/>
      </c>
      <c r="N723" s="18"/>
      <c r="O723" s="16" t="str">
        <f t="shared" si="22"/>
        <v/>
      </c>
      <c r="P723" s="19"/>
    </row>
    <row r="724" spans="1:16">
      <c r="A724" s="15"/>
      <c r="B724" s="15"/>
      <c r="C724" s="15"/>
      <c r="D724" s="15"/>
      <c r="E724" s="15"/>
      <c r="F724" s="15"/>
      <c r="G724" s="15"/>
      <c r="H724" s="15"/>
      <c r="I724" s="16" t="str">
        <f>IF(J724&lt;&gt;"",VLOOKUP(J724,'Product Data'!B$1:K$1107,10,FALSE),"")</f>
        <v/>
      </c>
      <c r="J724" s="20"/>
      <c r="K724" s="20"/>
      <c r="L724" s="17" t="str">
        <f>IF(J724&lt;&gt;"",VLOOKUP(J724,'Product Data'!B$1:K$1107,4,FALSE),"")</f>
        <v/>
      </c>
      <c r="M724" s="16" t="str">
        <f t="shared" si="23"/>
        <v/>
      </c>
      <c r="N724" s="18"/>
      <c r="O724" s="16" t="str">
        <f t="shared" si="22"/>
        <v/>
      </c>
      <c r="P724" s="19"/>
    </row>
    <row r="725" spans="1:16">
      <c r="A725" s="15"/>
      <c r="B725" s="15"/>
      <c r="C725" s="15"/>
      <c r="D725" s="15"/>
      <c r="E725" s="15"/>
      <c r="F725" s="15"/>
      <c r="G725" s="15"/>
      <c r="H725" s="15"/>
      <c r="I725" s="16" t="str">
        <f>IF(J725&lt;&gt;"",VLOOKUP(J725,'Product Data'!B$1:K$1107,10,FALSE),"")</f>
        <v/>
      </c>
      <c r="J725" s="20"/>
      <c r="K725" s="20"/>
      <c r="L725" s="17" t="str">
        <f>IF(J725&lt;&gt;"",VLOOKUP(J725,'Product Data'!B$1:K$1107,4,FALSE),"")</f>
        <v/>
      </c>
      <c r="M725" s="16" t="str">
        <f t="shared" si="23"/>
        <v/>
      </c>
      <c r="N725" s="18"/>
      <c r="O725" s="16" t="str">
        <f t="shared" si="22"/>
        <v/>
      </c>
      <c r="P725" s="19"/>
    </row>
    <row r="726" spans="1:16">
      <c r="A726" s="15"/>
      <c r="B726" s="15"/>
      <c r="C726" s="15"/>
      <c r="D726" s="15"/>
      <c r="E726" s="15"/>
      <c r="F726" s="15"/>
      <c r="G726" s="15"/>
      <c r="H726" s="15"/>
      <c r="I726" s="16" t="str">
        <f>IF(J726&lt;&gt;"",VLOOKUP(J726,'Product Data'!B$1:K$1107,10,FALSE),"")</f>
        <v/>
      </c>
      <c r="J726" s="20"/>
      <c r="K726" s="20"/>
      <c r="L726" s="17" t="str">
        <f>IF(J726&lt;&gt;"",VLOOKUP(J726,'Product Data'!B$1:K$1107,4,FALSE),"")</f>
        <v/>
      </c>
      <c r="M726" s="16" t="str">
        <f t="shared" si="23"/>
        <v/>
      </c>
      <c r="N726" s="18"/>
      <c r="O726" s="16" t="str">
        <f t="shared" si="22"/>
        <v/>
      </c>
      <c r="P726" s="19"/>
    </row>
    <row r="727" spans="1:16">
      <c r="A727" s="15"/>
      <c r="B727" s="15"/>
      <c r="C727" s="15"/>
      <c r="D727" s="15"/>
      <c r="E727" s="15"/>
      <c r="F727" s="15"/>
      <c r="G727" s="15"/>
      <c r="H727" s="15"/>
      <c r="I727" s="16" t="str">
        <f>IF(J727&lt;&gt;"",VLOOKUP(J727,'Product Data'!B$1:K$1107,10,FALSE),"")</f>
        <v/>
      </c>
      <c r="J727" s="20"/>
      <c r="K727" s="20"/>
      <c r="L727" s="17" t="str">
        <f>IF(J727&lt;&gt;"",VLOOKUP(J727,'Product Data'!B$1:K$1107,4,FALSE),"")</f>
        <v/>
      </c>
      <c r="M727" s="16" t="str">
        <f t="shared" si="23"/>
        <v/>
      </c>
      <c r="N727" s="18"/>
      <c r="O727" s="16" t="str">
        <f t="shared" si="22"/>
        <v/>
      </c>
      <c r="P727" s="19"/>
    </row>
    <row r="728" spans="1:16">
      <c r="A728" s="15"/>
      <c r="B728" s="15"/>
      <c r="C728" s="15"/>
      <c r="D728" s="15"/>
      <c r="E728" s="15"/>
      <c r="F728" s="15"/>
      <c r="G728" s="15"/>
      <c r="H728" s="15"/>
      <c r="I728" s="16" t="str">
        <f>IF(J728&lt;&gt;"",VLOOKUP(J728,'Product Data'!B$1:K$1107,10,FALSE),"")</f>
        <v/>
      </c>
      <c r="J728" s="20"/>
      <c r="K728" s="20"/>
      <c r="L728" s="17" t="str">
        <f>IF(J728&lt;&gt;"",VLOOKUP(J728,'Product Data'!B$1:K$1107,4,FALSE),"")</f>
        <v/>
      </c>
      <c r="M728" s="16" t="str">
        <f t="shared" si="23"/>
        <v/>
      </c>
      <c r="N728" s="18"/>
      <c r="O728" s="16" t="str">
        <f t="shared" si="22"/>
        <v/>
      </c>
      <c r="P728" s="19"/>
    </row>
    <row r="729" spans="1:16">
      <c r="A729" s="15"/>
      <c r="B729" s="15"/>
      <c r="C729" s="15"/>
      <c r="D729" s="15"/>
      <c r="E729" s="15"/>
      <c r="F729" s="15"/>
      <c r="G729" s="15"/>
      <c r="H729" s="15"/>
      <c r="I729" s="16" t="str">
        <f>IF(J729&lt;&gt;"",VLOOKUP(J729,'Product Data'!B$1:K$1107,10,FALSE),"")</f>
        <v/>
      </c>
      <c r="J729" s="20"/>
      <c r="K729" s="20"/>
      <c r="L729" s="17" t="str">
        <f>IF(J729&lt;&gt;"",VLOOKUP(J729,'Product Data'!B$1:K$1107,4,FALSE),"")</f>
        <v/>
      </c>
      <c r="M729" s="16" t="str">
        <f t="shared" si="23"/>
        <v/>
      </c>
      <c r="N729" s="18"/>
      <c r="O729" s="16" t="str">
        <f t="shared" si="22"/>
        <v/>
      </c>
      <c r="P729" s="19"/>
    </row>
    <row r="730" spans="1:16">
      <c r="A730" s="15"/>
      <c r="B730" s="15"/>
      <c r="C730" s="15"/>
      <c r="D730" s="15"/>
      <c r="E730" s="15"/>
      <c r="F730" s="15"/>
      <c r="G730" s="15"/>
      <c r="H730" s="15"/>
      <c r="I730" s="16" t="str">
        <f>IF(J730&lt;&gt;"",VLOOKUP(J730,'Product Data'!B$1:K$1107,10,FALSE),"")</f>
        <v/>
      </c>
      <c r="J730" s="20"/>
      <c r="K730" s="20"/>
      <c r="L730" s="17" t="str">
        <f>IF(J730&lt;&gt;"",VLOOKUP(J730,'Product Data'!B$1:K$1107,4,FALSE),"")</f>
        <v/>
      </c>
      <c r="M730" s="16" t="str">
        <f t="shared" si="23"/>
        <v/>
      </c>
      <c r="N730" s="18"/>
      <c r="O730" s="16" t="str">
        <f t="shared" si="22"/>
        <v/>
      </c>
      <c r="P730" s="19"/>
    </row>
    <row r="731" spans="1:16">
      <c r="A731" s="15"/>
      <c r="B731" s="15"/>
      <c r="C731" s="15"/>
      <c r="D731" s="15"/>
      <c r="E731" s="15"/>
      <c r="F731" s="15"/>
      <c r="G731" s="15"/>
      <c r="H731" s="15"/>
      <c r="I731" s="16" t="str">
        <f>IF(J731&lt;&gt;"",VLOOKUP(J731,'Product Data'!B$1:K$1107,10,FALSE),"")</f>
        <v/>
      </c>
      <c r="J731" s="20"/>
      <c r="K731" s="20"/>
      <c r="L731" s="17" t="str">
        <f>IF(J731&lt;&gt;"",VLOOKUP(J731,'Product Data'!B$1:K$1107,4,FALSE),"")</f>
        <v/>
      </c>
      <c r="M731" s="16" t="str">
        <f t="shared" si="23"/>
        <v/>
      </c>
      <c r="N731" s="18"/>
      <c r="O731" s="16" t="str">
        <f t="shared" si="22"/>
        <v/>
      </c>
      <c r="P731" s="19"/>
    </row>
    <row r="732" spans="1:16">
      <c r="A732" s="15"/>
      <c r="B732" s="15"/>
      <c r="C732" s="15"/>
      <c r="D732" s="15"/>
      <c r="E732" s="15"/>
      <c r="F732" s="15"/>
      <c r="G732" s="15"/>
      <c r="H732" s="15"/>
      <c r="I732" s="16" t="str">
        <f>IF(J732&lt;&gt;"",VLOOKUP(J732,'Product Data'!B$1:K$1107,10,FALSE),"")</f>
        <v/>
      </c>
      <c r="J732" s="20"/>
      <c r="K732" s="20"/>
      <c r="L732" s="17" t="str">
        <f>IF(J732&lt;&gt;"",VLOOKUP(J732,'Product Data'!B$1:K$1107,4,FALSE),"")</f>
        <v/>
      </c>
      <c r="M732" s="16" t="str">
        <f t="shared" si="23"/>
        <v/>
      </c>
      <c r="N732" s="18"/>
      <c r="O732" s="16" t="str">
        <f t="shared" si="22"/>
        <v/>
      </c>
      <c r="P732" s="19"/>
    </row>
    <row r="733" spans="1:16">
      <c r="A733" s="15"/>
      <c r="B733" s="15"/>
      <c r="C733" s="15"/>
      <c r="D733" s="15"/>
      <c r="E733" s="15"/>
      <c r="F733" s="15"/>
      <c r="G733" s="15"/>
      <c r="H733" s="15"/>
      <c r="I733" s="16" t="str">
        <f>IF(J733&lt;&gt;"",VLOOKUP(J733,'Product Data'!B$1:K$1107,10,FALSE),"")</f>
        <v/>
      </c>
      <c r="J733" s="20"/>
      <c r="K733" s="20"/>
      <c r="L733" s="17" t="str">
        <f>IF(J733&lt;&gt;"",VLOOKUP(J733,'Product Data'!B$1:K$1107,4,FALSE),"")</f>
        <v/>
      </c>
      <c r="M733" s="16" t="str">
        <f t="shared" si="23"/>
        <v/>
      </c>
      <c r="N733" s="18"/>
      <c r="O733" s="16" t="str">
        <f t="shared" si="22"/>
        <v/>
      </c>
      <c r="P733" s="19"/>
    </row>
    <row r="734" spans="1:16">
      <c r="A734" s="15"/>
      <c r="B734" s="15"/>
      <c r="C734" s="15"/>
      <c r="D734" s="15"/>
      <c r="E734" s="15"/>
      <c r="F734" s="15"/>
      <c r="G734" s="15"/>
      <c r="H734" s="15"/>
      <c r="I734" s="16" t="str">
        <f>IF(J734&lt;&gt;"",VLOOKUP(J734,'Product Data'!B$1:K$1107,10,FALSE),"")</f>
        <v/>
      </c>
      <c r="J734" s="20"/>
      <c r="K734" s="20"/>
      <c r="L734" s="17" t="str">
        <f>IF(J734&lt;&gt;"",VLOOKUP(J734,'Product Data'!B$1:K$1107,4,FALSE),"")</f>
        <v/>
      </c>
      <c r="M734" s="16" t="str">
        <f t="shared" si="23"/>
        <v/>
      </c>
      <c r="N734" s="18"/>
      <c r="O734" s="16" t="str">
        <f t="shared" si="22"/>
        <v/>
      </c>
      <c r="P734" s="19"/>
    </row>
    <row r="735" spans="1:16">
      <c r="A735" s="15"/>
      <c r="B735" s="15"/>
      <c r="C735" s="15"/>
      <c r="D735" s="15"/>
      <c r="E735" s="15"/>
      <c r="F735" s="15"/>
      <c r="G735" s="15"/>
      <c r="H735" s="15"/>
      <c r="I735" s="16" t="str">
        <f>IF(J735&lt;&gt;"",VLOOKUP(J735,'Product Data'!B$1:K$1107,10,FALSE),"")</f>
        <v/>
      </c>
      <c r="J735" s="20"/>
      <c r="K735" s="20"/>
      <c r="L735" s="17" t="str">
        <f>IF(J735&lt;&gt;"",VLOOKUP(J735,'Product Data'!B$1:K$1107,4,FALSE),"")</f>
        <v/>
      </c>
      <c r="M735" s="16" t="str">
        <f t="shared" si="23"/>
        <v/>
      </c>
      <c r="N735" s="18"/>
      <c r="O735" s="16" t="str">
        <f t="shared" si="22"/>
        <v/>
      </c>
      <c r="P735" s="19"/>
    </row>
    <row r="736" spans="1:16">
      <c r="A736" s="15"/>
      <c r="B736" s="15"/>
      <c r="C736" s="15"/>
      <c r="D736" s="15"/>
      <c r="E736" s="15"/>
      <c r="F736" s="15"/>
      <c r="G736" s="15"/>
      <c r="H736" s="15"/>
      <c r="I736" s="16" t="str">
        <f>IF(J736&lt;&gt;"",VLOOKUP(J736,'Product Data'!B$1:K$1107,10,FALSE),"")</f>
        <v/>
      </c>
      <c r="J736" s="20"/>
      <c r="K736" s="20"/>
      <c r="L736" s="17" t="str">
        <f>IF(J736&lt;&gt;"",VLOOKUP(J736,'Product Data'!B$1:K$1107,4,FALSE),"")</f>
        <v/>
      </c>
      <c r="M736" s="16" t="str">
        <f t="shared" si="23"/>
        <v/>
      </c>
      <c r="N736" s="18"/>
      <c r="O736" s="16" t="str">
        <f t="shared" si="22"/>
        <v/>
      </c>
      <c r="P736" s="19"/>
    </row>
    <row r="737" spans="1:16">
      <c r="A737" s="15"/>
      <c r="B737" s="15"/>
      <c r="C737" s="15"/>
      <c r="D737" s="15"/>
      <c r="E737" s="15"/>
      <c r="F737" s="15"/>
      <c r="G737" s="15"/>
      <c r="H737" s="15"/>
      <c r="I737" s="16" t="str">
        <f>IF(J737&lt;&gt;"",VLOOKUP(J737,'Product Data'!B$1:K$1107,10,FALSE),"")</f>
        <v/>
      </c>
      <c r="J737" s="20"/>
      <c r="K737" s="20"/>
      <c r="L737" s="17" t="str">
        <f>IF(J737&lt;&gt;"",VLOOKUP(J737,'Product Data'!B$1:K$1107,4,FALSE),"")</f>
        <v/>
      </c>
      <c r="M737" s="16" t="str">
        <f t="shared" si="23"/>
        <v/>
      </c>
      <c r="N737" s="18"/>
      <c r="O737" s="16" t="str">
        <f t="shared" si="22"/>
        <v/>
      </c>
      <c r="P737" s="19"/>
    </row>
    <row r="738" spans="1:16">
      <c r="A738" s="15"/>
      <c r="B738" s="15"/>
      <c r="C738" s="15"/>
      <c r="D738" s="15"/>
      <c r="E738" s="15"/>
      <c r="F738" s="15"/>
      <c r="G738" s="15"/>
      <c r="H738" s="15"/>
      <c r="I738" s="16" t="str">
        <f>IF(J738&lt;&gt;"",VLOOKUP(J738,'Product Data'!B$1:K$1107,10,FALSE),"")</f>
        <v/>
      </c>
      <c r="J738" s="20"/>
      <c r="K738" s="20"/>
      <c r="L738" s="17" t="str">
        <f>IF(J738&lt;&gt;"",VLOOKUP(J738,'Product Data'!B$1:K$1107,4,FALSE),"")</f>
        <v/>
      </c>
      <c r="M738" s="16" t="str">
        <f t="shared" si="23"/>
        <v/>
      </c>
      <c r="N738" s="18"/>
      <c r="O738" s="16" t="str">
        <f t="shared" ref="O738:O801" si="24">IF(N738&lt;&gt;"",(TEXT(N738,"DDDD")),"")</f>
        <v/>
      </c>
      <c r="P738" s="19"/>
    </row>
    <row r="739" spans="1:16">
      <c r="A739" s="15"/>
      <c r="B739" s="15"/>
      <c r="C739" s="15"/>
      <c r="D739" s="15"/>
      <c r="E739" s="15"/>
      <c r="F739" s="15"/>
      <c r="G739" s="15"/>
      <c r="H739" s="15"/>
      <c r="I739" s="16" t="str">
        <f>IF(J739&lt;&gt;"",VLOOKUP(J739,'Product Data'!B$1:K$1107,10,FALSE),"")</f>
        <v/>
      </c>
      <c r="J739" s="20"/>
      <c r="K739" s="20"/>
      <c r="L739" s="17" t="str">
        <f>IF(J739&lt;&gt;"",VLOOKUP(J739,'Product Data'!B$1:K$1107,4,FALSE),"")</f>
        <v/>
      </c>
      <c r="M739" s="16" t="str">
        <f t="shared" si="23"/>
        <v/>
      </c>
      <c r="N739" s="18"/>
      <c r="O739" s="16" t="str">
        <f t="shared" si="24"/>
        <v/>
      </c>
      <c r="P739" s="19"/>
    </row>
    <row r="740" spans="1:16">
      <c r="A740" s="15"/>
      <c r="B740" s="15"/>
      <c r="C740" s="15"/>
      <c r="D740" s="15"/>
      <c r="E740" s="15"/>
      <c r="F740" s="15"/>
      <c r="G740" s="15"/>
      <c r="H740" s="15"/>
      <c r="I740" s="16" t="str">
        <f>IF(J740&lt;&gt;"",VLOOKUP(J740,'Product Data'!B$1:K$1107,10,FALSE),"")</f>
        <v/>
      </c>
      <c r="J740" s="20"/>
      <c r="K740" s="20"/>
      <c r="L740" s="17" t="str">
        <f>IF(J740&lt;&gt;"",VLOOKUP(J740,'Product Data'!B$1:K$1107,4,FALSE),"")</f>
        <v/>
      </c>
      <c r="M740" s="16" t="str">
        <f t="shared" si="23"/>
        <v/>
      </c>
      <c r="N740" s="18"/>
      <c r="O740" s="16" t="str">
        <f t="shared" si="24"/>
        <v/>
      </c>
      <c r="P740" s="19"/>
    </row>
    <row r="741" spans="1:16">
      <c r="A741" s="15"/>
      <c r="B741" s="15"/>
      <c r="C741" s="15"/>
      <c r="D741" s="15"/>
      <c r="E741" s="15"/>
      <c r="F741" s="15"/>
      <c r="G741" s="15"/>
      <c r="H741" s="15"/>
      <c r="I741" s="16" t="str">
        <f>IF(J741&lt;&gt;"",VLOOKUP(J741,'Product Data'!B$1:K$1107,10,FALSE),"")</f>
        <v/>
      </c>
      <c r="J741" s="20"/>
      <c r="K741" s="20"/>
      <c r="L741" s="17" t="str">
        <f>IF(J741&lt;&gt;"",VLOOKUP(J741,'Product Data'!B$1:K$1107,4,FALSE),"")</f>
        <v/>
      </c>
      <c r="M741" s="16" t="str">
        <f t="shared" si="23"/>
        <v/>
      </c>
      <c r="N741" s="18"/>
      <c r="O741" s="16" t="str">
        <f t="shared" si="24"/>
        <v/>
      </c>
      <c r="P741" s="19"/>
    </row>
    <row r="742" spans="1:16">
      <c r="A742" s="15"/>
      <c r="B742" s="15"/>
      <c r="C742" s="15"/>
      <c r="D742" s="15"/>
      <c r="E742" s="15"/>
      <c r="F742" s="15"/>
      <c r="G742" s="15"/>
      <c r="H742" s="15"/>
      <c r="I742" s="16" t="str">
        <f>IF(J742&lt;&gt;"",VLOOKUP(J742,'Product Data'!B$1:K$1107,10,FALSE),"")</f>
        <v/>
      </c>
      <c r="J742" s="20"/>
      <c r="K742" s="20"/>
      <c r="L742" s="17" t="str">
        <f>IF(J742&lt;&gt;"",VLOOKUP(J742,'Product Data'!B$1:K$1107,4,FALSE),"")</f>
        <v/>
      </c>
      <c r="M742" s="16" t="str">
        <f t="shared" si="23"/>
        <v/>
      </c>
      <c r="N742" s="18"/>
      <c r="O742" s="16" t="str">
        <f t="shared" si="24"/>
        <v/>
      </c>
      <c r="P742" s="19"/>
    </row>
    <row r="743" spans="1:16">
      <c r="A743" s="15"/>
      <c r="B743" s="15"/>
      <c r="C743" s="15"/>
      <c r="D743" s="15"/>
      <c r="E743" s="15"/>
      <c r="F743" s="15"/>
      <c r="G743" s="15"/>
      <c r="H743" s="15"/>
      <c r="I743" s="16" t="str">
        <f>IF(J743&lt;&gt;"",VLOOKUP(J743,'Product Data'!B$1:K$1107,10,FALSE),"")</f>
        <v/>
      </c>
      <c r="J743" s="20"/>
      <c r="K743" s="20"/>
      <c r="L743" s="17" t="str">
        <f>IF(J743&lt;&gt;"",VLOOKUP(J743,'Product Data'!B$1:K$1107,4,FALSE),"")</f>
        <v/>
      </c>
      <c r="M743" s="16" t="str">
        <f t="shared" si="23"/>
        <v/>
      </c>
      <c r="N743" s="18"/>
      <c r="O743" s="16" t="str">
        <f t="shared" si="24"/>
        <v/>
      </c>
      <c r="P743" s="19"/>
    </row>
    <row r="744" spans="1:16">
      <c r="A744" s="15"/>
      <c r="B744" s="15"/>
      <c r="C744" s="15"/>
      <c r="D744" s="15"/>
      <c r="E744" s="15"/>
      <c r="F744" s="15"/>
      <c r="G744" s="15"/>
      <c r="H744" s="15"/>
      <c r="I744" s="16" t="str">
        <f>IF(J744&lt;&gt;"",VLOOKUP(J744,'Product Data'!B$1:K$1107,10,FALSE),"")</f>
        <v/>
      </c>
      <c r="J744" s="20"/>
      <c r="K744" s="20"/>
      <c r="L744" s="17" t="str">
        <f>IF(J744&lt;&gt;"",VLOOKUP(J744,'Product Data'!B$1:K$1107,4,FALSE),"")</f>
        <v/>
      </c>
      <c r="M744" s="16" t="str">
        <f t="shared" si="23"/>
        <v/>
      </c>
      <c r="N744" s="18"/>
      <c r="O744" s="16" t="str">
        <f t="shared" si="24"/>
        <v/>
      </c>
      <c r="P744" s="19"/>
    </row>
    <row r="745" spans="1:16">
      <c r="A745" s="15"/>
      <c r="B745" s="15"/>
      <c r="C745" s="15"/>
      <c r="D745" s="15"/>
      <c r="E745" s="15"/>
      <c r="F745" s="15"/>
      <c r="G745" s="15"/>
      <c r="H745" s="15"/>
      <c r="I745" s="16" t="str">
        <f>IF(J745&lt;&gt;"",VLOOKUP(J745,'Product Data'!B$1:K$1107,10,FALSE),"")</f>
        <v/>
      </c>
      <c r="J745" s="20"/>
      <c r="K745" s="20"/>
      <c r="L745" s="17" t="str">
        <f>IF(J745&lt;&gt;"",VLOOKUP(J745,'Product Data'!B$1:K$1107,4,FALSE),"")</f>
        <v/>
      </c>
      <c r="M745" s="16" t="str">
        <f t="shared" si="23"/>
        <v/>
      </c>
      <c r="N745" s="18"/>
      <c r="O745" s="16" t="str">
        <f t="shared" si="24"/>
        <v/>
      </c>
      <c r="P745" s="19"/>
    </row>
    <row r="746" spans="1:16">
      <c r="A746" s="15"/>
      <c r="B746" s="15"/>
      <c r="C746" s="15"/>
      <c r="D746" s="15"/>
      <c r="E746" s="15"/>
      <c r="F746" s="15"/>
      <c r="G746" s="15"/>
      <c r="H746" s="15"/>
      <c r="I746" s="16" t="str">
        <f>IF(J746&lt;&gt;"",VLOOKUP(J746,'Product Data'!B$1:K$1107,10,FALSE),"")</f>
        <v/>
      </c>
      <c r="J746" s="20"/>
      <c r="K746" s="20"/>
      <c r="L746" s="17" t="str">
        <f>IF(J746&lt;&gt;"",VLOOKUP(J746,'Product Data'!B$1:K$1107,4,FALSE),"")</f>
        <v/>
      </c>
      <c r="M746" s="16" t="str">
        <f t="shared" si="23"/>
        <v/>
      </c>
      <c r="N746" s="18"/>
      <c r="O746" s="16" t="str">
        <f t="shared" si="24"/>
        <v/>
      </c>
      <c r="P746" s="19"/>
    </row>
    <row r="747" spans="1:16">
      <c r="A747" s="15"/>
      <c r="B747" s="15"/>
      <c r="C747" s="15"/>
      <c r="D747" s="15"/>
      <c r="E747" s="15"/>
      <c r="F747" s="15"/>
      <c r="G747" s="15"/>
      <c r="H747" s="15"/>
      <c r="I747" s="16" t="str">
        <f>IF(J747&lt;&gt;"",VLOOKUP(J747,'Product Data'!B$1:K$1107,10,FALSE),"")</f>
        <v/>
      </c>
      <c r="J747" s="20"/>
      <c r="K747" s="20"/>
      <c r="L747" s="17" t="str">
        <f>IF(J747&lt;&gt;"",VLOOKUP(J747,'Product Data'!B$1:K$1107,4,FALSE),"")</f>
        <v/>
      </c>
      <c r="M747" s="16" t="str">
        <f t="shared" si="23"/>
        <v/>
      </c>
      <c r="N747" s="18"/>
      <c r="O747" s="16" t="str">
        <f t="shared" si="24"/>
        <v/>
      </c>
      <c r="P747" s="19"/>
    </row>
    <row r="748" spans="1:16">
      <c r="A748" s="15"/>
      <c r="B748" s="15"/>
      <c r="C748" s="15"/>
      <c r="D748" s="15"/>
      <c r="E748" s="15"/>
      <c r="F748" s="15"/>
      <c r="G748" s="15"/>
      <c r="H748" s="15"/>
      <c r="I748" s="16" t="str">
        <f>IF(J748&lt;&gt;"",VLOOKUP(J748,'Product Data'!B$1:K$1107,10,FALSE),"")</f>
        <v/>
      </c>
      <c r="J748" s="20"/>
      <c r="K748" s="20"/>
      <c r="L748" s="17" t="str">
        <f>IF(J748&lt;&gt;"",VLOOKUP(J748,'Product Data'!B$1:K$1107,4,FALSE),"")</f>
        <v/>
      </c>
      <c r="M748" s="16" t="str">
        <f t="shared" si="23"/>
        <v/>
      </c>
      <c r="N748" s="18"/>
      <c r="O748" s="16" t="str">
        <f t="shared" si="24"/>
        <v/>
      </c>
      <c r="P748" s="19"/>
    </row>
    <row r="749" spans="1:16">
      <c r="A749" s="15"/>
      <c r="B749" s="15"/>
      <c r="C749" s="15"/>
      <c r="D749" s="15"/>
      <c r="E749" s="15"/>
      <c r="F749" s="15"/>
      <c r="G749" s="15"/>
      <c r="H749" s="15"/>
      <c r="I749" s="16" t="str">
        <f>IF(J749&lt;&gt;"",VLOOKUP(J749,'Product Data'!B$1:K$1107,10,FALSE),"")</f>
        <v/>
      </c>
      <c r="J749" s="20"/>
      <c r="K749" s="20"/>
      <c r="L749" s="17" t="str">
        <f>IF(J749&lt;&gt;"",VLOOKUP(J749,'Product Data'!B$1:K$1107,4,FALSE),"")</f>
        <v/>
      </c>
      <c r="M749" s="16" t="str">
        <f t="shared" si="23"/>
        <v/>
      </c>
      <c r="N749" s="18"/>
      <c r="O749" s="16" t="str">
        <f t="shared" si="24"/>
        <v/>
      </c>
      <c r="P749" s="19"/>
    </row>
    <row r="750" spans="1:16">
      <c r="A750" s="15"/>
      <c r="B750" s="15"/>
      <c r="C750" s="15"/>
      <c r="D750" s="15"/>
      <c r="E750" s="15"/>
      <c r="F750" s="15"/>
      <c r="G750" s="15"/>
      <c r="H750" s="15"/>
      <c r="I750" s="16" t="str">
        <f>IF(J750&lt;&gt;"",VLOOKUP(J750,'Product Data'!B$1:K$1107,10,FALSE),"")</f>
        <v/>
      </c>
      <c r="J750" s="20"/>
      <c r="K750" s="20"/>
      <c r="L750" s="17" t="str">
        <f>IF(J750&lt;&gt;"",VLOOKUP(J750,'Product Data'!B$1:K$1107,4,FALSE),"")</f>
        <v/>
      </c>
      <c r="M750" s="16" t="str">
        <f t="shared" si="23"/>
        <v/>
      </c>
      <c r="N750" s="18"/>
      <c r="O750" s="16" t="str">
        <f t="shared" si="24"/>
        <v/>
      </c>
      <c r="P750" s="19"/>
    </row>
    <row r="751" spans="1:16">
      <c r="A751" s="15"/>
      <c r="B751" s="15"/>
      <c r="C751" s="15"/>
      <c r="D751" s="15"/>
      <c r="E751" s="15"/>
      <c r="F751" s="15"/>
      <c r="G751" s="15"/>
      <c r="H751" s="15"/>
      <c r="I751" s="16" t="str">
        <f>IF(J751&lt;&gt;"",VLOOKUP(J751,'Product Data'!B$1:K$1107,10,FALSE),"")</f>
        <v/>
      </c>
      <c r="J751" s="20"/>
      <c r="K751" s="20"/>
      <c r="L751" s="17" t="str">
        <f>IF(J751&lt;&gt;"",VLOOKUP(J751,'Product Data'!B$1:K$1107,4,FALSE),"")</f>
        <v/>
      </c>
      <c r="M751" s="16" t="str">
        <f t="shared" si="23"/>
        <v/>
      </c>
      <c r="N751" s="18"/>
      <c r="O751" s="16" t="str">
        <f t="shared" si="24"/>
        <v/>
      </c>
      <c r="P751" s="19"/>
    </row>
    <row r="752" spans="1:16">
      <c r="A752" s="15"/>
      <c r="B752" s="15"/>
      <c r="C752" s="15"/>
      <c r="D752" s="15"/>
      <c r="E752" s="15"/>
      <c r="F752" s="15"/>
      <c r="G752" s="15"/>
      <c r="H752" s="15"/>
      <c r="I752" s="16" t="str">
        <f>IF(J752&lt;&gt;"",VLOOKUP(J752,'Product Data'!B$1:K$1107,10,FALSE),"")</f>
        <v/>
      </c>
      <c r="J752" s="20"/>
      <c r="K752" s="20"/>
      <c r="L752" s="17" t="str">
        <f>IF(J752&lt;&gt;"",VLOOKUP(J752,'Product Data'!B$1:K$1107,4,FALSE),"")</f>
        <v/>
      </c>
      <c r="M752" s="16" t="str">
        <f t="shared" si="23"/>
        <v/>
      </c>
      <c r="N752" s="18"/>
      <c r="O752" s="16" t="str">
        <f t="shared" si="24"/>
        <v/>
      </c>
      <c r="P752" s="19"/>
    </row>
    <row r="753" spans="1:16">
      <c r="A753" s="15"/>
      <c r="B753" s="15"/>
      <c r="C753" s="15"/>
      <c r="D753" s="15"/>
      <c r="E753" s="15"/>
      <c r="F753" s="15"/>
      <c r="G753" s="15"/>
      <c r="H753" s="15"/>
      <c r="I753" s="16" t="str">
        <f>IF(J753&lt;&gt;"",VLOOKUP(J753,'Product Data'!B$1:K$1107,10,FALSE),"")</f>
        <v/>
      </c>
      <c r="J753" s="20"/>
      <c r="K753" s="20"/>
      <c r="L753" s="17" t="str">
        <f>IF(J753&lt;&gt;"",VLOOKUP(J753,'Product Data'!B$1:K$1107,4,FALSE),"")</f>
        <v/>
      </c>
      <c r="M753" s="16" t="str">
        <f t="shared" si="23"/>
        <v/>
      </c>
      <c r="N753" s="18"/>
      <c r="O753" s="16" t="str">
        <f t="shared" si="24"/>
        <v/>
      </c>
      <c r="P753" s="19"/>
    </row>
    <row r="754" spans="1:16">
      <c r="A754" s="15"/>
      <c r="B754" s="15"/>
      <c r="C754" s="15"/>
      <c r="D754" s="15"/>
      <c r="E754" s="15"/>
      <c r="F754" s="15"/>
      <c r="G754" s="15"/>
      <c r="H754" s="15"/>
      <c r="I754" s="16" t="str">
        <f>IF(J754&lt;&gt;"",VLOOKUP(J754,'Product Data'!B$1:K$1107,10,FALSE),"")</f>
        <v/>
      </c>
      <c r="J754" s="20"/>
      <c r="K754" s="20"/>
      <c r="L754" s="17" t="str">
        <f>IF(J754&lt;&gt;"",VLOOKUP(J754,'Product Data'!B$1:K$1107,4,FALSE),"")</f>
        <v/>
      </c>
      <c r="M754" s="16" t="str">
        <f t="shared" si="23"/>
        <v/>
      </c>
      <c r="N754" s="18"/>
      <c r="O754" s="16" t="str">
        <f t="shared" si="24"/>
        <v/>
      </c>
      <c r="P754" s="19"/>
    </row>
    <row r="755" spans="1:16">
      <c r="A755" s="15"/>
      <c r="B755" s="15"/>
      <c r="C755" s="15"/>
      <c r="D755" s="15"/>
      <c r="E755" s="15"/>
      <c r="F755" s="15"/>
      <c r="G755" s="15"/>
      <c r="H755" s="15"/>
      <c r="I755" s="16" t="str">
        <f>IF(J755&lt;&gt;"",VLOOKUP(J755,'Product Data'!B$1:K$1107,10,FALSE),"")</f>
        <v/>
      </c>
      <c r="J755" s="20"/>
      <c r="K755" s="20"/>
      <c r="L755" s="17" t="str">
        <f>IF(J755&lt;&gt;"",VLOOKUP(J755,'Product Data'!B$1:K$1107,4,FALSE),"")</f>
        <v/>
      </c>
      <c r="M755" s="16" t="str">
        <f t="shared" si="23"/>
        <v/>
      </c>
      <c r="N755" s="18"/>
      <c r="O755" s="16" t="str">
        <f t="shared" si="24"/>
        <v/>
      </c>
      <c r="P755" s="19"/>
    </row>
    <row r="756" spans="1:16">
      <c r="A756" s="15"/>
      <c r="B756" s="15"/>
      <c r="C756" s="15"/>
      <c r="D756" s="15"/>
      <c r="E756" s="15"/>
      <c r="F756" s="15"/>
      <c r="G756" s="15"/>
      <c r="H756" s="15"/>
      <c r="I756" s="16" t="str">
        <f>IF(J756&lt;&gt;"",VLOOKUP(J756,'Product Data'!B$1:K$1107,10,FALSE),"")</f>
        <v/>
      </c>
      <c r="J756" s="20"/>
      <c r="K756" s="20"/>
      <c r="L756" s="17" t="str">
        <f>IF(J756&lt;&gt;"",VLOOKUP(J756,'Product Data'!B$1:K$1107,4,FALSE),"")</f>
        <v/>
      </c>
      <c r="M756" s="16" t="str">
        <f t="shared" si="23"/>
        <v/>
      </c>
      <c r="N756" s="18"/>
      <c r="O756" s="16" t="str">
        <f t="shared" si="24"/>
        <v/>
      </c>
      <c r="P756" s="19"/>
    </row>
    <row r="757" spans="1:16">
      <c r="A757" s="15"/>
      <c r="B757" s="15"/>
      <c r="C757" s="15"/>
      <c r="D757" s="15"/>
      <c r="E757" s="15"/>
      <c r="F757" s="15"/>
      <c r="G757" s="15"/>
      <c r="H757" s="15"/>
      <c r="I757" s="16" t="str">
        <f>IF(J757&lt;&gt;"",VLOOKUP(J757,'Product Data'!B$1:K$1107,10,FALSE),"")</f>
        <v/>
      </c>
      <c r="J757" s="20"/>
      <c r="K757" s="20"/>
      <c r="L757" s="17" t="str">
        <f>IF(J757&lt;&gt;"",VLOOKUP(J757,'Product Data'!B$1:K$1107,4,FALSE),"")</f>
        <v/>
      </c>
      <c r="M757" s="16" t="str">
        <f t="shared" si="23"/>
        <v/>
      </c>
      <c r="N757" s="18"/>
      <c r="O757" s="16" t="str">
        <f t="shared" si="24"/>
        <v/>
      </c>
      <c r="P757" s="19"/>
    </row>
    <row r="758" spans="1:16">
      <c r="A758" s="15"/>
      <c r="B758" s="15"/>
      <c r="C758" s="15"/>
      <c r="D758" s="15"/>
      <c r="E758" s="15"/>
      <c r="F758" s="15"/>
      <c r="G758" s="15"/>
      <c r="H758" s="15"/>
      <c r="I758" s="16" t="str">
        <f>IF(J758&lt;&gt;"",VLOOKUP(J758,'Product Data'!B$1:K$1107,10,FALSE),"")</f>
        <v/>
      </c>
      <c r="J758" s="20"/>
      <c r="K758" s="20"/>
      <c r="L758" s="17" t="str">
        <f>IF(J758&lt;&gt;"",VLOOKUP(J758,'Product Data'!B$1:K$1107,4,FALSE),"")</f>
        <v/>
      </c>
      <c r="M758" s="16" t="str">
        <f t="shared" si="23"/>
        <v/>
      </c>
      <c r="N758" s="18"/>
      <c r="O758" s="16" t="str">
        <f t="shared" si="24"/>
        <v/>
      </c>
      <c r="P758" s="19"/>
    </row>
    <row r="759" spans="1:16">
      <c r="A759" s="15"/>
      <c r="B759" s="15"/>
      <c r="C759" s="15"/>
      <c r="D759" s="15"/>
      <c r="E759" s="15"/>
      <c r="F759" s="15"/>
      <c r="G759" s="15"/>
      <c r="H759" s="15"/>
      <c r="I759" s="16" t="str">
        <f>IF(J759&lt;&gt;"",VLOOKUP(J759,'Product Data'!B$1:K$1107,10,FALSE),"")</f>
        <v/>
      </c>
      <c r="J759" s="20"/>
      <c r="K759" s="20"/>
      <c r="L759" s="17" t="str">
        <f>IF(J759&lt;&gt;"",VLOOKUP(J759,'Product Data'!B$1:K$1107,4,FALSE),"")</f>
        <v/>
      </c>
      <c r="M759" s="16" t="str">
        <f t="shared" si="23"/>
        <v/>
      </c>
      <c r="N759" s="18"/>
      <c r="O759" s="16" t="str">
        <f t="shared" si="24"/>
        <v/>
      </c>
      <c r="P759" s="19"/>
    </row>
    <row r="760" spans="1:16">
      <c r="A760" s="15"/>
      <c r="B760" s="15"/>
      <c r="C760" s="15"/>
      <c r="D760" s="15"/>
      <c r="E760" s="15"/>
      <c r="F760" s="15"/>
      <c r="G760" s="15"/>
      <c r="H760" s="15"/>
      <c r="I760" s="16" t="str">
        <f>IF(J760&lt;&gt;"",VLOOKUP(J760,'Product Data'!B$1:K$1107,10,FALSE),"")</f>
        <v/>
      </c>
      <c r="J760" s="20"/>
      <c r="K760" s="20"/>
      <c r="L760" s="17" t="str">
        <f>IF(J760&lt;&gt;"",VLOOKUP(J760,'Product Data'!B$1:K$1107,4,FALSE),"")</f>
        <v/>
      </c>
      <c r="M760" s="16" t="str">
        <f t="shared" si="23"/>
        <v/>
      </c>
      <c r="N760" s="18"/>
      <c r="O760" s="16" t="str">
        <f t="shared" si="24"/>
        <v/>
      </c>
      <c r="P760" s="19"/>
    </row>
    <row r="761" spans="1:16">
      <c r="A761" s="15"/>
      <c r="B761" s="15"/>
      <c r="C761" s="15"/>
      <c r="D761" s="15"/>
      <c r="E761" s="15"/>
      <c r="F761" s="15"/>
      <c r="G761" s="15"/>
      <c r="H761" s="15"/>
      <c r="I761" s="16" t="str">
        <f>IF(J761&lt;&gt;"",VLOOKUP(J761,'Product Data'!B$1:K$1107,10,FALSE),"")</f>
        <v/>
      </c>
      <c r="J761" s="20"/>
      <c r="K761" s="20"/>
      <c r="L761" s="17" t="str">
        <f>IF(J761&lt;&gt;"",VLOOKUP(J761,'Product Data'!B$1:K$1107,4,FALSE),"")</f>
        <v/>
      </c>
      <c r="M761" s="16" t="str">
        <f t="shared" si="23"/>
        <v/>
      </c>
      <c r="N761" s="18"/>
      <c r="O761" s="16" t="str">
        <f t="shared" si="24"/>
        <v/>
      </c>
      <c r="P761" s="19"/>
    </row>
    <row r="762" spans="1:16">
      <c r="A762" s="15"/>
      <c r="B762" s="15"/>
      <c r="C762" s="15"/>
      <c r="D762" s="15"/>
      <c r="E762" s="15"/>
      <c r="F762" s="15"/>
      <c r="G762" s="15"/>
      <c r="H762" s="15"/>
      <c r="I762" s="16" t="str">
        <f>IF(J762&lt;&gt;"",VLOOKUP(J762,'Product Data'!B$1:K$1107,10,FALSE),"")</f>
        <v/>
      </c>
      <c r="J762" s="20"/>
      <c r="K762" s="20"/>
      <c r="L762" s="17" t="str">
        <f>IF(J762&lt;&gt;"",VLOOKUP(J762,'Product Data'!B$1:K$1107,4,FALSE),"")</f>
        <v/>
      </c>
      <c r="M762" s="16" t="str">
        <f t="shared" si="23"/>
        <v/>
      </c>
      <c r="N762" s="18"/>
      <c r="O762" s="16" t="str">
        <f t="shared" si="24"/>
        <v/>
      </c>
      <c r="P762" s="19"/>
    </row>
    <row r="763" spans="1:16">
      <c r="A763" s="15"/>
      <c r="B763" s="15"/>
      <c r="C763" s="15"/>
      <c r="D763" s="15"/>
      <c r="E763" s="15"/>
      <c r="F763" s="15"/>
      <c r="G763" s="15"/>
      <c r="H763" s="15"/>
      <c r="I763" s="16" t="str">
        <f>IF(J763&lt;&gt;"",VLOOKUP(J763,'Product Data'!B$1:K$1107,10,FALSE),"")</f>
        <v/>
      </c>
      <c r="J763" s="20"/>
      <c r="K763" s="20"/>
      <c r="L763" s="17" t="str">
        <f>IF(J763&lt;&gt;"",VLOOKUP(J763,'Product Data'!B$1:K$1107,4,FALSE),"")</f>
        <v/>
      </c>
      <c r="M763" s="16" t="str">
        <f t="shared" si="23"/>
        <v/>
      </c>
      <c r="N763" s="18"/>
      <c r="O763" s="16" t="str">
        <f t="shared" si="24"/>
        <v/>
      </c>
      <c r="P763" s="19"/>
    </row>
    <row r="764" spans="1:16">
      <c r="A764" s="15"/>
      <c r="B764" s="15"/>
      <c r="C764" s="15"/>
      <c r="D764" s="15"/>
      <c r="E764" s="15"/>
      <c r="F764" s="15"/>
      <c r="G764" s="15"/>
      <c r="H764" s="15"/>
      <c r="I764" s="16" t="str">
        <f>IF(J764&lt;&gt;"",VLOOKUP(J764,'Product Data'!B$1:K$1107,10,FALSE),"")</f>
        <v/>
      </c>
      <c r="J764" s="20"/>
      <c r="K764" s="20"/>
      <c r="L764" s="17" t="str">
        <f>IF(J764&lt;&gt;"",VLOOKUP(J764,'Product Data'!B$1:K$1107,4,FALSE),"")</f>
        <v/>
      </c>
      <c r="M764" s="16" t="str">
        <f t="shared" si="23"/>
        <v/>
      </c>
      <c r="N764" s="18"/>
      <c r="O764" s="16" t="str">
        <f t="shared" si="24"/>
        <v/>
      </c>
      <c r="P764" s="19"/>
    </row>
    <row r="765" spans="1:16">
      <c r="A765" s="15"/>
      <c r="B765" s="15"/>
      <c r="C765" s="15"/>
      <c r="D765" s="15"/>
      <c r="E765" s="15"/>
      <c r="F765" s="15"/>
      <c r="G765" s="15"/>
      <c r="H765" s="15"/>
      <c r="I765" s="16" t="str">
        <f>IF(J765&lt;&gt;"",VLOOKUP(J765,'Product Data'!B$1:K$1107,10,FALSE),"")</f>
        <v/>
      </c>
      <c r="J765" s="20"/>
      <c r="K765" s="20"/>
      <c r="L765" s="17" t="str">
        <f>IF(J765&lt;&gt;"",VLOOKUP(J765,'Product Data'!B$1:K$1107,4,FALSE),"")</f>
        <v/>
      </c>
      <c r="M765" s="16" t="str">
        <f t="shared" si="23"/>
        <v/>
      </c>
      <c r="N765" s="18"/>
      <c r="O765" s="16" t="str">
        <f t="shared" si="24"/>
        <v/>
      </c>
      <c r="P765" s="19"/>
    </row>
    <row r="766" spans="1:16">
      <c r="A766" s="15"/>
      <c r="B766" s="15"/>
      <c r="C766" s="15"/>
      <c r="D766" s="15"/>
      <c r="E766" s="15"/>
      <c r="F766" s="15"/>
      <c r="G766" s="15"/>
      <c r="H766" s="15"/>
      <c r="I766" s="16" t="str">
        <f>IF(J766&lt;&gt;"",VLOOKUP(J766,'Product Data'!B$1:K$1107,10,FALSE),"")</f>
        <v/>
      </c>
      <c r="J766" s="20"/>
      <c r="K766" s="20"/>
      <c r="L766" s="17" t="str">
        <f>IF(J766&lt;&gt;"",VLOOKUP(J766,'Product Data'!B$1:K$1107,4,FALSE),"")</f>
        <v/>
      </c>
      <c r="M766" s="16" t="str">
        <f t="shared" si="23"/>
        <v/>
      </c>
      <c r="N766" s="18"/>
      <c r="O766" s="16" t="str">
        <f t="shared" si="24"/>
        <v/>
      </c>
      <c r="P766" s="19"/>
    </row>
    <row r="767" spans="1:16">
      <c r="A767" s="15"/>
      <c r="B767" s="15"/>
      <c r="C767" s="15"/>
      <c r="D767" s="15"/>
      <c r="E767" s="15"/>
      <c r="F767" s="15"/>
      <c r="G767" s="15"/>
      <c r="H767" s="15"/>
      <c r="I767" s="16" t="str">
        <f>IF(J767&lt;&gt;"",VLOOKUP(J767,'Product Data'!B$1:K$1107,10,FALSE),"")</f>
        <v/>
      </c>
      <c r="J767" s="20"/>
      <c r="K767" s="20"/>
      <c r="L767" s="17" t="str">
        <f>IF(J767&lt;&gt;"",VLOOKUP(J767,'Product Data'!B$1:K$1107,4,FALSE),"")</f>
        <v/>
      </c>
      <c r="M767" s="16" t="str">
        <f t="shared" si="23"/>
        <v/>
      </c>
      <c r="N767" s="18"/>
      <c r="O767" s="16" t="str">
        <f t="shared" si="24"/>
        <v/>
      </c>
      <c r="P767" s="19"/>
    </row>
    <row r="768" spans="1:16">
      <c r="A768" s="15"/>
      <c r="B768" s="15"/>
      <c r="C768" s="15"/>
      <c r="D768" s="15"/>
      <c r="E768" s="15"/>
      <c r="F768" s="15"/>
      <c r="G768" s="15"/>
      <c r="H768" s="15"/>
      <c r="I768" s="16" t="str">
        <f>IF(J768&lt;&gt;"",VLOOKUP(J768,'Product Data'!B$1:K$1107,10,FALSE),"")</f>
        <v/>
      </c>
      <c r="J768" s="20"/>
      <c r="K768" s="20"/>
      <c r="L768" s="17" t="str">
        <f>IF(J768&lt;&gt;"",VLOOKUP(J768,'Product Data'!B$1:K$1107,4,FALSE),"")</f>
        <v/>
      </c>
      <c r="M768" s="16" t="str">
        <f t="shared" si="23"/>
        <v/>
      </c>
      <c r="N768" s="18"/>
      <c r="O768" s="16" t="str">
        <f t="shared" si="24"/>
        <v/>
      </c>
      <c r="P768" s="19"/>
    </row>
    <row r="769" spans="1:16">
      <c r="A769" s="15"/>
      <c r="B769" s="15"/>
      <c r="C769" s="15"/>
      <c r="D769" s="15"/>
      <c r="E769" s="15"/>
      <c r="F769" s="15"/>
      <c r="G769" s="15"/>
      <c r="H769" s="15"/>
      <c r="I769" s="16" t="str">
        <f>IF(J769&lt;&gt;"",VLOOKUP(J769,'Product Data'!B$1:K$1107,10,FALSE),"")</f>
        <v/>
      </c>
      <c r="J769" s="20"/>
      <c r="K769" s="20"/>
      <c r="L769" s="17" t="str">
        <f>IF(J769&lt;&gt;"",VLOOKUP(J769,'Product Data'!B$1:K$1107,4,FALSE),"")</f>
        <v/>
      </c>
      <c r="M769" s="16" t="str">
        <f t="shared" si="23"/>
        <v/>
      </c>
      <c r="N769" s="18"/>
      <c r="O769" s="16" t="str">
        <f t="shared" si="24"/>
        <v/>
      </c>
      <c r="P769" s="19"/>
    </row>
    <row r="770" spans="1:16">
      <c r="A770" s="15"/>
      <c r="B770" s="15"/>
      <c r="C770" s="15"/>
      <c r="D770" s="15"/>
      <c r="E770" s="15"/>
      <c r="F770" s="15"/>
      <c r="G770" s="15"/>
      <c r="H770" s="15"/>
      <c r="I770" s="16" t="str">
        <f>IF(J770&lt;&gt;"",VLOOKUP(J770,'Product Data'!B$1:K$1107,10,FALSE),"")</f>
        <v/>
      </c>
      <c r="J770" s="20"/>
      <c r="K770" s="20"/>
      <c r="L770" s="17" t="str">
        <f>IF(J770&lt;&gt;"",VLOOKUP(J770,'Product Data'!B$1:K$1107,4,FALSE),"")</f>
        <v/>
      </c>
      <c r="M770" s="16" t="str">
        <f t="shared" si="23"/>
        <v/>
      </c>
      <c r="N770" s="18"/>
      <c r="O770" s="16" t="str">
        <f t="shared" si="24"/>
        <v/>
      </c>
      <c r="P770" s="19"/>
    </row>
    <row r="771" spans="1:16">
      <c r="A771" s="15"/>
      <c r="B771" s="15"/>
      <c r="C771" s="15"/>
      <c r="D771" s="15"/>
      <c r="E771" s="15"/>
      <c r="F771" s="15"/>
      <c r="G771" s="15"/>
      <c r="H771" s="15"/>
      <c r="I771" s="16" t="str">
        <f>IF(J771&lt;&gt;"",VLOOKUP(J771,'Product Data'!B$1:K$1107,10,FALSE),"")</f>
        <v/>
      </c>
      <c r="J771" s="20"/>
      <c r="K771" s="20"/>
      <c r="L771" s="17" t="str">
        <f>IF(J771&lt;&gt;"",VLOOKUP(J771,'Product Data'!B$1:K$1107,4,FALSE),"")</f>
        <v/>
      </c>
      <c r="M771" s="16" t="str">
        <f t="shared" si="23"/>
        <v/>
      </c>
      <c r="N771" s="18"/>
      <c r="O771" s="16" t="str">
        <f t="shared" si="24"/>
        <v/>
      </c>
      <c r="P771" s="19"/>
    </row>
    <row r="772" spans="1:16">
      <c r="A772" s="15"/>
      <c r="B772" s="15"/>
      <c r="C772" s="15"/>
      <c r="D772" s="15"/>
      <c r="E772" s="15"/>
      <c r="F772" s="15"/>
      <c r="G772" s="15"/>
      <c r="H772" s="15"/>
      <c r="I772" s="16" t="str">
        <f>IF(J772&lt;&gt;"",VLOOKUP(J772,'Product Data'!B$1:K$1107,10,FALSE),"")</f>
        <v/>
      </c>
      <c r="J772" s="20"/>
      <c r="K772" s="20"/>
      <c r="L772" s="17" t="str">
        <f>IF(J772&lt;&gt;"",VLOOKUP(J772,'Product Data'!B$1:K$1107,4,FALSE),"")</f>
        <v/>
      </c>
      <c r="M772" s="16" t="str">
        <f t="shared" si="23"/>
        <v/>
      </c>
      <c r="N772" s="18"/>
      <c r="O772" s="16" t="str">
        <f t="shared" si="24"/>
        <v/>
      </c>
      <c r="P772" s="19"/>
    </row>
    <row r="773" spans="1:16">
      <c r="A773" s="15"/>
      <c r="B773" s="15"/>
      <c r="C773" s="15"/>
      <c r="D773" s="15"/>
      <c r="E773" s="15"/>
      <c r="F773" s="15"/>
      <c r="G773" s="15"/>
      <c r="H773" s="15"/>
      <c r="I773" s="16" t="str">
        <f>IF(J773&lt;&gt;"",VLOOKUP(J773,'Product Data'!B$1:K$1107,10,FALSE),"")</f>
        <v/>
      </c>
      <c r="J773" s="20"/>
      <c r="K773" s="20"/>
      <c r="L773" s="17" t="str">
        <f>IF(J773&lt;&gt;"",VLOOKUP(J773,'Product Data'!B$1:K$1107,4,FALSE),"")</f>
        <v/>
      </c>
      <c r="M773" s="16" t="str">
        <f t="shared" si="23"/>
        <v/>
      </c>
      <c r="N773" s="18"/>
      <c r="O773" s="16" t="str">
        <f t="shared" si="24"/>
        <v/>
      </c>
      <c r="P773" s="19"/>
    </row>
    <row r="774" spans="1:16">
      <c r="A774" s="15"/>
      <c r="B774" s="15"/>
      <c r="C774" s="15"/>
      <c r="D774" s="15"/>
      <c r="E774" s="15"/>
      <c r="F774" s="15"/>
      <c r="G774" s="15"/>
      <c r="H774" s="15"/>
      <c r="I774" s="16" t="str">
        <f>IF(J774&lt;&gt;"",VLOOKUP(J774,'Product Data'!B$1:K$1107,10,FALSE),"")</f>
        <v/>
      </c>
      <c r="J774" s="20"/>
      <c r="K774" s="20"/>
      <c r="L774" s="17" t="str">
        <f>IF(J774&lt;&gt;"",VLOOKUP(J774,'Product Data'!B$1:K$1107,4,FALSE),"")</f>
        <v/>
      </c>
      <c r="M774" s="16" t="str">
        <f t="shared" si="23"/>
        <v/>
      </c>
      <c r="N774" s="18"/>
      <c r="O774" s="16" t="str">
        <f t="shared" si="24"/>
        <v/>
      </c>
      <c r="P774" s="19"/>
    </row>
    <row r="775" spans="1:16">
      <c r="A775" s="15"/>
      <c r="B775" s="15"/>
      <c r="C775" s="15"/>
      <c r="D775" s="15"/>
      <c r="E775" s="15"/>
      <c r="F775" s="15"/>
      <c r="G775" s="15"/>
      <c r="H775" s="15"/>
      <c r="I775" s="16" t="str">
        <f>IF(J775&lt;&gt;"",VLOOKUP(J775,'Product Data'!B$1:K$1107,10,FALSE),"")</f>
        <v/>
      </c>
      <c r="J775" s="20"/>
      <c r="K775" s="20"/>
      <c r="L775" s="17" t="str">
        <f>IF(J775&lt;&gt;"",VLOOKUP(J775,'Product Data'!B$1:K$1107,4,FALSE),"")</f>
        <v/>
      </c>
      <c r="M775" s="16" t="str">
        <f t="shared" si="23"/>
        <v/>
      </c>
      <c r="N775" s="18"/>
      <c r="O775" s="16" t="str">
        <f t="shared" si="24"/>
        <v/>
      </c>
      <c r="P775" s="19"/>
    </row>
    <row r="776" spans="1:16">
      <c r="A776" s="15"/>
      <c r="B776" s="15"/>
      <c r="C776" s="15"/>
      <c r="D776" s="15"/>
      <c r="E776" s="15"/>
      <c r="F776" s="15"/>
      <c r="G776" s="15"/>
      <c r="H776" s="15"/>
      <c r="I776" s="16" t="str">
        <f>IF(J776&lt;&gt;"",VLOOKUP(J776,'Product Data'!B$1:K$1107,10,FALSE),"")</f>
        <v/>
      </c>
      <c r="J776" s="20"/>
      <c r="K776" s="20"/>
      <c r="L776" s="17" t="str">
        <f>IF(J776&lt;&gt;"",VLOOKUP(J776,'Product Data'!B$1:K$1107,4,FALSE),"")</f>
        <v/>
      </c>
      <c r="M776" s="16" t="str">
        <f t="shared" si="23"/>
        <v/>
      </c>
      <c r="N776" s="18"/>
      <c r="O776" s="16" t="str">
        <f t="shared" si="24"/>
        <v/>
      </c>
      <c r="P776" s="19"/>
    </row>
    <row r="777" spans="1:16">
      <c r="A777" s="15"/>
      <c r="B777" s="15"/>
      <c r="C777" s="15"/>
      <c r="D777" s="15"/>
      <c r="E777" s="15"/>
      <c r="F777" s="15"/>
      <c r="G777" s="15"/>
      <c r="H777" s="15"/>
      <c r="I777" s="16" t="str">
        <f>IF(J777&lt;&gt;"",VLOOKUP(J777,'Product Data'!B$1:K$1107,10,FALSE),"")</f>
        <v/>
      </c>
      <c r="J777" s="20"/>
      <c r="K777" s="20"/>
      <c r="L777" s="17" t="str">
        <f>IF(J777&lt;&gt;"",VLOOKUP(J777,'Product Data'!B$1:K$1107,4,FALSE),"")</f>
        <v/>
      </c>
      <c r="M777" s="16" t="str">
        <f t="shared" si="23"/>
        <v/>
      </c>
      <c r="N777" s="18"/>
      <c r="O777" s="16" t="str">
        <f t="shared" si="24"/>
        <v/>
      </c>
      <c r="P777" s="19"/>
    </row>
    <row r="778" spans="1:16">
      <c r="A778" s="15"/>
      <c r="B778" s="15"/>
      <c r="C778" s="15"/>
      <c r="D778" s="15"/>
      <c r="E778" s="15"/>
      <c r="F778" s="15"/>
      <c r="G778" s="15"/>
      <c r="H778" s="15"/>
      <c r="I778" s="16" t="str">
        <f>IF(J778&lt;&gt;"",VLOOKUP(J778,'Product Data'!B$1:K$1107,10,FALSE),"")</f>
        <v/>
      </c>
      <c r="J778" s="20"/>
      <c r="K778" s="20"/>
      <c r="L778" s="17" t="str">
        <f>IF(J778&lt;&gt;"",VLOOKUP(J778,'Product Data'!B$1:K$1107,4,FALSE),"")</f>
        <v/>
      </c>
      <c r="M778" s="16" t="str">
        <f t="shared" si="23"/>
        <v/>
      </c>
      <c r="N778" s="18"/>
      <c r="O778" s="16" t="str">
        <f t="shared" si="24"/>
        <v/>
      </c>
      <c r="P778" s="19"/>
    </row>
    <row r="779" spans="1:16">
      <c r="A779" s="15"/>
      <c r="B779" s="15"/>
      <c r="C779" s="15"/>
      <c r="D779" s="15"/>
      <c r="E779" s="15"/>
      <c r="F779" s="15"/>
      <c r="G779" s="15"/>
      <c r="H779" s="15"/>
      <c r="I779" s="16" t="str">
        <f>IF(J779&lt;&gt;"",VLOOKUP(J779,'Product Data'!B$1:K$1107,10,FALSE),"")</f>
        <v/>
      </c>
      <c r="J779" s="20"/>
      <c r="K779" s="20"/>
      <c r="L779" s="17" t="str">
        <f>IF(J779&lt;&gt;"",VLOOKUP(J779,'Product Data'!B$1:K$1107,4,FALSE),"")</f>
        <v/>
      </c>
      <c r="M779" s="16" t="str">
        <f t="shared" si="23"/>
        <v/>
      </c>
      <c r="N779" s="18"/>
      <c r="O779" s="16" t="str">
        <f t="shared" si="24"/>
        <v/>
      </c>
      <c r="P779" s="19"/>
    </row>
    <row r="780" spans="1:16">
      <c r="A780" s="15"/>
      <c r="B780" s="15"/>
      <c r="C780" s="15"/>
      <c r="D780" s="15"/>
      <c r="E780" s="15"/>
      <c r="F780" s="15"/>
      <c r="G780" s="15"/>
      <c r="H780" s="15"/>
      <c r="I780" s="16" t="str">
        <f>IF(J780&lt;&gt;"",VLOOKUP(J780,'Product Data'!B$1:K$1107,10,FALSE),"")</f>
        <v/>
      </c>
      <c r="J780" s="20"/>
      <c r="K780" s="20"/>
      <c r="L780" s="17" t="str">
        <f>IF(J780&lt;&gt;"",VLOOKUP(J780,'Product Data'!B$1:K$1107,4,FALSE),"")</f>
        <v/>
      </c>
      <c r="M780" s="16" t="str">
        <f t="shared" si="23"/>
        <v/>
      </c>
      <c r="N780" s="18"/>
      <c r="O780" s="16" t="str">
        <f t="shared" si="24"/>
        <v/>
      </c>
      <c r="P780" s="19"/>
    </row>
    <row r="781" spans="1:16">
      <c r="A781" s="15"/>
      <c r="B781" s="15"/>
      <c r="C781" s="15"/>
      <c r="D781" s="15"/>
      <c r="E781" s="15"/>
      <c r="F781" s="15"/>
      <c r="G781" s="15"/>
      <c r="H781" s="15"/>
      <c r="I781" s="16" t="str">
        <f>IF(J781&lt;&gt;"",VLOOKUP(J781,'Product Data'!B$1:K$1107,10,FALSE),"")</f>
        <v/>
      </c>
      <c r="J781" s="20"/>
      <c r="K781" s="20"/>
      <c r="L781" s="17" t="str">
        <f>IF(J781&lt;&gt;"",VLOOKUP(J781,'Product Data'!B$1:K$1107,4,FALSE),"")</f>
        <v/>
      </c>
      <c r="M781" s="16" t="str">
        <f t="shared" ref="M781:M844" si="25">IF(J781&lt;&gt;"",IF(L781=0,"Yes","No"),"")</f>
        <v/>
      </c>
      <c r="N781" s="18"/>
      <c r="O781" s="16" t="str">
        <f t="shared" si="24"/>
        <v/>
      </c>
      <c r="P781" s="19"/>
    </row>
    <row r="782" spans="1:16">
      <c r="A782" s="15"/>
      <c r="B782" s="15"/>
      <c r="C782" s="15"/>
      <c r="D782" s="15"/>
      <c r="E782" s="15"/>
      <c r="F782" s="15"/>
      <c r="G782" s="15"/>
      <c r="H782" s="15"/>
      <c r="I782" s="16" t="str">
        <f>IF(J782&lt;&gt;"",VLOOKUP(J782,'Product Data'!B$1:K$1107,10,FALSE),"")</f>
        <v/>
      </c>
      <c r="J782" s="20"/>
      <c r="K782" s="20"/>
      <c r="L782" s="17" t="str">
        <f>IF(J782&lt;&gt;"",VLOOKUP(J782,'Product Data'!B$1:K$1107,4,FALSE),"")</f>
        <v/>
      </c>
      <c r="M782" s="16" t="str">
        <f t="shared" si="25"/>
        <v/>
      </c>
      <c r="N782" s="18"/>
      <c r="O782" s="16" t="str">
        <f t="shared" si="24"/>
        <v/>
      </c>
      <c r="P782" s="19"/>
    </row>
    <row r="783" spans="1:16">
      <c r="A783" s="15"/>
      <c r="B783" s="15"/>
      <c r="C783" s="15"/>
      <c r="D783" s="15"/>
      <c r="E783" s="15"/>
      <c r="F783" s="15"/>
      <c r="G783" s="15"/>
      <c r="H783" s="15"/>
      <c r="I783" s="16" t="str">
        <f>IF(J783&lt;&gt;"",VLOOKUP(J783,'Product Data'!B$1:K$1107,10,FALSE),"")</f>
        <v/>
      </c>
      <c r="J783" s="20"/>
      <c r="K783" s="20"/>
      <c r="L783" s="17" t="str">
        <f>IF(J783&lt;&gt;"",VLOOKUP(J783,'Product Data'!B$1:K$1107,4,FALSE),"")</f>
        <v/>
      </c>
      <c r="M783" s="16" t="str">
        <f t="shared" si="25"/>
        <v/>
      </c>
      <c r="N783" s="18"/>
      <c r="O783" s="16" t="str">
        <f t="shared" si="24"/>
        <v/>
      </c>
      <c r="P783" s="19"/>
    </row>
    <row r="784" spans="1:16">
      <c r="A784" s="15"/>
      <c r="B784" s="15"/>
      <c r="C784" s="15"/>
      <c r="D784" s="15"/>
      <c r="E784" s="15"/>
      <c r="F784" s="15"/>
      <c r="G784" s="15"/>
      <c r="H784" s="15"/>
      <c r="I784" s="16" t="str">
        <f>IF(J784&lt;&gt;"",VLOOKUP(J784,'Product Data'!B$1:K$1107,10,FALSE),"")</f>
        <v/>
      </c>
      <c r="J784" s="20"/>
      <c r="K784" s="20"/>
      <c r="L784" s="17" t="str">
        <f>IF(J784&lt;&gt;"",VLOOKUP(J784,'Product Data'!B$1:K$1107,4,FALSE),"")</f>
        <v/>
      </c>
      <c r="M784" s="16" t="str">
        <f t="shared" si="25"/>
        <v/>
      </c>
      <c r="N784" s="18"/>
      <c r="O784" s="16" t="str">
        <f t="shared" si="24"/>
        <v/>
      </c>
      <c r="P784" s="19"/>
    </row>
    <row r="785" spans="1:16">
      <c r="A785" s="15"/>
      <c r="B785" s="15"/>
      <c r="C785" s="15"/>
      <c r="D785" s="15"/>
      <c r="E785" s="15"/>
      <c r="F785" s="15"/>
      <c r="G785" s="15"/>
      <c r="H785" s="15"/>
      <c r="I785" s="16" t="str">
        <f>IF(J785&lt;&gt;"",VLOOKUP(J785,'Product Data'!B$1:K$1107,10,FALSE),"")</f>
        <v/>
      </c>
      <c r="J785" s="20"/>
      <c r="K785" s="20"/>
      <c r="L785" s="17" t="str">
        <f>IF(J785&lt;&gt;"",VLOOKUP(J785,'Product Data'!B$1:K$1107,4,FALSE),"")</f>
        <v/>
      </c>
      <c r="M785" s="16" t="str">
        <f t="shared" si="25"/>
        <v/>
      </c>
      <c r="N785" s="18"/>
      <c r="O785" s="16" t="str">
        <f t="shared" si="24"/>
        <v/>
      </c>
      <c r="P785" s="19"/>
    </row>
    <row r="786" spans="1:16">
      <c r="A786" s="15"/>
      <c r="B786" s="15"/>
      <c r="C786" s="15"/>
      <c r="D786" s="15"/>
      <c r="E786" s="15"/>
      <c r="F786" s="15"/>
      <c r="G786" s="15"/>
      <c r="H786" s="15"/>
      <c r="I786" s="16" t="str">
        <f>IF(J786&lt;&gt;"",VLOOKUP(J786,'Product Data'!B$1:K$1107,10,FALSE),"")</f>
        <v/>
      </c>
      <c r="J786" s="20"/>
      <c r="K786" s="20"/>
      <c r="L786" s="17" t="str">
        <f>IF(J786&lt;&gt;"",VLOOKUP(J786,'Product Data'!B$1:K$1107,4,FALSE),"")</f>
        <v/>
      </c>
      <c r="M786" s="16" t="str">
        <f t="shared" si="25"/>
        <v/>
      </c>
      <c r="N786" s="18"/>
      <c r="O786" s="16" t="str">
        <f t="shared" si="24"/>
        <v/>
      </c>
      <c r="P786" s="19"/>
    </row>
    <row r="787" spans="1:16">
      <c r="A787" s="15"/>
      <c r="B787" s="15"/>
      <c r="C787" s="15"/>
      <c r="D787" s="15"/>
      <c r="E787" s="15"/>
      <c r="F787" s="15"/>
      <c r="G787" s="15"/>
      <c r="H787" s="15"/>
      <c r="I787" s="16" t="str">
        <f>IF(J787&lt;&gt;"",VLOOKUP(J787,'Product Data'!B$1:K$1107,10,FALSE),"")</f>
        <v/>
      </c>
      <c r="J787" s="20"/>
      <c r="K787" s="20"/>
      <c r="L787" s="17" t="str">
        <f>IF(J787&lt;&gt;"",VLOOKUP(J787,'Product Data'!B$1:K$1107,4,FALSE),"")</f>
        <v/>
      </c>
      <c r="M787" s="16" t="str">
        <f t="shared" si="25"/>
        <v/>
      </c>
      <c r="N787" s="18"/>
      <c r="O787" s="16" t="str">
        <f t="shared" si="24"/>
        <v/>
      </c>
      <c r="P787" s="19"/>
    </row>
    <row r="788" spans="1:16">
      <c r="A788" s="15"/>
      <c r="B788" s="15"/>
      <c r="C788" s="15"/>
      <c r="D788" s="15"/>
      <c r="E788" s="15"/>
      <c r="F788" s="15"/>
      <c r="G788" s="15"/>
      <c r="H788" s="15"/>
      <c r="I788" s="16" t="str">
        <f>IF(J788&lt;&gt;"",VLOOKUP(J788,'Product Data'!B$1:K$1107,10,FALSE),"")</f>
        <v/>
      </c>
      <c r="J788" s="20"/>
      <c r="K788" s="20"/>
      <c r="L788" s="17" t="str">
        <f>IF(J788&lt;&gt;"",VLOOKUP(J788,'Product Data'!B$1:K$1107,4,FALSE),"")</f>
        <v/>
      </c>
      <c r="M788" s="16" t="str">
        <f t="shared" si="25"/>
        <v/>
      </c>
      <c r="N788" s="18"/>
      <c r="O788" s="16" t="str">
        <f t="shared" si="24"/>
        <v/>
      </c>
      <c r="P788" s="19"/>
    </row>
    <row r="789" spans="1:16">
      <c r="A789" s="15"/>
      <c r="B789" s="15"/>
      <c r="C789" s="15"/>
      <c r="D789" s="15"/>
      <c r="E789" s="15"/>
      <c r="F789" s="15"/>
      <c r="G789" s="15"/>
      <c r="H789" s="15"/>
      <c r="I789" s="16" t="str">
        <f>IF(J789&lt;&gt;"",VLOOKUP(J789,'Product Data'!B$1:K$1107,10,FALSE),"")</f>
        <v/>
      </c>
      <c r="J789" s="20"/>
      <c r="K789" s="20"/>
      <c r="L789" s="17" t="str">
        <f>IF(J789&lt;&gt;"",VLOOKUP(J789,'Product Data'!B$1:K$1107,4,FALSE),"")</f>
        <v/>
      </c>
      <c r="M789" s="16" t="str">
        <f t="shared" si="25"/>
        <v/>
      </c>
      <c r="N789" s="18"/>
      <c r="O789" s="16" t="str">
        <f t="shared" si="24"/>
        <v/>
      </c>
      <c r="P789" s="19"/>
    </row>
    <row r="790" spans="1:16">
      <c r="A790" s="15"/>
      <c r="B790" s="15"/>
      <c r="C790" s="15"/>
      <c r="D790" s="15"/>
      <c r="E790" s="15"/>
      <c r="F790" s="15"/>
      <c r="G790" s="15"/>
      <c r="H790" s="15"/>
      <c r="I790" s="16" t="str">
        <f>IF(J790&lt;&gt;"",VLOOKUP(J790,'Product Data'!B$1:K$1107,10,FALSE),"")</f>
        <v/>
      </c>
      <c r="J790" s="20"/>
      <c r="K790" s="20"/>
      <c r="L790" s="17" t="str">
        <f>IF(J790&lt;&gt;"",VLOOKUP(J790,'Product Data'!B$1:K$1107,4,FALSE),"")</f>
        <v/>
      </c>
      <c r="M790" s="16" t="str">
        <f t="shared" si="25"/>
        <v/>
      </c>
      <c r="N790" s="18"/>
      <c r="O790" s="16" t="str">
        <f t="shared" si="24"/>
        <v/>
      </c>
      <c r="P790" s="19"/>
    </row>
    <row r="791" spans="1:16">
      <c r="A791" s="15"/>
      <c r="B791" s="15"/>
      <c r="C791" s="15"/>
      <c r="D791" s="15"/>
      <c r="E791" s="15"/>
      <c r="F791" s="15"/>
      <c r="G791" s="15"/>
      <c r="H791" s="15"/>
      <c r="I791" s="16" t="str">
        <f>IF(J791&lt;&gt;"",VLOOKUP(J791,'Product Data'!B$1:K$1107,10,FALSE),"")</f>
        <v/>
      </c>
      <c r="J791" s="20"/>
      <c r="K791" s="20"/>
      <c r="L791" s="17" t="str">
        <f>IF(J791&lt;&gt;"",VLOOKUP(J791,'Product Data'!B$1:K$1107,4,FALSE),"")</f>
        <v/>
      </c>
      <c r="M791" s="16" t="str">
        <f t="shared" si="25"/>
        <v/>
      </c>
      <c r="N791" s="18"/>
      <c r="O791" s="16" t="str">
        <f t="shared" si="24"/>
        <v/>
      </c>
      <c r="P791" s="19"/>
    </row>
    <row r="792" spans="1:16">
      <c r="A792" s="15"/>
      <c r="B792" s="15"/>
      <c r="C792" s="15"/>
      <c r="D792" s="15"/>
      <c r="E792" s="15"/>
      <c r="F792" s="15"/>
      <c r="G792" s="15"/>
      <c r="H792" s="15"/>
      <c r="I792" s="16" t="str">
        <f>IF(J792&lt;&gt;"",VLOOKUP(J792,'Product Data'!B$1:K$1107,10,FALSE),"")</f>
        <v/>
      </c>
      <c r="J792" s="20"/>
      <c r="K792" s="20"/>
      <c r="L792" s="17" t="str">
        <f>IF(J792&lt;&gt;"",VLOOKUP(J792,'Product Data'!B$1:K$1107,4,FALSE),"")</f>
        <v/>
      </c>
      <c r="M792" s="16" t="str">
        <f t="shared" si="25"/>
        <v/>
      </c>
      <c r="N792" s="18"/>
      <c r="O792" s="16" t="str">
        <f t="shared" si="24"/>
        <v/>
      </c>
      <c r="P792" s="19"/>
    </row>
    <row r="793" spans="1:16">
      <c r="A793" s="15"/>
      <c r="B793" s="15"/>
      <c r="C793" s="15"/>
      <c r="D793" s="15"/>
      <c r="E793" s="15"/>
      <c r="F793" s="15"/>
      <c r="G793" s="15"/>
      <c r="H793" s="15"/>
      <c r="I793" s="16" t="str">
        <f>IF(J793&lt;&gt;"",VLOOKUP(J793,'Product Data'!B$1:K$1107,10,FALSE),"")</f>
        <v/>
      </c>
      <c r="J793" s="20"/>
      <c r="K793" s="20"/>
      <c r="L793" s="17" t="str">
        <f>IF(J793&lt;&gt;"",VLOOKUP(J793,'Product Data'!B$1:K$1107,4,FALSE),"")</f>
        <v/>
      </c>
      <c r="M793" s="16" t="str">
        <f t="shared" si="25"/>
        <v/>
      </c>
      <c r="N793" s="18"/>
      <c r="O793" s="16" t="str">
        <f t="shared" si="24"/>
        <v/>
      </c>
      <c r="P793" s="19"/>
    </row>
    <row r="794" spans="1:16">
      <c r="A794" s="15"/>
      <c r="B794" s="15"/>
      <c r="C794" s="15"/>
      <c r="D794" s="15"/>
      <c r="E794" s="15"/>
      <c r="F794" s="15"/>
      <c r="G794" s="15"/>
      <c r="H794" s="15"/>
      <c r="I794" s="16" t="str">
        <f>IF(J794&lt;&gt;"",VLOOKUP(J794,'Product Data'!B$1:K$1107,10,FALSE),"")</f>
        <v/>
      </c>
      <c r="J794" s="20"/>
      <c r="K794" s="20"/>
      <c r="L794" s="17" t="str">
        <f>IF(J794&lt;&gt;"",VLOOKUP(J794,'Product Data'!B$1:K$1107,4,FALSE),"")</f>
        <v/>
      </c>
      <c r="M794" s="16" t="str">
        <f t="shared" si="25"/>
        <v/>
      </c>
      <c r="N794" s="18"/>
      <c r="O794" s="16" t="str">
        <f t="shared" si="24"/>
        <v/>
      </c>
      <c r="P794" s="19"/>
    </row>
    <row r="795" spans="1:16">
      <c r="A795" s="15"/>
      <c r="B795" s="15"/>
      <c r="C795" s="15"/>
      <c r="D795" s="15"/>
      <c r="E795" s="15"/>
      <c r="F795" s="15"/>
      <c r="G795" s="15"/>
      <c r="H795" s="15"/>
      <c r="I795" s="16" t="str">
        <f>IF(J795&lt;&gt;"",VLOOKUP(J795,'Product Data'!B$1:K$1107,10,FALSE),"")</f>
        <v/>
      </c>
      <c r="J795" s="20"/>
      <c r="K795" s="20"/>
      <c r="L795" s="17" t="str">
        <f>IF(J795&lt;&gt;"",VLOOKUP(J795,'Product Data'!B$1:K$1107,4,FALSE),"")</f>
        <v/>
      </c>
      <c r="M795" s="16" t="str">
        <f t="shared" si="25"/>
        <v/>
      </c>
      <c r="N795" s="18"/>
      <c r="O795" s="16" t="str">
        <f t="shared" si="24"/>
        <v/>
      </c>
      <c r="P795" s="19"/>
    </row>
    <row r="796" spans="1:16">
      <c r="A796" s="15"/>
      <c r="B796" s="15"/>
      <c r="C796" s="15"/>
      <c r="D796" s="15"/>
      <c r="E796" s="15"/>
      <c r="F796" s="15"/>
      <c r="G796" s="15"/>
      <c r="H796" s="15"/>
      <c r="I796" s="16" t="str">
        <f>IF(J796&lt;&gt;"",VLOOKUP(J796,'Product Data'!B$1:K$1107,10,FALSE),"")</f>
        <v/>
      </c>
      <c r="J796" s="20"/>
      <c r="K796" s="20"/>
      <c r="L796" s="17" t="str">
        <f>IF(J796&lt;&gt;"",VLOOKUP(J796,'Product Data'!B$1:K$1107,4,FALSE),"")</f>
        <v/>
      </c>
      <c r="M796" s="16" t="str">
        <f t="shared" si="25"/>
        <v/>
      </c>
      <c r="N796" s="18"/>
      <c r="O796" s="16" t="str">
        <f t="shared" si="24"/>
        <v/>
      </c>
      <c r="P796" s="19"/>
    </row>
    <row r="797" spans="1:16">
      <c r="A797" s="15"/>
      <c r="B797" s="15"/>
      <c r="C797" s="15"/>
      <c r="D797" s="15"/>
      <c r="E797" s="15"/>
      <c r="F797" s="15"/>
      <c r="G797" s="15"/>
      <c r="H797" s="15"/>
      <c r="I797" s="16" t="str">
        <f>IF(J797&lt;&gt;"",VLOOKUP(J797,'Product Data'!B$1:K$1107,10,FALSE),"")</f>
        <v/>
      </c>
      <c r="J797" s="20"/>
      <c r="K797" s="20"/>
      <c r="L797" s="17" t="str">
        <f>IF(J797&lt;&gt;"",VLOOKUP(J797,'Product Data'!B$1:K$1107,4,FALSE),"")</f>
        <v/>
      </c>
      <c r="M797" s="16" t="str">
        <f t="shared" si="25"/>
        <v/>
      </c>
      <c r="N797" s="18"/>
      <c r="O797" s="16" t="str">
        <f t="shared" si="24"/>
        <v/>
      </c>
      <c r="P797" s="19"/>
    </row>
    <row r="798" spans="1:16">
      <c r="A798" s="15"/>
      <c r="B798" s="15"/>
      <c r="C798" s="15"/>
      <c r="D798" s="15"/>
      <c r="E798" s="15"/>
      <c r="F798" s="15"/>
      <c r="G798" s="15"/>
      <c r="H798" s="15"/>
      <c r="I798" s="16" t="str">
        <f>IF(J798&lt;&gt;"",VLOOKUP(J798,'Product Data'!B$1:K$1107,10,FALSE),"")</f>
        <v/>
      </c>
      <c r="J798" s="20"/>
      <c r="K798" s="20"/>
      <c r="L798" s="17" t="str">
        <f>IF(J798&lt;&gt;"",VLOOKUP(J798,'Product Data'!B$1:K$1107,4,FALSE),"")</f>
        <v/>
      </c>
      <c r="M798" s="16" t="str">
        <f t="shared" si="25"/>
        <v/>
      </c>
      <c r="N798" s="18"/>
      <c r="O798" s="16" t="str">
        <f t="shared" si="24"/>
        <v/>
      </c>
      <c r="P798" s="19"/>
    </row>
    <row r="799" spans="1:16">
      <c r="A799" s="15"/>
      <c r="B799" s="15"/>
      <c r="C799" s="15"/>
      <c r="D799" s="15"/>
      <c r="E799" s="15"/>
      <c r="F799" s="15"/>
      <c r="G799" s="15"/>
      <c r="H799" s="15"/>
      <c r="I799" s="16" t="str">
        <f>IF(J799&lt;&gt;"",VLOOKUP(J799,'Product Data'!B$1:K$1107,10,FALSE),"")</f>
        <v/>
      </c>
      <c r="J799" s="20"/>
      <c r="K799" s="20"/>
      <c r="L799" s="17" t="str">
        <f>IF(J799&lt;&gt;"",VLOOKUP(J799,'Product Data'!B$1:K$1107,4,FALSE),"")</f>
        <v/>
      </c>
      <c r="M799" s="16" t="str">
        <f t="shared" si="25"/>
        <v/>
      </c>
      <c r="N799" s="18"/>
      <c r="O799" s="16" t="str">
        <f t="shared" si="24"/>
        <v/>
      </c>
      <c r="P799" s="19"/>
    </row>
    <row r="800" spans="1:16">
      <c r="A800" s="15"/>
      <c r="B800" s="15"/>
      <c r="C800" s="15"/>
      <c r="D800" s="15"/>
      <c r="E800" s="15"/>
      <c r="F800" s="15"/>
      <c r="G800" s="15"/>
      <c r="H800" s="15"/>
      <c r="I800" s="16" t="str">
        <f>IF(J800&lt;&gt;"",VLOOKUP(J800,'Product Data'!B$1:K$1107,10,FALSE),"")</f>
        <v/>
      </c>
      <c r="J800" s="20"/>
      <c r="K800" s="20"/>
      <c r="L800" s="17" t="str">
        <f>IF(J800&lt;&gt;"",VLOOKUP(J800,'Product Data'!B$1:K$1107,4,FALSE),"")</f>
        <v/>
      </c>
      <c r="M800" s="16" t="str">
        <f t="shared" si="25"/>
        <v/>
      </c>
      <c r="N800" s="18"/>
      <c r="O800" s="16" t="str">
        <f t="shared" si="24"/>
        <v/>
      </c>
      <c r="P800" s="19"/>
    </row>
    <row r="801" spans="1:16">
      <c r="A801" s="15"/>
      <c r="B801" s="15"/>
      <c r="C801" s="15"/>
      <c r="D801" s="15"/>
      <c r="E801" s="15"/>
      <c r="F801" s="15"/>
      <c r="G801" s="15"/>
      <c r="H801" s="15"/>
      <c r="I801" s="16" t="str">
        <f>IF(J801&lt;&gt;"",VLOOKUP(J801,'Product Data'!B$1:K$1107,10,FALSE),"")</f>
        <v/>
      </c>
      <c r="J801" s="20"/>
      <c r="K801" s="20"/>
      <c r="L801" s="17" t="str">
        <f>IF(J801&lt;&gt;"",VLOOKUP(J801,'Product Data'!B$1:K$1107,4,FALSE),"")</f>
        <v/>
      </c>
      <c r="M801" s="16" t="str">
        <f t="shared" si="25"/>
        <v/>
      </c>
      <c r="N801" s="18"/>
      <c r="O801" s="16" t="str">
        <f t="shared" si="24"/>
        <v/>
      </c>
      <c r="P801" s="19"/>
    </row>
    <row r="802" spans="1:16">
      <c r="A802" s="15"/>
      <c r="B802" s="15"/>
      <c r="C802" s="15"/>
      <c r="D802" s="15"/>
      <c r="E802" s="15"/>
      <c r="F802" s="15"/>
      <c r="G802" s="15"/>
      <c r="H802" s="15"/>
      <c r="I802" s="16" t="str">
        <f>IF(J802&lt;&gt;"",VLOOKUP(J802,'Product Data'!B$1:K$1107,10,FALSE),"")</f>
        <v/>
      </c>
      <c r="J802" s="20"/>
      <c r="K802" s="20"/>
      <c r="L802" s="17" t="str">
        <f>IF(J802&lt;&gt;"",VLOOKUP(J802,'Product Data'!B$1:K$1107,4,FALSE),"")</f>
        <v/>
      </c>
      <c r="M802" s="16" t="str">
        <f t="shared" si="25"/>
        <v/>
      </c>
      <c r="N802" s="18"/>
      <c r="O802" s="16" t="str">
        <f t="shared" ref="O802:O865" si="26">IF(N802&lt;&gt;"",(TEXT(N802,"DDDD")),"")</f>
        <v/>
      </c>
      <c r="P802" s="19"/>
    </row>
    <row r="803" spans="1:16">
      <c r="A803" s="15"/>
      <c r="B803" s="15"/>
      <c r="C803" s="15"/>
      <c r="D803" s="15"/>
      <c r="E803" s="15"/>
      <c r="F803" s="15"/>
      <c r="G803" s="15"/>
      <c r="H803" s="15"/>
      <c r="I803" s="16" t="str">
        <f>IF(J803&lt;&gt;"",VLOOKUP(J803,'Product Data'!B$1:K$1107,10,FALSE),"")</f>
        <v/>
      </c>
      <c r="J803" s="20"/>
      <c r="K803" s="20"/>
      <c r="L803" s="17" t="str">
        <f>IF(J803&lt;&gt;"",VLOOKUP(J803,'Product Data'!B$1:K$1107,4,FALSE),"")</f>
        <v/>
      </c>
      <c r="M803" s="16" t="str">
        <f t="shared" si="25"/>
        <v/>
      </c>
      <c r="N803" s="18"/>
      <c r="O803" s="16" t="str">
        <f t="shared" si="26"/>
        <v/>
      </c>
      <c r="P803" s="19"/>
    </row>
    <row r="804" spans="1:16">
      <c r="A804" s="15"/>
      <c r="B804" s="15"/>
      <c r="C804" s="15"/>
      <c r="D804" s="15"/>
      <c r="E804" s="15"/>
      <c r="F804" s="15"/>
      <c r="G804" s="15"/>
      <c r="H804" s="15"/>
      <c r="I804" s="16" t="str">
        <f>IF(J804&lt;&gt;"",VLOOKUP(J804,'Product Data'!B$1:K$1107,10,FALSE),"")</f>
        <v/>
      </c>
      <c r="J804" s="20"/>
      <c r="K804" s="20"/>
      <c r="L804" s="17" t="str">
        <f>IF(J804&lt;&gt;"",VLOOKUP(J804,'Product Data'!B$1:K$1107,4,FALSE),"")</f>
        <v/>
      </c>
      <c r="M804" s="16" t="str">
        <f t="shared" si="25"/>
        <v/>
      </c>
      <c r="N804" s="18"/>
      <c r="O804" s="16" t="str">
        <f t="shared" si="26"/>
        <v/>
      </c>
      <c r="P804" s="19"/>
    </row>
    <row r="805" spans="1:16">
      <c r="A805" s="15"/>
      <c r="B805" s="15"/>
      <c r="C805" s="15"/>
      <c r="D805" s="15"/>
      <c r="E805" s="15"/>
      <c r="F805" s="15"/>
      <c r="G805" s="15"/>
      <c r="H805" s="15"/>
      <c r="I805" s="16" t="str">
        <f>IF(J805&lt;&gt;"",VLOOKUP(J805,'Product Data'!B$1:K$1107,10,FALSE),"")</f>
        <v/>
      </c>
      <c r="J805" s="20"/>
      <c r="K805" s="20"/>
      <c r="L805" s="17" t="str">
        <f>IF(J805&lt;&gt;"",VLOOKUP(J805,'Product Data'!B$1:K$1107,4,FALSE),"")</f>
        <v/>
      </c>
      <c r="M805" s="16" t="str">
        <f t="shared" si="25"/>
        <v/>
      </c>
      <c r="N805" s="18"/>
      <c r="O805" s="16" t="str">
        <f t="shared" si="26"/>
        <v/>
      </c>
      <c r="P805" s="19"/>
    </row>
    <row r="806" spans="1:16">
      <c r="A806" s="15"/>
      <c r="B806" s="15"/>
      <c r="C806" s="15"/>
      <c r="D806" s="15"/>
      <c r="E806" s="15"/>
      <c r="F806" s="15"/>
      <c r="G806" s="15"/>
      <c r="H806" s="15"/>
      <c r="I806" s="16" t="str">
        <f>IF(J806&lt;&gt;"",VLOOKUP(J806,'Product Data'!B$1:K$1107,10,FALSE),"")</f>
        <v/>
      </c>
      <c r="J806" s="20"/>
      <c r="K806" s="20"/>
      <c r="L806" s="17" t="str">
        <f>IF(J806&lt;&gt;"",VLOOKUP(J806,'Product Data'!B$1:K$1107,4,FALSE),"")</f>
        <v/>
      </c>
      <c r="M806" s="16" t="str">
        <f t="shared" si="25"/>
        <v/>
      </c>
      <c r="N806" s="18"/>
      <c r="O806" s="16" t="str">
        <f t="shared" si="26"/>
        <v/>
      </c>
      <c r="P806" s="19"/>
    </row>
    <row r="807" spans="1:16">
      <c r="A807" s="15"/>
      <c r="B807" s="15"/>
      <c r="C807" s="15"/>
      <c r="D807" s="15"/>
      <c r="E807" s="15"/>
      <c r="F807" s="15"/>
      <c r="G807" s="15"/>
      <c r="H807" s="15"/>
      <c r="I807" s="16" t="str">
        <f>IF(J807&lt;&gt;"",VLOOKUP(J807,'Product Data'!B$1:K$1107,10,FALSE),"")</f>
        <v/>
      </c>
      <c r="J807" s="20"/>
      <c r="K807" s="20"/>
      <c r="L807" s="17" t="str">
        <f>IF(J807&lt;&gt;"",VLOOKUP(J807,'Product Data'!B$1:K$1107,4,FALSE),"")</f>
        <v/>
      </c>
      <c r="M807" s="16" t="str">
        <f t="shared" si="25"/>
        <v/>
      </c>
      <c r="N807" s="18"/>
      <c r="O807" s="16" t="str">
        <f t="shared" si="26"/>
        <v/>
      </c>
      <c r="P807" s="19"/>
    </row>
    <row r="808" spans="1:16">
      <c r="A808" s="15"/>
      <c r="B808" s="15"/>
      <c r="C808" s="15"/>
      <c r="D808" s="15"/>
      <c r="E808" s="15"/>
      <c r="F808" s="15"/>
      <c r="G808" s="15"/>
      <c r="H808" s="15"/>
      <c r="I808" s="16" t="str">
        <f>IF(J808&lt;&gt;"",VLOOKUP(J808,'Product Data'!B$1:K$1107,10,FALSE),"")</f>
        <v/>
      </c>
      <c r="J808" s="20"/>
      <c r="K808" s="20"/>
      <c r="L808" s="17" t="str">
        <f>IF(J808&lt;&gt;"",VLOOKUP(J808,'Product Data'!B$1:K$1107,4,FALSE),"")</f>
        <v/>
      </c>
      <c r="M808" s="16" t="str">
        <f t="shared" si="25"/>
        <v/>
      </c>
      <c r="N808" s="18"/>
      <c r="O808" s="16" t="str">
        <f t="shared" si="26"/>
        <v/>
      </c>
      <c r="P808" s="19"/>
    </row>
    <row r="809" spans="1:16">
      <c r="A809" s="15"/>
      <c r="B809" s="15"/>
      <c r="C809" s="15"/>
      <c r="D809" s="15"/>
      <c r="E809" s="15"/>
      <c r="F809" s="15"/>
      <c r="G809" s="15"/>
      <c r="H809" s="15"/>
      <c r="I809" s="16" t="str">
        <f>IF(J809&lt;&gt;"",VLOOKUP(J809,'Product Data'!B$1:K$1107,10,FALSE),"")</f>
        <v/>
      </c>
      <c r="J809" s="20"/>
      <c r="K809" s="20"/>
      <c r="L809" s="17" t="str">
        <f>IF(J809&lt;&gt;"",VLOOKUP(J809,'Product Data'!B$1:K$1107,4,FALSE),"")</f>
        <v/>
      </c>
      <c r="M809" s="16" t="str">
        <f t="shared" si="25"/>
        <v/>
      </c>
      <c r="N809" s="18"/>
      <c r="O809" s="16" t="str">
        <f t="shared" si="26"/>
        <v/>
      </c>
      <c r="P809" s="19"/>
    </row>
    <row r="810" spans="1:16">
      <c r="A810" s="15"/>
      <c r="B810" s="15"/>
      <c r="C810" s="15"/>
      <c r="D810" s="15"/>
      <c r="E810" s="15"/>
      <c r="F810" s="15"/>
      <c r="G810" s="15"/>
      <c r="H810" s="15"/>
      <c r="I810" s="16" t="str">
        <f>IF(J810&lt;&gt;"",VLOOKUP(J810,'Product Data'!B$1:K$1107,10,FALSE),"")</f>
        <v/>
      </c>
      <c r="J810" s="20"/>
      <c r="K810" s="20"/>
      <c r="L810" s="17" t="str">
        <f>IF(J810&lt;&gt;"",VLOOKUP(J810,'Product Data'!B$1:K$1107,4,FALSE),"")</f>
        <v/>
      </c>
      <c r="M810" s="16" t="str">
        <f t="shared" si="25"/>
        <v/>
      </c>
      <c r="N810" s="18"/>
      <c r="O810" s="16" t="str">
        <f t="shared" si="26"/>
        <v/>
      </c>
      <c r="P810" s="19"/>
    </row>
    <row r="811" spans="1:16">
      <c r="A811" s="15"/>
      <c r="B811" s="15"/>
      <c r="C811" s="15"/>
      <c r="D811" s="15"/>
      <c r="E811" s="15"/>
      <c r="F811" s="15"/>
      <c r="G811" s="15"/>
      <c r="H811" s="15"/>
      <c r="I811" s="16" t="str">
        <f>IF(J811&lt;&gt;"",VLOOKUP(J811,'Product Data'!B$1:K$1107,10,FALSE),"")</f>
        <v/>
      </c>
      <c r="J811" s="20"/>
      <c r="K811" s="20"/>
      <c r="L811" s="17" t="str">
        <f>IF(J811&lt;&gt;"",VLOOKUP(J811,'Product Data'!B$1:K$1107,4,FALSE),"")</f>
        <v/>
      </c>
      <c r="M811" s="16" t="str">
        <f t="shared" si="25"/>
        <v/>
      </c>
      <c r="N811" s="18"/>
      <c r="O811" s="16" t="str">
        <f t="shared" si="26"/>
        <v/>
      </c>
      <c r="P811" s="19"/>
    </row>
    <row r="812" spans="1:16">
      <c r="A812" s="15"/>
      <c r="B812" s="15"/>
      <c r="C812" s="15"/>
      <c r="D812" s="15"/>
      <c r="E812" s="15"/>
      <c r="F812" s="15"/>
      <c r="G812" s="15"/>
      <c r="H812" s="15"/>
      <c r="I812" s="16" t="str">
        <f>IF(J812&lt;&gt;"",VLOOKUP(J812,'Product Data'!B$1:K$1107,10,FALSE),"")</f>
        <v/>
      </c>
      <c r="J812" s="20"/>
      <c r="K812" s="20"/>
      <c r="L812" s="17" t="str">
        <f>IF(J812&lt;&gt;"",VLOOKUP(J812,'Product Data'!B$1:K$1107,4,FALSE),"")</f>
        <v/>
      </c>
      <c r="M812" s="16" t="str">
        <f t="shared" si="25"/>
        <v/>
      </c>
      <c r="N812" s="18"/>
      <c r="O812" s="16" t="str">
        <f t="shared" si="26"/>
        <v/>
      </c>
      <c r="P812" s="19"/>
    </row>
    <row r="813" spans="1:16">
      <c r="A813" s="15"/>
      <c r="B813" s="15"/>
      <c r="C813" s="15"/>
      <c r="D813" s="15"/>
      <c r="E813" s="15"/>
      <c r="F813" s="15"/>
      <c r="G813" s="15"/>
      <c r="H813" s="15"/>
      <c r="I813" s="16" t="str">
        <f>IF(J813&lt;&gt;"",VLOOKUP(J813,'Product Data'!B$1:K$1107,10,FALSE),"")</f>
        <v/>
      </c>
      <c r="J813" s="20"/>
      <c r="K813" s="20"/>
      <c r="L813" s="17" t="str">
        <f>IF(J813&lt;&gt;"",VLOOKUP(J813,'Product Data'!B$1:K$1107,4,FALSE),"")</f>
        <v/>
      </c>
      <c r="M813" s="16" t="str">
        <f t="shared" si="25"/>
        <v/>
      </c>
      <c r="N813" s="18"/>
      <c r="O813" s="16" t="str">
        <f t="shared" si="26"/>
        <v/>
      </c>
      <c r="P813" s="19"/>
    </row>
    <row r="814" spans="1:16">
      <c r="A814" s="15"/>
      <c r="B814" s="15"/>
      <c r="C814" s="15"/>
      <c r="D814" s="15"/>
      <c r="E814" s="15"/>
      <c r="F814" s="15"/>
      <c r="G814" s="15"/>
      <c r="H814" s="15"/>
      <c r="I814" s="16" t="str">
        <f>IF(J814&lt;&gt;"",VLOOKUP(J814,'Product Data'!B$1:K$1107,10,FALSE),"")</f>
        <v/>
      </c>
      <c r="J814" s="20"/>
      <c r="K814" s="20"/>
      <c r="L814" s="17" t="str">
        <f>IF(J814&lt;&gt;"",VLOOKUP(J814,'Product Data'!B$1:K$1107,4,FALSE),"")</f>
        <v/>
      </c>
      <c r="M814" s="16" t="str">
        <f t="shared" si="25"/>
        <v/>
      </c>
      <c r="N814" s="18"/>
      <c r="O814" s="16" t="str">
        <f t="shared" si="26"/>
        <v/>
      </c>
      <c r="P814" s="19"/>
    </row>
    <row r="815" spans="1:16">
      <c r="A815" s="15"/>
      <c r="B815" s="15"/>
      <c r="C815" s="15"/>
      <c r="D815" s="15"/>
      <c r="E815" s="15"/>
      <c r="F815" s="15"/>
      <c r="G815" s="15"/>
      <c r="H815" s="15"/>
      <c r="I815" s="16" t="str">
        <f>IF(J815&lt;&gt;"",VLOOKUP(J815,'Product Data'!B$1:K$1107,10,FALSE),"")</f>
        <v/>
      </c>
      <c r="J815" s="20"/>
      <c r="K815" s="20"/>
      <c r="L815" s="17" t="str">
        <f>IF(J815&lt;&gt;"",VLOOKUP(J815,'Product Data'!B$1:K$1107,4,FALSE),"")</f>
        <v/>
      </c>
      <c r="M815" s="16" t="str">
        <f t="shared" si="25"/>
        <v/>
      </c>
      <c r="N815" s="18"/>
      <c r="O815" s="16" t="str">
        <f t="shared" si="26"/>
        <v/>
      </c>
      <c r="P815" s="19"/>
    </row>
    <row r="816" spans="1:16">
      <c r="A816" s="15"/>
      <c r="B816" s="15"/>
      <c r="C816" s="15"/>
      <c r="D816" s="15"/>
      <c r="E816" s="15"/>
      <c r="F816" s="15"/>
      <c r="G816" s="15"/>
      <c r="H816" s="15"/>
      <c r="I816" s="16" t="str">
        <f>IF(J816&lt;&gt;"",VLOOKUP(J816,'Product Data'!B$1:K$1107,10,FALSE),"")</f>
        <v/>
      </c>
      <c r="J816" s="20"/>
      <c r="K816" s="20"/>
      <c r="L816" s="17" t="str">
        <f>IF(J816&lt;&gt;"",VLOOKUP(J816,'Product Data'!B$1:K$1107,4,FALSE),"")</f>
        <v/>
      </c>
      <c r="M816" s="16" t="str">
        <f t="shared" si="25"/>
        <v/>
      </c>
      <c r="N816" s="18"/>
      <c r="O816" s="16" t="str">
        <f t="shared" si="26"/>
        <v/>
      </c>
      <c r="P816" s="19"/>
    </row>
    <row r="817" spans="1:16">
      <c r="A817" s="15"/>
      <c r="B817" s="15"/>
      <c r="C817" s="15"/>
      <c r="D817" s="15"/>
      <c r="E817" s="15"/>
      <c r="F817" s="15"/>
      <c r="G817" s="15"/>
      <c r="H817" s="15"/>
      <c r="I817" s="16" t="str">
        <f>IF(J817&lt;&gt;"",VLOOKUP(J817,'Product Data'!B$1:K$1107,10,FALSE),"")</f>
        <v/>
      </c>
      <c r="J817" s="20"/>
      <c r="K817" s="20"/>
      <c r="L817" s="17" t="str">
        <f>IF(J817&lt;&gt;"",VLOOKUP(J817,'Product Data'!B$1:K$1107,4,FALSE),"")</f>
        <v/>
      </c>
      <c r="M817" s="16" t="str">
        <f t="shared" si="25"/>
        <v/>
      </c>
      <c r="N817" s="18"/>
      <c r="O817" s="16" t="str">
        <f t="shared" si="26"/>
        <v/>
      </c>
      <c r="P817" s="19"/>
    </row>
    <row r="818" spans="1:16">
      <c r="A818" s="15"/>
      <c r="B818" s="15"/>
      <c r="C818" s="15"/>
      <c r="D818" s="15"/>
      <c r="E818" s="15"/>
      <c r="F818" s="15"/>
      <c r="G818" s="15"/>
      <c r="H818" s="15"/>
      <c r="I818" s="16" t="str">
        <f>IF(J818&lt;&gt;"",VLOOKUP(J818,'Product Data'!B$1:K$1107,10,FALSE),"")</f>
        <v/>
      </c>
      <c r="J818" s="20"/>
      <c r="K818" s="20"/>
      <c r="L818" s="17" t="str">
        <f>IF(J818&lt;&gt;"",VLOOKUP(J818,'Product Data'!B$1:K$1107,4,FALSE),"")</f>
        <v/>
      </c>
      <c r="M818" s="16" t="str">
        <f t="shared" si="25"/>
        <v/>
      </c>
      <c r="N818" s="18"/>
      <c r="O818" s="16" t="str">
        <f t="shared" si="26"/>
        <v/>
      </c>
      <c r="P818" s="19"/>
    </row>
    <row r="819" spans="1:16">
      <c r="A819" s="15"/>
      <c r="B819" s="15"/>
      <c r="C819" s="15"/>
      <c r="D819" s="15"/>
      <c r="E819" s="15"/>
      <c r="F819" s="15"/>
      <c r="G819" s="15"/>
      <c r="H819" s="15"/>
      <c r="I819" s="16" t="str">
        <f>IF(J819&lt;&gt;"",VLOOKUP(J819,'Product Data'!B$1:K$1107,10,FALSE),"")</f>
        <v/>
      </c>
      <c r="J819" s="20"/>
      <c r="K819" s="20"/>
      <c r="L819" s="17" t="str">
        <f>IF(J819&lt;&gt;"",VLOOKUP(J819,'Product Data'!B$1:K$1107,4,FALSE),"")</f>
        <v/>
      </c>
      <c r="M819" s="16" t="str">
        <f t="shared" si="25"/>
        <v/>
      </c>
      <c r="N819" s="18"/>
      <c r="O819" s="16" t="str">
        <f t="shared" si="26"/>
        <v/>
      </c>
      <c r="P819" s="19"/>
    </row>
    <row r="820" spans="1:16">
      <c r="A820" s="15"/>
      <c r="B820" s="15"/>
      <c r="C820" s="15"/>
      <c r="D820" s="15"/>
      <c r="E820" s="15"/>
      <c r="F820" s="15"/>
      <c r="G820" s="15"/>
      <c r="H820" s="15"/>
      <c r="I820" s="16" t="str">
        <f>IF(J820&lt;&gt;"",VLOOKUP(J820,'Product Data'!B$1:K$1107,10,FALSE),"")</f>
        <v/>
      </c>
      <c r="J820" s="20"/>
      <c r="K820" s="20"/>
      <c r="L820" s="17" t="str">
        <f>IF(J820&lt;&gt;"",VLOOKUP(J820,'Product Data'!B$1:K$1107,4,FALSE),"")</f>
        <v/>
      </c>
      <c r="M820" s="16" t="str">
        <f t="shared" si="25"/>
        <v/>
      </c>
      <c r="N820" s="18"/>
      <c r="O820" s="16" t="str">
        <f t="shared" si="26"/>
        <v/>
      </c>
      <c r="P820" s="19"/>
    </row>
    <row r="821" spans="1:16">
      <c r="A821" s="15"/>
      <c r="B821" s="15"/>
      <c r="C821" s="15"/>
      <c r="D821" s="15"/>
      <c r="E821" s="15"/>
      <c r="F821" s="15"/>
      <c r="G821" s="15"/>
      <c r="H821" s="15"/>
      <c r="I821" s="16" t="str">
        <f>IF(J821&lt;&gt;"",VLOOKUP(J821,'Product Data'!B$1:K$1107,10,FALSE),"")</f>
        <v/>
      </c>
      <c r="J821" s="20"/>
      <c r="K821" s="20"/>
      <c r="L821" s="17" t="str">
        <f>IF(J821&lt;&gt;"",VLOOKUP(J821,'Product Data'!B$1:K$1107,4,FALSE),"")</f>
        <v/>
      </c>
      <c r="M821" s="16" t="str">
        <f t="shared" si="25"/>
        <v/>
      </c>
      <c r="N821" s="18"/>
      <c r="O821" s="16" t="str">
        <f t="shared" si="26"/>
        <v/>
      </c>
      <c r="P821" s="19"/>
    </row>
    <row r="822" spans="1:16">
      <c r="A822" s="15"/>
      <c r="B822" s="15"/>
      <c r="C822" s="15"/>
      <c r="D822" s="15"/>
      <c r="E822" s="15"/>
      <c r="F822" s="15"/>
      <c r="G822" s="15"/>
      <c r="H822" s="15"/>
      <c r="I822" s="16" t="str">
        <f>IF(J822&lt;&gt;"",VLOOKUP(J822,'Product Data'!B$1:K$1107,10,FALSE),"")</f>
        <v/>
      </c>
      <c r="J822" s="20"/>
      <c r="K822" s="20"/>
      <c r="L822" s="17" t="str">
        <f>IF(J822&lt;&gt;"",VLOOKUP(J822,'Product Data'!B$1:K$1107,4,FALSE),"")</f>
        <v/>
      </c>
      <c r="M822" s="16" t="str">
        <f t="shared" si="25"/>
        <v/>
      </c>
      <c r="N822" s="18"/>
      <c r="O822" s="16" t="str">
        <f t="shared" si="26"/>
        <v/>
      </c>
      <c r="P822" s="19"/>
    </row>
    <row r="823" spans="1:16">
      <c r="A823" s="15"/>
      <c r="B823" s="15"/>
      <c r="C823" s="15"/>
      <c r="D823" s="15"/>
      <c r="E823" s="15"/>
      <c r="F823" s="15"/>
      <c r="G823" s="15"/>
      <c r="H823" s="15"/>
      <c r="I823" s="16" t="str">
        <f>IF(J823&lt;&gt;"",VLOOKUP(J823,'Product Data'!B$1:K$1107,10,FALSE),"")</f>
        <v/>
      </c>
      <c r="J823" s="20"/>
      <c r="K823" s="20"/>
      <c r="L823" s="17" t="str">
        <f>IF(J823&lt;&gt;"",VLOOKUP(J823,'Product Data'!B$1:K$1107,4,FALSE),"")</f>
        <v/>
      </c>
      <c r="M823" s="16" t="str">
        <f t="shared" si="25"/>
        <v/>
      </c>
      <c r="N823" s="18"/>
      <c r="O823" s="16" t="str">
        <f t="shared" si="26"/>
        <v/>
      </c>
      <c r="P823" s="19"/>
    </row>
    <row r="824" spans="1:16">
      <c r="A824" s="15"/>
      <c r="B824" s="15"/>
      <c r="C824" s="15"/>
      <c r="D824" s="15"/>
      <c r="E824" s="15"/>
      <c r="F824" s="15"/>
      <c r="G824" s="15"/>
      <c r="H824" s="15"/>
      <c r="I824" s="16" t="str">
        <f>IF(J824&lt;&gt;"",VLOOKUP(J824,'Product Data'!B$1:K$1107,10,FALSE),"")</f>
        <v/>
      </c>
      <c r="J824" s="20"/>
      <c r="K824" s="20"/>
      <c r="L824" s="17" t="str">
        <f>IF(J824&lt;&gt;"",VLOOKUP(J824,'Product Data'!B$1:K$1107,4,FALSE),"")</f>
        <v/>
      </c>
      <c r="M824" s="16" t="str">
        <f t="shared" si="25"/>
        <v/>
      </c>
      <c r="N824" s="18"/>
      <c r="O824" s="16" t="str">
        <f t="shared" si="26"/>
        <v/>
      </c>
      <c r="P824" s="19"/>
    </row>
    <row r="825" spans="1:16">
      <c r="A825" s="15"/>
      <c r="B825" s="15"/>
      <c r="C825" s="15"/>
      <c r="D825" s="15"/>
      <c r="E825" s="15"/>
      <c r="F825" s="15"/>
      <c r="G825" s="15"/>
      <c r="H825" s="15"/>
      <c r="I825" s="16" t="str">
        <f>IF(J825&lt;&gt;"",VLOOKUP(J825,'Product Data'!B$1:K$1107,10,FALSE),"")</f>
        <v/>
      </c>
      <c r="J825" s="20"/>
      <c r="K825" s="20"/>
      <c r="L825" s="17" t="str">
        <f>IF(J825&lt;&gt;"",VLOOKUP(J825,'Product Data'!B$1:K$1107,4,FALSE),"")</f>
        <v/>
      </c>
      <c r="M825" s="16" t="str">
        <f t="shared" si="25"/>
        <v/>
      </c>
      <c r="N825" s="18"/>
      <c r="O825" s="16" t="str">
        <f t="shared" si="26"/>
        <v/>
      </c>
      <c r="P825" s="19"/>
    </row>
    <row r="826" spans="1:16">
      <c r="A826" s="15"/>
      <c r="B826" s="15"/>
      <c r="C826" s="15"/>
      <c r="D826" s="15"/>
      <c r="E826" s="15"/>
      <c r="F826" s="15"/>
      <c r="G826" s="15"/>
      <c r="H826" s="15"/>
      <c r="I826" s="16" t="str">
        <f>IF(J826&lt;&gt;"",VLOOKUP(J826,'Product Data'!B$1:K$1107,10,FALSE),"")</f>
        <v/>
      </c>
      <c r="J826" s="20"/>
      <c r="K826" s="20"/>
      <c r="L826" s="17" t="str">
        <f>IF(J826&lt;&gt;"",VLOOKUP(J826,'Product Data'!B$1:K$1107,4,FALSE),"")</f>
        <v/>
      </c>
      <c r="M826" s="16" t="str">
        <f t="shared" si="25"/>
        <v/>
      </c>
      <c r="N826" s="18"/>
      <c r="O826" s="16" t="str">
        <f t="shared" si="26"/>
        <v/>
      </c>
      <c r="P826" s="19"/>
    </row>
    <row r="827" spans="1:16">
      <c r="A827" s="15"/>
      <c r="B827" s="15"/>
      <c r="C827" s="15"/>
      <c r="D827" s="15"/>
      <c r="E827" s="15"/>
      <c r="F827" s="15"/>
      <c r="G827" s="15"/>
      <c r="H827" s="15"/>
      <c r="I827" s="16" t="str">
        <f>IF(J827&lt;&gt;"",VLOOKUP(J827,'Product Data'!B$1:K$1107,10,FALSE),"")</f>
        <v/>
      </c>
      <c r="J827" s="20"/>
      <c r="K827" s="20"/>
      <c r="L827" s="17" t="str">
        <f>IF(J827&lt;&gt;"",VLOOKUP(J827,'Product Data'!B$1:K$1107,4,FALSE),"")</f>
        <v/>
      </c>
      <c r="M827" s="16" t="str">
        <f t="shared" si="25"/>
        <v/>
      </c>
      <c r="N827" s="18"/>
      <c r="O827" s="16" t="str">
        <f t="shared" si="26"/>
        <v/>
      </c>
      <c r="P827" s="19"/>
    </row>
    <row r="828" spans="1:16">
      <c r="A828" s="15"/>
      <c r="B828" s="15"/>
      <c r="C828" s="15"/>
      <c r="D828" s="15"/>
      <c r="E828" s="15"/>
      <c r="F828" s="15"/>
      <c r="G828" s="15"/>
      <c r="H828" s="15"/>
      <c r="I828" s="16" t="str">
        <f>IF(J828&lt;&gt;"",VLOOKUP(J828,'Product Data'!B$1:K$1107,10,FALSE),"")</f>
        <v/>
      </c>
      <c r="J828" s="20"/>
      <c r="K828" s="20"/>
      <c r="L828" s="17" t="str">
        <f>IF(J828&lt;&gt;"",VLOOKUP(J828,'Product Data'!B$1:K$1107,4,FALSE),"")</f>
        <v/>
      </c>
      <c r="M828" s="16" t="str">
        <f t="shared" si="25"/>
        <v/>
      </c>
      <c r="N828" s="18"/>
      <c r="O828" s="16" t="str">
        <f t="shared" si="26"/>
        <v/>
      </c>
      <c r="P828" s="19"/>
    </row>
    <row r="829" spans="1:16">
      <c r="A829" s="15"/>
      <c r="B829" s="15"/>
      <c r="C829" s="15"/>
      <c r="D829" s="15"/>
      <c r="E829" s="15"/>
      <c r="F829" s="15"/>
      <c r="G829" s="15"/>
      <c r="H829" s="15"/>
      <c r="I829" s="16" t="str">
        <f>IF(J829&lt;&gt;"",VLOOKUP(J829,'Product Data'!B$1:K$1107,10,FALSE),"")</f>
        <v/>
      </c>
      <c r="J829" s="20"/>
      <c r="K829" s="20"/>
      <c r="L829" s="17" t="str">
        <f>IF(J829&lt;&gt;"",VLOOKUP(J829,'Product Data'!B$1:K$1107,4,FALSE),"")</f>
        <v/>
      </c>
      <c r="M829" s="16" t="str">
        <f t="shared" si="25"/>
        <v/>
      </c>
      <c r="N829" s="18"/>
      <c r="O829" s="16" t="str">
        <f t="shared" si="26"/>
        <v/>
      </c>
      <c r="P829" s="19"/>
    </row>
    <row r="830" spans="1:16">
      <c r="A830" s="15"/>
      <c r="B830" s="15"/>
      <c r="C830" s="15"/>
      <c r="D830" s="15"/>
      <c r="E830" s="15"/>
      <c r="F830" s="15"/>
      <c r="G830" s="15"/>
      <c r="H830" s="15"/>
      <c r="I830" s="16" t="str">
        <f>IF(J830&lt;&gt;"",VLOOKUP(J830,'Product Data'!B$1:K$1107,10,FALSE),"")</f>
        <v/>
      </c>
      <c r="J830" s="20"/>
      <c r="K830" s="20"/>
      <c r="L830" s="17" t="str">
        <f>IF(J830&lt;&gt;"",VLOOKUP(J830,'Product Data'!B$1:K$1107,4,FALSE),"")</f>
        <v/>
      </c>
      <c r="M830" s="16" t="str">
        <f t="shared" si="25"/>
        <v/>
      </c>
      <c r="N830" s="18"/>
      <c r="O830" s="16" t="str">
        <f t="shared" si="26"/>
        <v/>
      </c>
      <c r="P830" s="19"/>
    </row>
    <row r="831" spans="1:16">
      <c r="A831" s="15"/>
      <c r="B831" s="15"/>
      <c r="C831" s="15"/>
      <c r="D831" s="15"/>
      <c r="E831" s="15"/>
      <c r="F831" s="15"/>
      <c r="G831" s="15"/>
      <c r="H831" s="15"/>
      <c r="I831" s="16" t="str">
        <f>IF(J831&lt;&gt;"",VLOOKUP(J831,'Product Data'!B$1:K$1107,10,FALSE),"")</f>
        <v/>
      </c>
      <c r="J831" s="20"/>
      <c r="K831" s="20"/>
      <c r="L831" s="17" t="str">
        <f>IF(J831&lt;&gt;"",VLOOKUP(J831,'Product Data'!B$1:K$1107,4,FALSE),"")</f>
        <v/>
      </c>
      <c r="M831" s="16" t="str">
        <f t="shared" si="25"/>
        <v/>
      </c>
      <c r="N831" s="18"/>
      <c r="O831" s="16" t="str">
        <f t="shared" si="26"/>
        <v/>
      </c>
      <c r="P831" s="19"/>
    </row>
    <row r="832" spans="1:16">
      <c r="A832" s="15"/>
      <c r="B832" s="15"/>
      <c r="C832" s="15"/>
      <c r="D832" s="15"/>
      <c r="E832" s="15"/>
      <c r="F832" s="15"/>
      <c r="G832" s="15"/>
      <c r="H832" s="15"/>
      <c r="I832" s="16" t="str">
        <f>IF(J832&lt;&gt;"",VLOOKUP(J832,'Product Data'!B$1:K$1107,10,FALSE),"")</f>
        <v/>
      </c>
      <c r="J832" s="20"/>
      <c r="K832" s="20"/>
      <c r="L832" s="17" t="str">
        <f>IF(J832&lt;&gt;"",VLOOKUP(J832,'Product Data'!B$1:K$1107,4,FALSE),"")</f>
        <v/>
      </c>
      <c r="M832" s="16" t="str">
        <f t="shared" si="25"/>
        <v/>
      </c>
      <c r="N832" s="18"/>
      <c r="O832" s="16" t="str">
        <f t="shared" si="26"/>
        <v/>
      </c>
      <c r="P832" s="19"/>
    </row>
    <row r="833" spans="1:16">
      <c r="A833" s="15"/>
      <c r="B833" s="15"/>
      <c r="C833" s="15"/>
      <c r="D833" s="15"/>
      <c r="E833" s="15"/>
      <c r="F833" s="15"/>
      <c r="G833" s="15"/>
      <c r="H833" s="15"/>
      <c r="I833" s="16" t="str">
        <f>IF(J833&lt;&gt;"",VLOOKUP(J833,'Product Data'!B$1:K$1107,10,FALSE),"")</f>
        <v/>
      </c>
      <c r="J833" s="20"/>
      <c r="K833" s="20"/>
      <c r="L833" s="17" t="str">
        <f>IF(J833&lt;&gt;"",VLOOKUP(J833,'Product Data'!B$1:K$1107,4,FALSE),"")</f>
        <v/>
      </c>
      <c r="M833" s="16" t="str">
        <f t="shared" si="25"/>
        <v/>
      </c>
      <c r="N833" s="18"/>
      <c r="O833" s="16" t="str">
        <f t="shared" si="26"/>
        <v/>
      </c>
      <c r="P833" s="19"/>
    </row>
    <row r="834" spans="1:16">
      <c r="A834" s="15"/>
      <c r="B834" s="15"/>
      <c r="C834" s="15"/>
      <c r="D834" s="15"/>
      <c r="E834" s="15"/>
      <c r="F834" s="15"/>
      <c r="G834" s="15"/>
      <c r="H834" s="15"/>
      <c r="I834" s="16" t="str">
        <f>IF(J834&lt;&gt;"",VLOOKUP(J834,'Product Data'!B$1:K$1107,10,FALSE),"")</f>
        <v/>
      </c>
      <c r="J834" s="20"/>
      <c r="K834" s="20"/>
      <c r="L834" s="17" t="str">
        <f>IF(J834&lt;&gt;"",VLOOKUP(J834,'Product Data'!B$1:K$1107,4,FALSE),"")</f>
        <v/>
      </c>
      <c r="M834" s="16" t="str">
        <f t="shared" si="25"/>
        <v/>
      </c>
      <c r="N834" s="18"/>
      <c r="O834" s="16" t="str">
        <f t="shared" si="26"/>
        <v/>
      </c>
      <c r="P834" s="19"/>
    </row>
    <row r="835" spans="1:16">
      <c r="A835" s="15"/>
      <c r="B835" s="15"/>
      <c r="C835" s="15"/>
      <c r="D835" s="15"/>
      <c r="E835" s="15"/>
      <c r="F835" s="15"/>
      <c r="G835" s="15"/>
      <c r="H835" s="15"/>
      <c r="I835" s="16" t="str">
        <f>IF(J835&lt;&gt;"",VLOOKUP(J835,'Product Data'!B$1:K$1107,10,FALSE),"")</f>
        <v/>
      </c>
      <c r="J835" s="20"/>
      <c r="K835" s="20"/>
      <c r="L835" s="17" t="str">
        <f>IF(J835&lt;&gt;"",VLOOKUP(J835,'Product Data'!B$1:K$1107,4,FALSE),"")</f>
        <v/>
      </c>
      <c r="M835" s="16" t="str">
        <f t="shared" si="25"/>
        <v/>
      </c>
      <c r="N835" s="18"/>
      <c r="O835" s="16" t="str">
        <f t="shared" si="26"/>
        <v/>
      </c>
      <c r="P835" s="19"/>
    </row>
    <row r="836" spans="1:16">
      <c r="A836" s="15"/>
      <c r="B836" s="15"/>
      <c r="C836" s="15"/>
      <c r="D836" s="15"/>
      <c r="E836" s="15"/>
      <c r="F836" s="15"/>
      <c r="G836" s="15"/>
      <c r="H836" s="15"/>
      <c r="I836" s="16" t="str">
        <f>IF(J836&lt;&gt;"",VLOOKUP(J836,'Product Data'!B$1:K$1107,10,FALSE),"")</f>
        <v/>
      </c>
      <c r="J836" s="20"/>
      <c r="K836" s="20"/>
      <c r="L836" s="17" t="str">
        <f>IF(J836&lt;&gt;"",VLOOKUP(J836,'Product Data'!B$1:K$1107,4,FALSE),"")</f>
        <v/>
      </c>
      <c r="M836" s="16" t="str">
        <f t="shared" si="25"/>
        <v/>
      </c>
      <c r="N836" s="18"/>
      <c r="O836" s="16" t="str">
        <f t="shared" si="26"/>
        <v/>
      </c>
      <c r="P836" s="19"/>
    </row>
    <row r="837" spans="1:16">
      <c r="A837" s="15"/>
      <c r="B837" s="15"/>
      <c r="C837" s="15"/>
      <c r="D837" s="15"/>
      <c r="E837" s="15"/>
      <c r="F837" s="15"/>
      <c r="G837" s="15"/>
      <c r="H837" s="15"/>
      <c r="I837" s="16" t="str">
        <f>IF(J837&lt;&gt;"",VLOOKUP(J837,'Product Data'!B$1:K$1107,10,FALSE),"")</f>
        <v/>
      </c>
      <c r="J837" s="20"/>
      <c r="K837" s="20"/>
      <c r="L837" s="17" t="str">
        <f>IF(J837&lt;&gt;"",VLOOKUP(J837,'Product Data'!B$1:K$1107,4,FALSE),"")</f>
        <v/>
      </c>
      <c r="M837" s="16" t="str">
        <f t="shared" si="25"/>
        <v/>
      </c>
      <c r="N837" s="18"/>
      <c r="O837" s="16" t="str">
        <f t="shared" si="26"/>
        <v/>
      </c>
      <c r="P837" s="19"/>
    </row>
    <row r="838" spans="1:16">
      <c r="A838" s="15"/>
      <c r="B838" s="15"/>
      <c r="C838" s="15"/>
      <c r="D838" s="15"/>
      <c r="E838" s="15"/>
      <c r="F838" s="15"/>
      <c r="G838" s="15"/>
      <c r="H838" s="15"/>
      <c r="I838" s="16" t="str">
        <f>IF(J838&lt;&gt;"",VLOOKUP(J838,'Product Data'!B$1:K$1107,10,FALSE),"")</f>
        <v/>
      </c>
      <c r="J838" s="20"/>
      <c r="K838" s="20"/>
      <c r="L838" s="17" t="str">
        <f>IF(J838&lt;&gt;"",VLOOKUP(J838,'Product Data'!B$1:K$1107,4,FALSE),"")</f>
        <v/>
      </c>
      <c r="M838" s="16" t="str">
        <f t="shared" si="25"/>
        <v/>
      </c>
      <c r="N838" s="18"/>
      <c r="O838" s="16" t="str">
        <f t="shared" si="26"/>
        <v/>
      </c>
      <c r="P838" s="19"/>
    </row>
    <row r="839" spans="1:16">
      <c r="A839" s="15"/>
      <c r="B839" s="15"/>
      <c r="C839" s="15"/>
      <c r="D839" s="15"/>
      <c r="E839" s="15"/>
      <c r="F839" s="15"/>
      <c r="G839" s="15"/>
      <c r="H839" s="15"/>
      <c r="I839" s="16" t="str">
        <f>IF(J839&lt;&gt;"",VLOOKUP(J839,'Product Data'!B$1:K$1107,10,FALSE),"")</f>
        <v/>
      </c>
      <c r="J839" s="20"/>
      <c r="K839" s="20"/>
      <c r="L839" s="17" t="str">
        <f>IF(J839&lt;&gt;"",VLOOKUP(J839,'Product Data'!B$1:K$1107,4,FALSE),"")</f>
        <v/>
      </c>
      <c r="M839" s="16" t="str">
        <f t="shared" si="25"/>
        <v/>
      </c>
      <c r="N839" s="18"/>
      <c r="O839" s="16" t="str">
        <f t="shared" si="26"/>
        <v/>
      </c>
      <c r="P839" s="19"/>
    </row>
    <row r="840" spans="1:16">
      <c r="A840" s="15"/>
      <c r="B840" s="15"/>
      <c r="C840" s="15"/>
      <c r="D840" s="15"/>
      <c r="E840" s="15"/>
      <c r="F840" s="15"/>
      <c r="G840" s="15"/>
      <c r="H840" s="15"/>
      <c r="I840" s="16" t="str">
        <f>IF(J840&lt;&gt;"",VLOOKUP(J840,'Product Data'!B$1:K$1107,10,FALSE),"")</f>
        <v/>
      </c>
      <c r="J840" s="20"/>
      <c r="K840" s="20"/>
      <c r="L840" s="17" t="str">
        <f>IF(J840&lt;&gt;"",VLOOKUP(J840,'Product Data'!B$1:K$1107,4,FALSE),"")</f>
        <v/>
      </c>
      <c r="M840" s="16" t="str">
        <f t="shared" si="25"/>
        <v/>
      </c>
      <c r="N840" s="18"/>
      <c r="O840" s="16" t="str">
        <f t="shared" si="26"/>
        <v/>
      </c>
      <c r="P840" s="19"/>
    </row>
    <row r="841" spans="1:16">
      <c r="A841" s="15"/>
      <c r="B841" s="15"/>
      <c r="C841" s="15"/>
      <c r="D841" s="15"/>
      <c r="E841" s="15"/>
      <c r="F841" s="15"/>
      <c r="G841" s="15"/>
      <c r="H841" s="15"/>
      <c r="I841" s="16" t="str">
        <f>IF(J841&lt;&gt;"",VLOOKUP(J841,'Product Data'!B$1:K$1107,10,FALSE),"")</f>
        <v/>
      </c>
      <c r="J841" s="20"/>
      <c r="K841" s="20"/>
      <c r="L841" s="17" t="str">
        <f>IF(J841&lt;&gt;"",VLOOKUP(J841,'Product Data'!B$1:K$1107,4,FALSE),"")</f>
        <v/>
      </c>
      <c r="M841" s="16" t="str">
        <f t="shared" si="25"/>
        <v/>
      </c>
      <c r="N841" s="18"/>
      <c r="O841" s="16" t="str">
        <f t="shared" si="26"/>
        <v/>
      </c>
      <c r="P841" s="19"/>
    </row>
    <row r="842" spans="1:16">
      <c r="A842" s="15"/>
      <c r="B842" s="15"/>
      <c r="C842" s="15"/>
      <c r="D842" s="15"/>
      <c r="E842" s="15"/>
      <c r="F842" s="15"/>
      <c r="G842" s="15"/>
      <c r="H842" s="15"/>
      <c r="I842" s="16" t="str">
        <f>IF(J842&lt;&gt;"",VLOOKUP(J842,'Product Data'!B$1:K$1107,10,FALSE),"")</f>
        <v/>
      </c>
      <c r="J842" s="20"/>
      <c r="K842" s="20"/>
      <c r="L842" s="17" t="str">
        <f>IF(J842&lt;&gt;"",VLOOKUP(J842,'Product Data'!B$1:K$1107,4,FALSE),"")</f>
        <v/>
      </c>
      <c r="M842" s="16" t="str">
        <f t="shared" si="25"/>
        <v/>
      </c>
      <c r="N842" s="18"/>
      <c r="O842" s="16" t="str">
        <f t="shared" si="26"/>
        <v/>
      </c>
      <c r="P842" s="19"/>
    </row>
    <row r="843" spans="1:16">
      <c r="A843" s="15"/>
      <c r="B843" s="15"/>
      <c r="C843" s="15"/>
      <c r="D843" s="15"/>
      <c r="E843" s="15"/>
      <c r="F843" s="15"/>
      <c r="G843" s="15"/>
      <c r="H843" s="15"/>
      <c r="I843" s="16" t="str">
        <f>IF(J843&lt;&gt;"",VLOOKUP(J843,'Product Data'!B$1:K$1107,10,FALSE),"")</f>
        <v/>
      </c>
      <c r="J843" s="20"/>
      <c r="K843" s="20"/>
      <c r="L843" s="17" t="str">
        <f>IF(J843&lt;&gt;"",VLOOKUP(J843,'Product Data'!B$1:K$1107,4,FALSE),"")</f>
        <v/>
      </c>
      <c r="M843" s="16" t="str">
        <f t="shared" si="25"/>
        <v/>
      </c>
      <c r="N843" s="18"/>
      <c r="O843" s="16" t="str">
        <f t="shared" si="26"/>
        <v/>
      </c>
      <c r="P843" s="19"/>
    </row>
    <row r="844" spans="1:16">
      <c r="A844" s="15"/>
      <c r="B844" s="15"/>
      <c r="C844" s="15"/>
      <c r="D844" s="15"/>
      <c r="E844" s="15"/>
      <c r="F844" s="15"/>
      <c r="G844" s="15"/>
      <c r="H844" s="15"/>
      <c r="I844" s="16" t="str">
        <f>IF(J844&lt;&gt;"",VLOOKUP(J844,'Product Data'!B$1:K$1107,10,FALSE),"")</f>
        <v/>
      </c>
      <c r="J844" s="20"/>
      <c r="K844" s="20"/>
      <c r="L844" s="17" t="str">
        <f>IF(J844&lt;&gt;"",VLOOKUP(J844,'Product Data'!B$1:K$1107,4,FALSE),"")</f>
        <v/>
      </c>
      <c r="M844" s="16" t="str">
        <f t="shared" si="25"/>
        <v/>
      </c>
      <c r="N844" s="18"/>
      <c r="O844" s="16" t="str">
        <f t="shared" si="26"/>
        <v/>
      </c>
      <c r="P844" s="19"/>
    </row>
    <row r="845" spans="1:16">
      <c r="A845" s="15"/>
      <c r="B845" s="15"/>
      <c r="C845" s="15"/>
      <c r="D845" s="15"/>
      <c r="E845" s="15"/>
      <c r="F845" s="15"/>
      <c r="G845" s="15"/>
      <c r="H845" s="15"/>
      <c r="I845" s="16" t="str">
        <f>IF(J845&lt;&gt;"",VLOOKUP(J845,'Product Data'!B$1:K$1107,10,FALSE),"")</f>
        <v/>
      </c>
      <c r="J845" s="20"/>
      <c r="K845" s="20"/>
      <c r="L845" s="17" t="str">
        <f>IF(J845&lt;&gt;"",VLOOKUP(J845,'Product Data'!B$1:K$1107,4,FALSE),"")</f>
        <v/>
      </c>
      <c r="M845" s="16" t="str">
        <f t="shared" ref="M845:M908" si="27">IF(J845&lt;&gt;"",IF(L845=0,"Yes","No"),"")</f>
        <v/>
      </c>
      <c r="N845" s="18"/>
      <c r="O845" s="16" t="str">
        <f t="shared" si="26"/>
        <v/>
      </c>
      <c r="P845" s="19"/>
    </row>
    <row r="846" spans="1:16">
      <c r="A846" s="15"/>
      <c r="B846" s="15"/>
      <c r="C846" s="15"/>
      <c r="D846" s="15"/>
      <c r="E846" s="15"/>
      <c r="F846" s="15"/>
      <c r="G846" s="15"/>
      <c r="H846" s="15"/>
      <c r="I846" s="16" t="str">
        <f>IF(J846&lt;&gt;"",VLOOKUP(J846,'Product Data'!B$1:K$1107,10,FALSE),"")</f>
        <v/>
      </c>
      <c r="J846" s="20"/>
      <c r="K846" s="20"/>
      <c r="L846" s="17" t="str">
        <f>IF(J846&lt;&gt;"",VLOOKUP(J846,'Product Data'!B$1:K$1107,4,FALSE),"")</f>
        <v/>
      </c>
      <c r="M846" s="16" t="str">
        <f t="shared" si="27"/>
        <v/>
      </c>
      <c r="N846" s="18"/>
      <c r="O846" s="16" t="str">
        <f t="shared" si="26"/>
        <v/>
      </c>
      <c r="P846" s="19"/>
    </row>
    <row r="847" spans="1:16">
      <c r="A847" s="15"/>
      <c r="B847" s="15"/>
      <c r="C847" s="15"/>
      <c r="D847" s="15"/>
      <c r="E847" s="15"/>
      <c r="F847" s="15"/>
      <c r="G847" s="15"/>
      <c r="H847" s="15"/>
      <c r="I847" s="16" t="str">
        <f>IF(J847&lt;&gt;"",VLOOKUP(J847,'Product Data'!B$1:K$1107,10,FALSE),"")</f>
        <v/>
      </c>
      <c r="J847" s="20"/>
      <c r="K847" s="20"/>
      <c r="L847" s="17" t="str">
        <f>IF(J847&lt;&gt;"",VLOOKUP(J847,'Product Data'!B$1:K$1107,4,FALSE),"")</f>
        <v/>
      </c>
      <c r="M847" s="16" t="str">
        <f t="shared" si="27"/>
        <v/>
      </c>
      <c r="N847" s="18"/>
      <c r="O847" s="16" t="str">
        <f t="shared" si="26"/>
        <v/>
      </c>
      <c r="P847" s="19"/>
    </row>
    <row r="848" spans="1:16">
      <c r="A848" s="15"/>
      <c r="B848" s="15"/>
      <c r="C848" s="15"/>
      <c r="D848" s="15"/>
      <c r="E848" s="15"/>
      <c r="F848" s="15"/>
      <c r="G848" s="15"/>
      <c r="H848" s="15"/>
      <c r="I848" s="16" t="str">
        <f>IF(J848&lt;&gt;"",VLOOKUP(J848,'Product Data'!B$1:K$1107,10,FALSE),"")</f>
        <v/>
      </c>
      <c r="J848" s="20"/>
      <c r="K848" s="20"/>
      <c r="L848" s="17" t="str">
        <f>IF(J848&lt;&gt;"",VLOOKUP(J848,'Product Data'!B$1:K$1107,4,FALSE),"")</f>
        <v/>
      </c>
      <c r="M848" s="16" t="str">
        <f t="shared" si="27"/>
        <v/>
      </c>
      <c r="N848" s="18"/>
      <c r="O848" s="16" t="str">
        <f t="shared" si="26"/>
        <v/>
      </c>
      <c r="P848" s="19"/>
    </row>
    <row r="849" spans="1:16">
      <c r="A849" s="15"/>
      <c r="B849" s="15"/>
      <c r="C849" s="15"/>
      <c r="D849" s="15"/>
      <c r="E849" s="15"/>
      <c r="F849" s="15"/>
      <c r="G849" s="15"/>
      <c r="H849" s="15"/>
      <c r="I849" s="16" t="str">
        <f>IF(J849&lt;&gt;"",VLOOKUP(J849,'Product Data'!B$1:K$1107,10,FALSE),"")</f>
        <v/>
      </c>
      <c r="J849" s="20"/>
      <c r="K849" s="20"/>
      <c r="L849" s="17" t="str">
        <f>IF(J849&lt;&gt;"",VLOOKUP(J849,'Product Data'!B$1:K$1107,4,FALSE),"")</f>
        <v/>
      </c>
      <c r="M849" s="16" t="str">
        <f t="shared" si="27"/>
        <v/>
      </c>
      <c r="N849" s="18"/>
      <c r="O849" s="16" t="str">
        <f t="shared" si="26"/>
        <v/>
      </c>
      <c r="P849" s="19"/>
    </row>
    <row r="850" spans="1:16">
      <c r="A850" s="15"/>
      <c r="B850" s="15"/>
      <c r="C850" s="15"/>
      <c r="D850" s="15"/>
      <c r="E850" s="15"/>
      <c r="F850" s="15"/>
      <c r="G850" s="15"/>
      <c r="H850" s="15"/>
      <c r="I850" s="16" t="str">
        <f>IF(J850&lt;&gt;"",VLOOKUP(J850,'Product Data'!B$1:K$1107,10,FALSE),"")</f>
        <v/>
      </c>
      <c r="J850" s="20"/>
      <c r="K850" s="20"/>
      <c r="L850" s="17" t="str">
        <f>IF(J850&lt;&gt;"",VLOOKUP(J850,'Product Data'!B$1:K$1107,4,FALSE),"")</f>
        <v/>
      </c>
      <c r="M850" s="16" t="str">
        <f t="shared" si="27"/>
        <v/>
      </c>
      <c r="N850" s="18"/>
      <c r="O850" s="16" t="str">
        <f t="shared" si="26"/>
        <v/>
      </c>
      <c r="P850" s="19"/>
    </row>
    <row r="851" spans="1:16">
      <c r="A851" s="15"/>
      <c r="B851" s="15"/>
      <c r="C851" s="15"/>
      <c r="D851" s="15"/>
      <c r="E851" s="15"/>
      <c r="F851" s="15"/>
      <c r="G851" s="15"/>
      <c r="H851" s="15"/>
      <c r="I851" s="16" t="str">
        <f>IF(J851&lt;&gt;"",VLOOKUP(J851,'Product Data'!B$1:K$1107,10,FALSE),"")</f>
        <v/>
      </c>
      <c r="J851" s="20"/>
      <c r="K851" s="20"/>
      <c r="L851" s="17" t="str">
        <f>IF(J851&lt;&gt;"",VLOOKUP(J851,'Product Data'!B$1:K$1107,4,FALSE),"")</f>
        <v/>
      </c>
      <c r="M851" s="16" t="str">
        <f t="shared" si="27"/>
        <v/>
      </c>
      <c r="N851" s="18"/>
      <c r="O851" s="16" t="str">
        <f t="shared" si="26"/>
        <v/>
      </c>
      <c r="P851" s="19"/>
    </row>
    <row r="852" spans="1:16">
      <c r="A852" s="15"/>
      <c r="B852" s="15"/>
      <c r="C852" s="15"/>
      <c r="D852" s="15"/>
      <c r="E852" s="15"/>
      <c r="F852" s="15"/>
      <c r="G852" s="15"/>
      <c r="H852" s="15"/>
      <c r="I852" s="16" t="str">
        <f>IF(J852&lt;&gt;"",VLOOKUP(J852,'Product Data'!B$1:K$1107,10,FALSE),"")</f>
        <v/>
      </c>
      <c r="J852" s="20"/>
      <c r="K852" s="20"/>
      <c r="L852" s="17" t="str">
        <f>IF(J852&lt;&gt;"",VLOOKUP(J852,'Product Data'!B$1:K$1107,4,FALSE),"")</f>
        <v/>
      </c>
      <c r="M852" s="16" t="str">
        <f t="shared" si="27"/>
        <v/>
      </c>
      <c r="N852" s="18"/>
      <c r="O852" s="16" t="str">
        <f t="shared" si="26"/>
        <v/>
      </c>
      <c r="P852" s="19"/>
    </row>
    <row r="853" spans="1:16">
      <c r="A853" s="15"/>
      <c r="B853" s="15"/>
      <c r="C853" s="15"/>
      <c r="D853" s="15"/>
      <c r="E853" s="15"/>
      <c r="F853" s="15"/>
      <c r="G853" s="15"/>
      <c r="H853" s="15"/>
      <c r="I853" s="16" t="str">
        <f>IF(J853&lt;&gt;"",VLOOKUP(J853,'Product Data'!B$1:K$1107,10,FALSE),"")</f>
        <v/>
      </c>
      <c r="J853" s="20"/>
      <c r="K853" s="20"/>
      <c r="L853" s="17" t="str">
        <f>IF(J853&lt;&gt;"",VLOOKUP(J853,'Product Data'!B$1:K$1107,4,FALSE),"")</f>
        <v/>
      </c>
      <c r="M853" s="16" t="str">
        <f t="shared" si="27"/>
        <v/>
      </c>
      <c r="N853" s="18"/>
      <c r="O853" s="16" t="str">
        <f t="shared" si="26"/>
        <v/>
      </c>
      <c r="P853" s="19"/>
    </row>
    <row r="854" spans="1:16">
      <c r="A854" s="15"/>
      <c r="B854" s="15"/>
      <c r="C854" s="15"/>
      <c r="D854" s="15"/>
      <c r="E854" s="15"/>
      <c r="F854" s="15"/>
      <c r="G854" s="15"/>
      <c r="H854" s="15"/>
      <c r="I854" s="16" t="str">
        <f>IF(J854&lt;&gt;"",VLOOKUP(J854,'Product Data'!B$1:K$1107,10,FALSE),"")</f>
        <v/>
      </c>
      <c r="J854" s="20"/>
      <c r="K854" s="20"/>
      <c r="L854" s="17" t="str">
        <f>IF(J854&lt;&gt;"",VLOOKUP(J854,'Product Data'!B$1:K$1107,4,FALSE),"")</f>
        <v/>
      </c>
      <c r="M854" s="16" t="str">
        <f t="shared" si="27"/>
        <v/>
      </c>
      <c r="N854" s="18"/>
      <c r="O854" s="16" t="str">
        <f t="shared" si="26"/>
        <v/>
      </c>
      <c r="P854" s="19"/>
    </row>
    <row r="855" spans="1:16">
      <c r="A855" s="15"/>
      <c r="B855" s="15"/>
      <c r="C855" s="15"/>
      <c r="D855" s="15"/>
      <c r="E855" s="15"/>
      <c r="F855" s="15"/>
      <c r="G855" s="15"/>
      <c r="H855" s="15"/>
      <c r="I855" s="16" t="str">
        <f>IF(J855&lt;&gt;"",VLOOKUP(J855,'Product Data'!B$1:K$1107,10,FALSE),"")</f>
        <v/>
      </c>
      <c r="J855" s="20"/>
      <c r="K855" s="20"/>
      <c r="L855" s="17" t="str">
        <f>IF(J855&lt;&gt;"",VLOOKUP(J855,'Product Data'!B$1:K$1107,4,FALSE),"")</f>
        <v/>
      </c>
      <c r="M855" s="16" t="str">
        <f t="shared" si="27"/>
        <v/>
      </c>
      <c r="N855" s="18"/>
      <c r="O855" s="16" t="str">
        <f t="shared" si="26"/>
        <v/>
      </c>
      <c r="P855" s="19"/>
    </row>
    <row r="856" spans="1:16">
      <c r="A856" s="15"/>
      <c r="B856" s="15"/>
      <c r="C856" s="15"/>
      <c r="D856" s="15"/>
      <c r="E856" s="15"/>
      <c r="F856" s="15"/>
      <c r="G856" s="15"/>
      <c r="H856" s="15"/>
      <c r="I856" s="16" t="str">
        <f>IF(J856&lt;&gt;"",VLOOKUP(J856,'Product Data'!B$1:K$1107,10,FALSE),"")</f>
        <v/>
      </c>
      <c r="J856" s="20"/>
      <c r="K856" s="20"/>
      <c r="L856" s="17" t="str">
        <f>IF(J856&lt;&gt;"",VLOOKUP(J856,'Product Data'!B$1:K$1107,4,FALSE),"")</f>
        <v/>
      </c>
      <c r="M856" s="16" t="str">
        <f t="shared" si="27"/>
        <v/>
      </c>
      <c r="N856" s="18"/>
      <c r="O856" s="16" t="str">
        <f t="shared" si="26"/>
        <v/>
      </c>
      <c r="P856" s="19"/>
    </row>
    <row r="857" spans="1:16">
      <c r="A857" s="15"/>
      <c r="B857" s="15"/>
      <c r="C857" s="15"/>
      <c r="D857" s="15"/>
      <c r="E857" s="15"/>
      <c r="F857" s="15"/>
      <c r="G857" s="15"/>
      <c r="H857" s="15"/>
      <c r="I857" s="16" t="str">
        <f>IF(J857&lt;&gt;"",VLOOKUP(J857,'Product Data'!B$1:K$1107,10,FALSE),"")</f>
        <v/>
      </c>
      <c r="J857" s="20"/>
      <c r="K857" s="20"/>
      <c r="L857" s="17" t="str">
        <f>IF(J857&lt;&gt;"",VLOOKUP(J857,'Product Data'!B$1:K$1107,4,FALSE),"")</f>
        <v/>
      </c>
      <c r="M857" s="16" t="str">
        <f t="shared" si="27"/>
        <v/>
      </c>
      <c r="N857" s="18"/>
      <c r="O857" s="16" t="str">
        <f t="shared" si="26"/>
        <v/>
      </c>
      <c r="P857" s="19"/>
    </row>
    <row r="858" spans="1:16">
      <c r="A858" s="15"/>
      <c r="B858" s="15"/>
      <c r="C858" s="15"/>
      <c r="D858" s="15"/>
      <c r="E858" s="15"/>
      <c r="F858" s="15"/>
      <c r="G858" s="15"/>
      <c r="H858" s="15"/>
      <c r="I858" s="16" t="str">
        <f>IF(J858&lt;&gt;"",VLOOKUP(J858,'Product Data'!B$1:K$1107,10,FALSE),"")</f>
        <v/>
      </c>
      <c r="J858" s="20"/>
      <c r="K858" s="20"/>
      <c r="L858" s="17" t="str">
        <f>IF(J858&lt;&gt;"",VLOOKUP(J858,'Product Data'!B$1:K$1107,4,FALSE),"")</f>
        <v/>
      </c>
      <c r="M858" s="16" t="str">
        <f t="shared" si="27"/>
        <v/>
      </c>
      <c r="N858" s="18"/>
      <c r="O858" s="16" t="str">
        <f t="shared" si="26"/>
        <v/>
      </c>
      <c r="P858" s="19"/>
    </row>
    <row r="859" spans="1:16">
      <c r="A859" s="15"/>
      <c r="B859" s="15"/>
      <c r="C859" s="15"/>
      <c r="D859" s="15"/>
      <c r="E859" s="15"/>
      <c r="F859" s="15"/>
      <c r="G859" s="15"/>
      <c r="H859" s="15"/>
      <c r="I859" s="16" t="str">
        <f>IF(J859&lt;&gt;"",VLOOKUP(J859,'Product Data'!B$1:K$1107,10,FALSE),"")</f>
        <v/>
      </c>
      <c r="J859" s="20"/>
      <c r="K859" s="20"/>
      <c r="L859" s="17" t="str">
        <f>IF(J859&lt;&gt;"",VLOOKUP(J859,'Product Data'!B$1:K$1107,4,FALSE),"")</f>
        <v/>
      </c>
      <c r="M859" s="16" t="str">
        <f t="shared" si="27"/>
        <v/>
      </c>
      <c r="N859" s="18"/>
      <c r="O859" s="16" t="str">
        <f t="shared" si="26"/>
        <v/>
      </c>
      <c r="P859" s="19"/>
    </row>
    <row r="860" spans="1:16">
      <c r="A860" s="15"/>
      <c r="B860" s="15"/>
      <c r="C860" s="15"/>
      <c r="D860" s="15"/>
      <c r="E860" s="15"/>
      <c r="F860" s="15"/>
      <c r="G860" s="15"/>
      <c r="H860" s="15"/>
      <c r="I860" s="16" t="str">
        <f>IF(J860&lt;&gt;"",VLOOKUP(J860,'Product Data'!B$1:K$1107,10,FALSE),"")</f>
        <v/>
      </c>
      <c r="J860" s="20"/>
      <c r="K860" s="20"/>
      <c r="L860" s="17" t="str">
        <f>IF(J860&lt;&gt;"",VLOOKUP(J860,'Product Data'!B$1:K$1107,4,FALSE),"")</f>
        <v/>
      </c>
      <c r="M860" s="16" t="str">
        <f t="shared" si="27"/>
        <v/>
      </c>
      <c r="N860" s="18"/>
      <c r="O860" s="16" t="str">
        <f t="shared" si="26"/>
        <v/>
      </c>
      <c r="P860" s="19"/>
    </row>
    <row r="861" spans="1:16">
      <c r="A861" s="15"/>
      <c r="B861" s="15"/>
      <c r="C861" s="15"/>
      <c r="D861" s="15"/>
      <c r="E861" s="15"/>
      <c r="F861" s="15"/>
      <c r="G861" s="15"/>
      <c r="H861" s="15"/>
      <c r="I861" s="16" t="str">
        <f>IF(J861&lt;&gt;"",VLOOKUP(J861,'Product Data'!B$1:K$1107,10,FALSE),"")</f>
        <v/>
      </c>
      <c r="J861" s="20"/>
      <c r="K861" s="20"/>
      <c r="L861" s="17" t="str">
        <f>IF(J861&lt;&gt;"",VLOOKUP(J861,'Product Data'!B$1:K$1107,4,FALSE),"")</f>
        <v/>
      </c>
      <c r="M861" s="16" t="str">
        <f t="shared" si="27"/>
        <v/>
      </c>
      <c r="N861" s="18"/>
      <c r="O861" s="16" t="str">
        <f t="shared" si="26"/>
        <v/>
      </c>
      <c r="P861" s="19"/>
    </row>
    <row r="862" spans="1:16">
      <c r="A862" s="15"/>
      <c r="B862" s="15"/>
      <c r="C862" s="15"/>
      <c r="D862" s="15"/>
      <c r="E862" s="15"/>
      <c r="F862" s="15"/>
      <c r="G862" s="15"/>
      <c r="H862" s="15"/>
      <c r="I862" s="16" t="str">
        <f>IF(J862&lt;&gt;"",VLOOKUP(J862,'Product Data'!B$1:K$1107,10,FALSE),"")</f>
        <v/>
      </c>
      <c r="J862" s="20"/>
      <c r="K862" s="20"/>
      <c r="L862" s="17" t="str">
        <f>IF(J862&lt;&gt;"",VLOOKUP(J862,'Product Data'!B$1:K$1107,4,FALSE),"")</f>
        <v/>
      </c>
      <c r="M862" s="16" t="str">
        <f t="shared" si="27"/>
        <v/>
      </c>
      <c r="N862" s="18"/>
      <c r="O862" s="16" t="str">
        <f t="shared" si="26"/>
        <v/>
      </c>
      <c r="P862" s="19"/>
    </row>
    <row r="863" spans="1:16">
      <c r="A863" s="15"/>
      <c r="B863" s="15"/>
      <c r="C863" s="15"/>
      <c r="D863" s="15"/>
      <c r="E863" s="15"/>
      <c r="F863" s="15"/>
      <c r="G863" s="15"/>
      <c r="H863" s="15"/>
      <c r="I863" s="16" t="str">
        <f>IF(J863&lt;&gt;"",VLOOKUP(J863,'Product Data'!B$1:K$1107,10,FALSE),"")</f>
        <v/>
      </c>
      <c r="J863" s="20"/>
      <c r="K863" s="20"/>
      <c r="L863" s="17" t="str">
        <f>IF(J863&lt;&gt;"",VLOOKUP(J863,'Product Data'!B$1:K$1107,4,FALSE),"")</f>
        <v/>
      </c>
      <c r="M863" s="16" t="str">
        <f t="shared" si="27"/>
        <v/>
      </c>
      <c r="N863" s="18"/>
      <c r="O863" s="16" t="str">
        <f t="shared" si="26"/>
        <v/>
      </c>
      <c r="P863" s="19"/>
    </row>
    <row r="864" spans="1:16">
      <c r="A864" s="15"/>
      <c r="B864" s="15"/>
      <c r="C864" s="15"/>
      <c r="D864" s="15"/>
      <c r="E864" s="15"/>
      <c r="F864" s="15"/>
      <c r="G864" s="15"/>
      <c r="H864" s="15"/>
      <c r="I864" s="16" t="str">
        <f>IF(J864&lt;&gt;"",VLOOKUP(J864,'Product Data'!B$1:K$1107,10,FALSE),"")</f>
        <v/>
      </c>
      <c r="J864" s="20"/>
      <c r="K864" s="20"/>
      <c r="L864" s="17" t="str">
        <f>IF(J864&lt;&gt;"",VLOOKUP(J864,'Product Data'!B$1:K$1107,4,FALSE),"")</f>
        <v/>
      </c>
      <c r="M864" s="16" t="str">
        <f t="shared" si="27"/>
        <v/>
      </c>
      <c r="N864" s="18"/>
      <c r="O864" s="16" t="str">
        <f t="shared" si="26"/>
        <v/>
      </c>
      <c r="P864" s="19"/>
    </row>
    <row r="865" spans="1:16">
      <c r="A865" s="15"/>
      <c r="B865" s="15"/>
      <c r="C865" s="15"/>
      <c r="D865" s="15"/>
      <c r="E865" s="15"/>
      <c r="F865" s="15"/>
      <c r="G865" s="15"/>
      <c r="H865" s="15"/>
      <c r="I865" s="16" t="str">
        <f>IF(J865&lt;&gt;"",VLOOKUP(J865,'Product Data'!B$1:K$1107,10,FALSE),"")</f>
        <v/>
      </c>
      <c r="J865" s="20"/>
      <c r="K865" s="20"/>
      <c r="L865" s="17" t="str">
        <f>IF(J865&lt;&gt;"",VLOOKUP(J865,'Product Data'!B$1:K$1107,4,FALSE),"")</f>
        <v/>
      </c>
      <c r="M865" s="16" t="str">
        <f t="shared" si="27"/>
        <v/>
      </c>
      <c r="N865" s="18"/>
      <c r="O865" s="16" t="str">
        <f t="shared" si="26"/>
        <v/>
      </c>
      <c r="P865" s="19"/>
    </row>
    <row r="866" spans="1:16">
      <c r="A866" s="15"/>
      <c r="B866" s="15"/>
      <c r="C866" s="15"/>
      <c r="D866" s="15"/>
      <c r="E866" s="15"/>
      <c r="F866" s="15"/>
      <c r="G866" s="15"/>
      <c r="H866" s="15"/>
      <c r="I866" s="16" t="str">
        <f>IF(J866&lt;&gt;"",VLOOKUP(J866,'Product Data'!B$1:K$1107,10,FALSE),"")</f>
        <v/>
      </c>
      <c r="J866" s="20"/>
      <c r="K866" s="20"/>
      <c r="L866" s="17" t="str">
        <f>IF(J866&lt;&gt;"",VLOOKUP(J866,'Product Data'!B$1:K$1107,4,FALSE),"")</f>
        <v/>
      </c>
      <c r="M866" s="16" t="str">
        <f t="shared" si="27"/>
        <v/>
      </c>
      <c r="N866" s="18"/>
      <c r="O866" s="16" t="str">
        <f t="shared" ref="O866:O929" si="28">IF(N866&lt;&gt;"",(TEXT(N866,"DDDD")),"")</f>
        <v/>
      </c>
      <c r="P866" s="19"/>
    </row>
    <row r="867" spans="1:16">
      <c r="A867" s="15"/>
      <c r="B867" s="15"/>
      <c r="C867" s="15"/>
      <c r="D867" s="15"/>
      <c r="E867" s="15"/>
      <c r="F867" s="15"/>
      <c r="G867" s="15"/>
      <c r="H867" s="15"/>
      <c r="I867" s="16" t="str">
        <f>IF(J867&lt;&gt;"",VLOOKUP(J867,'Product Data'!B$1:K$1107,10,FALSE),"")</f>
        <v/>
      </c>
      <c r="J867" s="20"/>
      <c r="K867" s="20"/>
      <c r="L867" s="17" t="str">
        <f>IF(J867&lt;&gt;"",VLOOKUP(J867,'Product Data'!B$1:K$1107,4,FALSE),"")</f>
        <v/>
      </c>
      <c r="M867" s="16" t="str">
        <f t="shared" si="27"/>
        <v/>
      </c>
      <c r="N867" s="18"/>
      <c r="O867" s="16" t="str">
        <f t="shared" si="28"/>
        <v/>
      </c>
      <c r="P867" s="19"/>
    </row>
    <row r="868" spans="1:16">
      <c r="A868" s="15"/>
      <c r="B868" s="15"/>
      <c r="C868" s="15"/>
      <c r="D868" s="15"/>
      <c r="E868" s="15"/>
      <c r="F868" s="15"/>
      <c r="G868" s="15"/>
      <c r="H868" s="15"/>
      <c r="I868" s="16" t="str">
        <f>IF(J868&lt;&gt;"",VLOOKUP(J868,'Product Data'!B$1:K$1107,10,FALSE),"")</f>
        <v/>
      </c>
      <c r="J868" s="20"/>
      <c r="K868" s="20"/>
      <c r="L868" s="17" t="str">
        <f>IF(J868&lt;&gt;"",VLOOKUP(J868,'Product Data'!B$1:K$1107,4,FALSE),"")</f>
        <v/>
      </c>
      <c r="M868" s="16" t="str">
        <f t="shared" si="27"/>
        <v/>
      </c>
      <c r="N868" s="18"/>
      <c r="O868" s="16" t="str">
        <f t="shared" si="28"/>
        <v/>
      </c>
      <c r="P868" s="19"/>
    </row>
    <row r="869" spans="1:16">
      <c r="A869" s="15"/>
      <c r="B869" s="15"/>
      <c r="C869" s="15"/>
      <c r="D869" s="15"/>
      <c r="E869" s="15"/>
      <c r="F869" s="15"/>
      <c r="G869" s="15"/>
      <c r="H869" s="15"/>
      <c r="I869" s="16" t="str">
        <f>IF(J869&lt;&gt;"",VLOOKUP(J869,'Product Data'!B$1:K$1107,10,FALSE),"")</f>
        <v/>
      </c>
      <c r="J869" s="20"/>
      <c r="K869" s="20"/>
      <c r="L869" s="17" t="str">
        <f>IF(J869&lt;&gt;"",VLOOKUP(J869,'Product Data'!B$1:K$1107,4,FALSE),"")</f>
        <v/>
      </c>
      <c r="M869" s="16" t="str">
        <f t="shared" si="27"/>
        <v/>
      </c>
      <c r="N869" s="18"/>
      <c r="O869" s="16" t="str">
        <f t="shared" si="28"/>
        <v/>
      </c>
      <c r="P869" s="19"/>
    </row>
    <row r="870" spans="1:16">
      <c r="A870" s="15"/>
      <c r="B870" s="15"/>
      <c r="C870" s="15"/>
      <c r="D870" s="15"/>
      <c r="E870" s="15"/>
      <c r="F870" s="15"/>
      <c r="G870" s="15"/>
      <c r="H870" s="15"/>
      <c r="I870" s="16" t="str">
        <f>IF(J870&lt;&gt;"",VLOOKUP(J870,'Product Data'!B$1:K$1107,10,FALSE),"")</f>
        <v/>
      </c>
      <c r="J870" s="20"/>
      <c r="K870" s="20"/>
      <c r="L870" s="17" t="str">
        <f>IF(J870&lt;&gt;"",VLOOKUP(J870,'Product Data'!B$1:K$1107,4,FALSE),"")</f>
        <v/>
      </c>
      <c r="M870" s="16" t="str">
        <f t="shared" si="27"/>
        <v/>
      </c>
      <c r="N870" s="18"/>
      <c r="O870" s="16" t="str">
        <f t="shared" si="28"/>
        <v/>
      </c>
      <c r="P870" s="19"/>
    </row>
    <row r="871" spans="1:16">
      <c r="A871" s="15"/>
      <c r="B871" s="15"/>
      <c r="C871" s="15"/>
      <c r="D871" s="15"/>
      <c r="E871" s="15"/>
      <c r="F871" s="15"/>
      <c r="G871" s="15"/>
      <c r="H871" s="15"/>
      <c r="I871" s="16" t="str">
        <f>IF(J871&lt;&gt;"",VLOOKUP(J871,'Product Data'!B$1:K$1107,10,FALSE),"")</f>
        <v/>
      </c>
      <c r="J871" s="20"/>
      <c r="K871" s="20"/>
      <c r="L871" s="17" t="str">
        <f>IF(J871&lt;&gt;"",VLOOKUP(J871,'Product Data'!B$1:K$1107,4,FALSE),"")</f>
        <v/>
      </c>
      <c r="M871" s="16" t="str">
        <f t="shared" si="27"/>
        <v/>
      </c>
      <c r="N871" s="18"/>
      <c r="O871" s="16" t="str">
        <f t="shared" si="28"/>
        <v/>
      </c>
      <c r="P871" s="19"/>
    </row>
    <row r="872" spans="1:16">
      <c r="A872" s="15"/>
      <c r="B872" s="15"/>
      <c r="C872" s="15"/>
      <c r="D872" s="15"/>
      <c r="E872" s="15"/>
      <c r="F872" s="15"/>
      <c r="G872" s="15"/>
      <c r="H872" s="15"/>
      <c r="I872" s="16" t="str">
        <f>IF(J872&lt;&gt;"",VLOOKUP(J872,'Product Data'!B$1:K$1107,10,FALSE),"")</f>
        <v/>
      </c>
      <c r="J872" s="20"/>
      <c r="K872" s="20"/>
      <c r="L872" s="17" t="str">
        <f>IF(J872&lt;&gt;"",VLOOKUP(J872,'Product Data'!B$1:K$1107,4,FALSE),"")</f>
        <v/>
      </c>
      <c r="M872" s="16" t="str">
        <f t="shared" si="27"/>
        <v/>
      </c>
      <c r="N872" s="18"/>
      <c r="O872" s="16" t="str">
        <f t="shared" si="28"/>
        <v/>
      </c>
      <c r="P872" s="19"/>
    </row>
    <row r="873" spans="1:16">
      <c r="A873" s="15"/>
      <c r="B873" s="15"/>
      <c r="C873" s="15"/>
      <c r="D873" s="15"/>
      <c r="E873" s="15"/>
      <c r="F873" s="15"/>
      <c r="G873" s="15"/>
      <c r="H873" s="15"/>
      <c r="I873" s="16" t="str">
        <f>IF(J873&lt;&gt;"",VLOOKUP(J873,'Product Data'!B$1:K$1107,10,FALSE),"")</f>
        <v/>
      </c>
      <c r="J873" s="20"/>
      <c r="K873" s="20"/>
      <c r="L873" s="17" t="str">
        <f>IF(J873&lt;&gt;"",VLOOKUP(J873,'Product Data'!B$1:K$1107,4,FALSE),"")</f>
        <v/>
      </c>
      <c r="M873" s="16" t="str">
        <f t="shared" si="27"/>
        <v/>
      </c>
      <c r="N873" s="18"/>
      <c r="O873" s="16" t="str">
        <f t="shared" si="28"/>
        <v/>
      </c>
      <c r="P873" s="19"/>
    </row>
    <row r="874" spans="1:16">
      <c r="A874" s="15"/>
      <c r="B874" s="15"/>
      <c r="C874" s="15"/>
      <c r="D874" s="15"/>
      <c r="E874" s="15"/>
      <c r="F874" s="15"/>
      <c r="G874" s="15"/>
      <c r="H874" s="15"/>
      <c r="I874" s="16" t="str">
        <f>IF(J874&lt;&gt;"",VLOOKUP(J874,'Product Data'!B$1:K$1107,10,FALSE),"")</f>
        <v/>
      </c>
      <c r="J874" s="20"/>
      <c r="K874" s="20"/>
      <c r="L874" s="17" t="str">
        <f>IF(J874&lt;&gt;"",VLOOKUP(J874,'Product Data'!B$1:K$1107,4,FALSE),"")</f>
        <v/>
      </c>
      <c r="M874" s="16" t="str">
        <f t="shared" si="27"/>
        <v/>
      </c>
      <c r="N874" s="18"/>
      <c r="O874" s="16" t="str">
        <f t="shared" si="28"/>
        <v/>
      </c>
      <c r="P874" s="19"/>
    </row>
    <row r="875" spans="1:16">
      <c r="A875" s="15"/>
      <c r="B875" s="15"/>
      <c r="C875" s="15"/>
      <c r="D875" s="15"/>
      <c r="E875" s="15"/>
      <c r="F875" s="15"/>
      <c r="G875" s="15"/>
      <c r="H875" s="15"/>
      <c r="I875" s="16" t="str">
        <f>IF(J875&lt;&gt;"",VLOOKUP(J875,'Product Data'!B$1:K$1107,10,FALSE),"")</f>
        <v/>
      </c>
      <c r="J875" s="20"/>
      <c r="K875" s="20"/>
      <c r="L875" s="17" t="str">
        <f>IF(J875&lt;&gt;"",VLOOKUP(J875,'Product Data'!B$1:K$1107,4,FALSE),"")</f>
        <v/>
      </c>
      <c r="M875" s="16" t="str">
        <f t="shared" si="27"/>
        <v/>
      </c>
      <c r="N875" s="18"/>
      <c r="O875" s="16" t="str">
        <f t="shared" si="28"/>
        <v/>
      </c>
      <c r="P875" s="19"/>
    </row>
    <row r="876" spans="1:16">
      <c r="A876" s="15"/>
      <c r="B876" s="15"/>
      <c r="C876" s="15"/>
      <c r="D876" s="15"/>
      <c r="E876" s="15"/>
      <c r="F876" s="15"/>
      <c r="G876" s="15"/>
      <c r="H876" s="15"/>
      <c r="I876" s="16" t="str">
        <f>IF(J876&lt;&gt;"",VLOOKUP(J876,'Product Data'!B$1:K$1107,10,FALSE),"")</f>
        <v/>
      </c>
      <c r="J876" s="20"/>
      <c r="K876" s="20"/>
      <c r="L876" s="17" t="str">
        <f>IF(J876&lt;&gt;"",VLOOKUP(J876,'Product Data'!B$1:K$1107,4,FALSE),"")</f>
        <v/>
      </c>
      <c r="M876" s="16" t="str">
        <f t="shared" si="27"/>
        <v/>
      </c>
      <c r="N876" s="18"/>
      <c r="O876" s="16" t="str">
        <f t="shared" si="28"/>
        <v/>
      </c>
      <c r="P876" s="19"/>
    </row>
    <row r="877" spans="1:16">
      <c r="A877" s="15"/>
      <c r="B877" s="15"/>
      <c r="C877" s="15"/>
      <c r="D877" s="15"/>
      <c r="E877" s="15"/>
      <c r="F877" s="15"/>
      <c r="G877" s="15"/>
      <c r="H877" s="15"/>
      <c r="I877" s="16" t="str">
        <f>IF(J877&lt;&gt;"",VLOOKUP(J877,'Product Data'!B$1:K$1107,10,FALSE),"")</f>
        <v/>
      </c>
      <c r="J877" s="20"/>
      <c r="K877" s="20"/>
      <c r="L877" s="17" t="str">
        <f>IF(J877&lt;&gt;"",VLOOKUP(J877,'Product Data'!B$1:K$1107,4,FALSE),"")</f>
        <v/>
      </c>
      <c r="M877" s="16" t="str">
        <f t="shared" si="27"/>
        <v/>
      </c>
      <c r="N877" s="18"/>
      <c r="O877" s="16" t="str">
        <f t="shared" si="28"/>
        <v/>
      </c>
      <c r="P877" s="19"/>
    </row>
    <row r="878" spans="1:16">
      <c r="A878" s="15"/>
      <c r="B878" s="15"/>
      <c r="C878" s="15"/>
      <c r="D878" s="15"/>
      <c r="E878" s="15"/>
      <c r="F878" s="15"/>
      <c r="G878" s="15"/>
      <c r="H878" s="15"/>
      <c r="I878" s="16" t="str">
        <f>IF(J878&lt;&gt;"",VLOOKUP(J878,'Product Data'!B$1:K$1107,10,FALSE),"")</f>
        <v/>
      </c>
      <c r="J878" s="20"/>
      <c r="K878" s="20"/>
      <c r="L878" s="17" t="str">
        <f>IF(J878&lt;&gt;"",VLOOKUP(J878,'Product Data'!B$1:K$1107,4,FALSE),"")</f>
        <v/>
      </c>
      <c r="M878" s="16" t="str">
        <f t="shared" si="27"/>
        <v/>
      </c>
      <c r="N878" s="18"/>
      <c r="O878" s="16" t="str">
        <f t="shared" si="28"/>
        <v/>
      </c>
      <c r="P878" s="19"/>
    </row>
    <row r="879" spans="1:16">
      <c r="A879" s="15"/>
      <c r="B879" s="15"/>
      <c r="C879" s="15"/>
      <c r="D879" s="15"/>
      <c r="E879" s="15"/>
      <c r="F879" s="15"/>
      <c r="G879" s="15"/>
      <c r="H879" s="15"/>
      <c r="I879" s="16" t="str">
        <f>IF(J879&lt;&gt;"",VLOOKUP(J879,'Product Data'!B$1:K$1107,10,FALSE),"")</f>
        <v/>
      </c>
      <c r="J879" s="20"/>
      <c r="K879" s="20"/>
      <c r="L879" s="17" t="str">
        <f>IF(J879&lt;&gt;"",VLOOKUP(J879,'Product Data'!B$1:K$1107,4,FALSE),"")</f>
        <v/>
      </c>
      <c r="M879" s="16" t="str">
        <f t="shared" si="27"/>
        <v/>
      </c>
      <c r="N879" s="18"/>
      <c r="O879" s="16" t="str">
        <f t="shared" si="28"/>
        <v/>
      </c>
      <c r="P879" s="19"/>
    </row>
    <row r="880" spans="1:16">
      <c r="A880" s="15"/>
      <c r="B880" s="15"/>
      <c r="C880" s="15"/>
      <c r="D880" s="15"/>
      <c r="E880" s="15"/>
      <c r="F880" s="15"/>
      <c r="G880" s="15"/>
      <c r="H880" s="15"/>
      <c r="I880" s="16" t="str">
        <f>IF(J880&lt;&gt;"",VLOOKUP(J880,'Product Data'!B$1:K$1107,10,FALSE),"")</f>
        <v/>
      </c>
      <c r="J880" s="20"/>
      <c r="K880" s="20"/>
      <c r="L880" s="17" t="str">
        <f>IF(J880&lt;&gt;"",VLOOKUP(J880,'Product Data'!B$1:K$1107,4,FALSE),"")</f>
        <v/>
      </c>
      <c r="M880" s="16" t="str">
        <f t="shared" si="27"/>
        <v/>
      </c>
      <c r="N880" s="18"/>
      <c r="O880" s="16" t="str">
        <f t="shared" si="28"/>
        <v/>
      </c>
      <c r="P880" s="19"/>
    </row>
    <row r="881" spans="1:16">
      <c r="A881" s="15"/>
      <c r="B881" s="15"/>
      <c r="C881" s="15"/>
      <c r="D881" s="15"/>
      <c r="E881" s="15"/>
      <c r="F881" s="15"/>
      <c r="G881" s="15"/>
      <c r="H881" s="15"/>
      <c r="I881" s="16" t="str">
        <f>IF(J881&lt;&gt;"",VLOOKUP(J881,'Product Data'!B$1:K$1107,10,FALSE),"")</f>
        <v/>
      </c>
      <c r="J881" s="20"/>
      <c r="K881" s="20"/>
      <c r="L881" s="17" t="str">
        <f>IF(J881&lt;&gt;"",VLOOKUP(J881,'Product Data'!B$1:K$1107,4,FALSE),"")</f>
        <v/>
      </c>
      <c r="M881" s="16" t="str">
        <f t="shared" si="27"/>
        <v/>
      </c>
      <c r="N881" s="18"/>
      <c r="O881" s="16" t="str">
        <f t="shared" si="28"/>
        <v/>
      </c>
      <c r="P881" s="19"/>
    </row>
    <row r="882" spans="1:16">
      <c r="A882" s="15"/>
      <c r="B882" s="15"/>
      <c r="C882" s="15"/>
      <c r="D882" s="15"/>
      <c r="E882" s="15"/>
      <c r="F882" s="15"/>
      <c r="G882" s="15"/>
      <c r="H882" s="15"/>
      <c r="I882" s="16" t="str">
        <f>IF(J882&lt;&gt;"",VLOOKUP(J882,'Product Data'!B$1:K$1107,10,FALSE),"")</f>
        <v/>
      </c>
      <c r="J882" s="20"/>
      <c r="K882" s="20"/>
      <c r="L882" s="17" t="str">
        <f>IF(J882&lt;&gt;"",VLOOKUP(J882,'Product Data'!B$1:K$1107,4,FALSE),"")</f>
        <v/>
      </c>
      <c r="M882" s="16" t="str">
        <f t="shared" si="27"/>
        <v/>
      </c>
      <c r="N882" s="18"/>
      <c r="O882" s="16" t="str">
        <f t="shared" si="28"/>
        <v/>
      </c>
      <c r="P882" s="19"/>
    </row>
    <row r="883" spans="1:16">
      <c r="A883" s="15"/>
      <c r="B883" s="15"/>
      <c r="C883" s="15"/>
      <c r="D883" s="15"/>
      <c r="E883" s="15"/>
      <c r="F883" s="15"/>
      <c r="G883" s="15"/>
      <c r="H883" s="15"/>
      <c r="I883" s="16" t="str">
        <f>IF(J883&lt;&gt;"",VLOOKUP(J883,'Product Data'!B$1:K$1107,10,FALSE),"")</f>
        <v/>
      </c>
      <c r="J883" s="20"/>
      <c r="K883" s="20"/>
      <c r="L883" s="17" t="str">
        <f>IF(J883&lt;&gt;"",VLOOKUP(J883,'Product Data'!B$1:K$1107,4,FALSE),"")</f>
        <v/>
      </c>
      <c r="M883" s="16" t="str">
        <f t="shared" si="27"/>
        <v/>
      </c>
      <c r="N883" s="18"/>
      <c r="O883" s="16" t="str">
        <f t="shared" si="28"/>
        <v/>
      </c>
      <c r="P883" s="19"/>
    </row>
    <row r="884" spans="1:16">
      <c r="A884" s="15"/>
      <c r="B884" s="15"/>
      <c r="C884" s="15"/>
      <c r="D884" s="15"/>
      <c r="E884" s="15"/>
      <c r="F884" s="15"/>
      <c r="G884" s="15"/>
      <c r="H884" s="15"/>
      <c r="I884" s="16" t="str">
        <f>IF(J884&lt;&gt;"",VLOOKUP(J884,'Product Data'!B$1:K$1107,10,FALSE),"")</f>
        <v/>
      </c>
      <c r="J884" s="20"/>
      <c r="K884" s="20"/>
      <c r="L884" s="17" t="str">
        <f>IF(J884&lt;&gt;"",VLOOKUP(J884,'Product Data'!B$1:K$1107,4,FALSE),"")</f>
        <v/>
      </c>
      <c r="M884" s="16" t="str">
        <f t="shared" si="27"/>
        <v/>
      </c>
      <c r="N884" s="18"/>
      <c r="O884" s="16" t="str">
        <f t="shared" si="28"/>
        <v/>
      </c>
      <c r="P884" s="19"/>
    </row>
    <row r="885" spans="1:16">
      <c r="A885" s="15"/>
      <c r="B885" s="15"/>
      <c r="C885" s="15"/>
      <c r="D885" s="15"/>
      <c r="E885" s="15"/>
      <c r="F885" s="15"/>
      <c r="G885" s="15"/>
      <c r="H885" s="15"/>
      <c r="I885" s="16" t="str">
        <f>IF(J885&lt;&gt;"",VLOOKUP(J885,'Product Data'!B$1:K$1107,10,FALSE),"")</f>
        <v/>
      </c>
      <c r="J885" s="20"/>
      <c r="K885" s="20"/>
      <c r="L885" s="17" t="str">
        <f>IF(J885&lt;&gt;"",VLOOKUP(J885,'Product Data'!B$1:K$1107,4,FALSE),"")</f>
        <v/>
      </c>
      <c r="M885" s="16" t="str">
        <f t="shared" si="27"/>
        <v/>
      </c>
      <c r="N885" s="18"/>
      <c r="O885" s="16" t="str">
        <f t="shared" si="28"/>
        <v/>
      </c>
      <c r="P885" s="19"/>
    </row>
    <row r="886" spans="1:16">
      <c r="A886" s="15"/>
      <c r="B886" s="15"/>
      <c r="C886" s="15"/>
      <c r="D886" s="15"/>
      <c r="E886" s="15"/>
      <c r="F886" s="15"/>
      <c r="G886" s="15"/>
      <c r="H886" s="15"/>
      <c r="I886" s="16" t="str">
        <f>IF(J886&lt;&gt;"",VLOOKUP(J886,'Product Data'!B$1:K$1107,10,FALSE),"")</f>
        <v/>
      </c>
      <c r="J886" s="20"/>
      <c r="K886" s="20"/>
      <c r="L886" s="17" t="str">
        <f>IF(J886&lt;&gt;"",VLOOKUP(J886,'Product Data'!B$1:K$1107,4,FALSE),"")</f>
        <v/>
      </c>
      <c r="M886" s="16" t="str">
        <f t="shared" si="27"/>
        <v/>
      </c>
      <c r="N886" s="18"/>
      <c r="O886" s="16" t="str">
        <f t="shared" si="28"/>
        <v/>
      </c>
      <c r="P886" s="19"/>
    </row>
    <row r="887" spans="1:16">
      <c r="A887" s="15"/>
      <c r="B887" s="15"/>
      <c r="C887" s="15"/>
      <c r="D887" s="15"/>
      <c r="E887" s="15"/>
      <c r="F887" s="15"/>
      <c r="G887" s="15"/>
      <c r="H887" s="15"/>
      <c r="I887" s="16" t="str">
        <f>IF(J887&lt;&gt;"",VLOOKUP(J887,'Product Data'!B$1:K$1107,10,FALSE),"")</f>
        <v/>
      </c>
      <c r="J887" s="20"/>
      <c r="K887" s="20"/>
      <c r="L887" s="17" t="str">
        <f>IF(J887&lt;&gt;"",VLOOKUP(J887,'Product Data'!B$1:K$1107,4,FALSE),"")</f>
        <v/>
      </c>
      <c r="M887" s="16" t="str">
        <f t="shared" si="27"/>
        <v/>
      </c>
      <c r="N887" s="18"/>
      <c r="O887" s="16" t="str">
        <f t="shared" si="28"/>
        <v/>
      </c>
      <c r="P887" s="19"/>
    </row>
    <row r="888" spans="1:16">
      <c r="A888" s="15"/>
      <c r="B888" s="15"/>
      <c r="C888" s="15"/>
      <c r="D888" s="15"/>
      <c r="E888" s="15"/>
      <c r="F888" s="15"/>
      <c r="G888" s="15"/>
      <c r="H888" s="15"/>
      <c r="I888" s="16" t="str">
        <f>IF(J888&lt;&gt;"",VLOOKUP(J888,'Product Data'!B$1:K$1107,10,FALSE),"")</f>
        <v/>
      </c>
      <c r="J888" s="20"/>
      <c r="K888" s="20"/>
      <c r="L888" s="17" t="str">
        <f>IF(J888&lt;&gt;"",VLOOKUP(J888,'Product Data'!B$1:K$1107,4,FALSE),"")</f>
        <v/>
      </c>
      <c r="M888" s="16" t="str">
        <f t="shared" si="27"/>
        <v/>
      </c>
      <c r="N888" s="18"/>
      <c r="O888" s="16" t="str">
        <f t="shared" si="28"/>
        <v/>
      </c>
      <c r="P888" s="19"/>
    </row>
    <row r="889" spans="1:16">
      <c r="A889" s="15"/>
      <c r="B889" s="15"/>
      <c r="C889" s="15"/>
      <c r="D889" s="15"/>
      <c r="E889" s="15"/>
      <c r="F889" s="15"/>
      <c r="G889" s="15"/>
      <c r="H889" s="15"/>
      <c r="I889" s="16" t="str">
        <f>IF(J889&lt;&gt;"",VLOOKUP(J889,'Product Data'!B$1:K$1107,10,FALSE),"")</f>
        <v/>
      </c>
      <c r="J889" s="20"/>
      <c r="K889" s="20"/>
      <c r="L889" s="17" t="str">
        <f>IF(J889&lt;&gt;"",VLOOKUP(J889,'Product Data'!B$1:K$1107,4,FALSE),"")</f>
        <v/>
      </c>
      <c r="M889" s="16" t="str">
        <f t="shared" si="27"/>
        <v/>
      </c>
      <c r="N889" s="18"/>
      <c r="O889" s="16" t="str">
        <f t="shared" si="28"/>
        <v/>
      </c>
      <c r="P889" s="19"/>
    </row>
    <row r="890" spans="1:16">
      <c r="A890" s="15"/>
      <c r="B890" s="15"/>
      <c r="C890" s="15"/>
      <c r="D890" s="15"/>
      <c r="E890" s="15"/>
      <c r="F890" s="15"/>
      <c r="G890" s="15"/>
      <c r="H890" s="15"/>
      <c r="I890" s="16" t="str">
        <f>IF(J890&lt;&gt;"",VLOOKUP(J890,'Product Data'!B$1:K$1107,10,FALSE),"")</f>
        <v/>
      </c>
      <c r="J890" s="20"/>
      <c r="K890" s="20"/>
      <c r="L890" s="17" t="str">
        <f>IF(J890&lt;&gt;"",VLOOKUP(J890,'Product Data'!B$1:K$1107,4,FALSE),"")</f>
        <v/>
      </c>
      <c r="M890" s="16" t="str">
        <f t="shared" si="27"/>
        <v/>
      </c>
      <c r="N890" s="18"/>
      <c r="O890" s="16" t="str">
        <f t="shared" si="28"/>
        <v/>
      </c>
      <c r="P890" s="19"/>
    </row>
    <row r="891" spans="1:16">
      <c r="A891" s="15"/>
      <c r="B891" s="15"/>
      <c r="C891" s="15"/>
      <c r="D891" s="15"/>
      <c r="E891" s="15"/>
      <c r="F891" s="15"/>
      <c r="G891" s="15"/>
      <c r="H891" s="15"/>
      <c r="I891" s="16" t="str">
        <f>IF(J891&lt;&gt;"",VLOOKUP(J891,'Product Data'!B$1:K$1107,10,FALSE),"")</f>
        <v/>
      </c>
      <c r="J891" s="20"/>
      <c r="K891" s="20"/>
      <c r="L891" s="17" t="str">
        <f>IF(J891&lt;&gt;"",VLOOKUP(J891,'Product Data'!B$1:K$1107,4,FALSE),"")</f>
        <v/>
      </c>
      <c r="M891" s="16" t="str">
        <f t="shared" si="27"/>
        <v/>
      </c>
      <c r="N891" s="18"/>
      <c r="O891" s="16" t="str">
        <f t="shared" si="28"/>
        <v/>
      </c>
      <c r="P891" s="19"/>
    </row>
    <row r="892" spans="1:16">
      <c r="A892" s="15"/>
      <c r="B892" s="15"/>
      <c r="C892" s="15"/>
      <c r="D892" s="15"/>
      <c r="E892" s="15"/>
      <c r="F892" s="15"/>
      <c r="G892" s="15"/>
      <c r="H892" s="15"/>
      <c r="I892" s="16" t="str">
        <f>IF(J892&lt;&gt;"",VLOOKUP(J892,'Product Data'!B$1:K$1107,10,FALSE),"")</f>
        <v/>
      </c>
      <c r="J892" s="20"/>
      <c r="K892" s="20"/>
      <c r="L892" s="17" t="str">
        <f>IF(J892&lt;&gt;"",VLOOKUP(J892,'Product Data'!B$1:K$1107,4,FALSE),"")</f>
        <v/>
      </c>
      <c r="M892" s="16" t="str">
        <f t="shared" si="27"/>
        <v/>
      </c>
      <c r="N892" s="18"/>
      <c r="O892" s="16" t="str">
        <f t="shared" si="28"/>
        <v/>
      </c>
      <c r="P892" s="19"/>
    </row>
    <row r="893" spans="1:16">
      <c r="A893" s="15"/>
      <c r="B893" s="15"/>
      <c r="C893" s="15"/>
      <c r="D893" s="15"/>
      <c r="E893" s="15"/>
      <c r="F893" s="15"/>
      <c r="G893" s="15"/>
      <c r="H893" s="15"/>
      <c r="I893" s="16" t="str">
        <f>IF(J893&lt;&gt;"",VLOOKUP(J893,'Product Data'!B$1:K$1107,10,FALSE),"")</f>
        <v/>
      </c>
      <c r="J893" s="20"/>
      <c r="K893" s="20"/>
      <c r="L893" s="17" t="str">
        <f>IF(J893&lt;&gt;"",VLOOKUP(J893,'Product Data'!B$1:K$1107,4,FALSE),"")</f>
        <v/>
      </c>
      <c r="M893" s="16" t="str">
        <f t="shared" si="27"/>
        <v/>
      </c>
      <c r="N893" s="18"/>
      <c r="O893" s="16" t="str">
        <f t="shared" si="28"/>
        <v/>
      </c>
      <c r="P893" s="19"/>
    </row>
    <row r="894" spans="1:16">
      <c r="A894" s="15"/>
      <c r="B894" s="15"/>
      <c r="C894" s="15"/>
      <c r="D894" s="15"/>
      <c r="E894" s="15"/>
      <c r="F894" s="15"/>
      <c r="G894" s="15"/>
      <c r="H894" s="15"/>
      <c r="I894" s="16" t="str">
        <f>IF(J894&lt;&gt;"",VLOOKUP(J894,'Product Data'!B$1:K$1107,10,FALSE),"")</f>
        <v/>
      </c>
      <c r="J894" s="20"/>
      <c r="K894" s="20"/>
      <c r="L894" s="17" t="str">
        <f>IF(J894&lt;&gt;"",VLOOKUP(J894,'Product Data'!B$1:K$1107,4,FALSE),"")</f>
        <v/>
      </c>
      <c r="M894" s="16" t="str">
        <f t="shared" si="27"/>
        <v/>
      </c>
      <c r="N894" s="18"/>
      <c r="O894" s="16" t="str">
        <f t="shared" si="28"/>
        <v/>
      </c>
      <c r="P894" s="19"/>
    </row>
    <row r="895" spans="1:16">
      <c r="A895" s="15"/>
      <c r="B895" s="15"/>
      <c r="C895" s="15"/>
      <c r="D895" s="15"/>
      <c r="E895" s="15"/>
      <c r="F895" s="15"/>
      <c r="G895" s="15"/>
      <c r="H895" s="15"/>
      <c r="I895" s="16" t="str">
        <f>IF(J895&lt;&gt;"",VLOOKUP(J895,'Product Data'!B$1:K$1107,10,FALSE),"")</f>
        <v/>
      </c>
      <c r="J895" s="20"/>
      <c r="K895" s="20"/>
      <c r="L895" s="17" t="str">
        <f>IF(J895&lt;&gt;"",VLOOKUP(J895,'Product Data'!B$1:K$1107,4,FALSE),"")</f>
        <v/>
      </c>
      <c r="M895" s="16" t="str">
        <f t="shared" si="27"/>
        <v/>
      </c>
      <c r="N895" s="18"/>
      <c r="O895" s="16" t="str">
        <f t="shared" si="28"/>
        <v/>
      </c>
      <c r="P895" s="19"/>
    </row>
    <row r="896" spans="1:16">
      <c r="A896" s="15"/>
      <c r="B896" s="15"/>
      <c r="C896" s="15"/>
      <c r="D896" s="15"/>
      <c r="E896" s="15"/>
      <c r="F896" s="15"/>
      <c r="G896" s="15"/>
      <c r="H896" s="15"/>
      <c r="I896" s="16" t="str">
        <f>IF(J896&lt;&gt;"",VLOOKUP(J896,'Product Data'!B$1:K$1107,10,FALSE),"")</f>
        <v/>
      </c>
      <c r="J896" s="20"/>
      <c r="K896" s="20"/>
      <c r="L896" s="17" t="str">
        <f>IF(J896&lt;&gt;"",VLOOKUP(J896,'Product Data'!B$1:K$1107,4,FALSE),"")</f>
        <v/>
      </c>
      <c r="M896" s="16" t="str">
        <f t="shared" si="27"/>
        <v/>
      </c>
      <c r="N896" s="18"/>
      <c r="O896" s="16" t="str">
        <f t="shared" si="28"/>
        <v/>
      </c>
      <c r="P896" s="19"/>
    </row>
    <row r="897" spans="1:16">
      <c r="A897" s="15"/>
      <c r="B897" s="15"/>
      <c r="C897" s="15"/>
      <c r="D897" s="15"/>
      <c r="E897" s="15"/>
      <c r="F897" s="15"/>
      <c r="G897" s="15"/>
      <c r="H897" s="15"/>
      <c r="I897" s="16" t="str">
        <f>IF(J897&lt;&gt;"",VLOOKUP(J897,'Product Data'!B$1:K$1107,10,FALSE),"")</f>
        <v/>
      </c>
      <c r="J897" s="20"/>
      <c r="K897" s="20"/>
      <c r="L897" s="17" t="str">
        <f>IF(J897&lt;&gt;"",VLOOKUP(J897,'Product Data'!B$1:K$1107,4,FALSE),"")</f>
        <v/>
      </c>
      <c r="M897" s="16" t="str">
        <f t="shared" si="27"/>
        <v/>
      </c>
      <c r="N897" s="18"/>
      <c r="O897" s="16" t="str">
        <f t="shared" si="28"/>
        <v/>
      </c>
      <c r="P897" s="19"/>
    </row>
    <row r="898" spans="1:16">
      <c r="A898" s="15"/>
      <c r="B898" s="15"/>
      <c r="C898" s="15"/>
      <c r="D898" s="15"/>
      <c r="E898" s="15"/>
      <c r="F898" s="15"/>
      <c r="G898" s="15"/>
      <c r="H898" s="15"/>
      <c r="I898" s="16" t="str">
        <f>IF(J898&lt;&gt;"",VLOOKUP(J898,'Product Data'!B$1:K$1107,10,FALSE),"")</f>
        <v/>
      </c>
      <c r="J898" s="20"/>
      <c r="K898" s="20"/>
      <c r="L898" s="17" t="str">
        <f>IF(J898&lt;&gt;"",VLOOKUP(J898,'Product Data'!B$1:K$1107,4,FALSE),"")</f>
        <v/>
      </c>
      <c r="M898" s="16" t="str">
        <f t="shared" si="27"/>
        <v/>
      </c>
      <c r="N898" s="18"/>
      <c r="O898" s="16" t="str">
        <f t="shared" si="28"/>
        <v/>
      </c>
      <c r="P898" s="19"/>
    </row>
    <row r="899" spans="1:16">
      <c r="A899" s="15"/>
      <c r="B899" s="15"/>
      <c r="C899" s="15"/>
      <c r="D899" s="15"/>
      <c r="E899" s="15"/>
      <c r="F899" s="15"/>
      <c r="G899" s="15"/>
      <c r="H899" s="15"/>
      <c r="I899" s="16" t="str">
        <f>IF(J899&lt;&gt;"",VLOOKUP(J899,'Product Data'!B$1:K$1107,10,FALSE),"")</f>
        <v/>
      </c>
      <c r="J899" s="20"/>
      <c r="K899" s="20"/>
      <c r="L899" s="17" t="str">
        <f>IF(J899&lt;&gt;"",VLOOKUP(J899,'Product Data'!B$1:K$1107,4,FALSE),"")</f>
        <v/>
      </c>
      <c r="M899" s="16" t="str">
        <f t="shared" si="27"/>
        <v/>
      </c>
      <c r="N899" s="18"/>
      <c r="O899" s="16" t="str">
        <f t="shared" si="28"/>
        <v/>
      </c>
      <c r="P899" s="19"/>
    </row>
    <row r="900" spans="1:16">
      <c r="A900" s="15"/>
      <c r="B900" s="15"/>
      <c r="C900" s="15"/>
      <c r="D900" s="15"/>
      <c r="E900" s="15"/>
      <c r="F900" s="15"/>
      <c r="G900" s="15"/>
      <c r="H900" s="15"/>
      <c r="I900" s="16" t="str">
        <f>IF(J900&lt;&gt;"",VLOOKUP(J900,'Product Data'!B$1:K$1107,10,FALSE),"")</f>
        <v/>
      </c>
      <c r="J900" s="20"/>
      <c r="K900" s="20"/>
      <c r="L900" s="17" t="str">
        <f>IF(J900&lt;&gt;"",VLOOKUP(J900,'Product Data'!B$1:K$1107,4,FALSE),"")</f>
        <v/>
      </c>
      <c r="M900" s="16" t="str">
        <f t="shared" si="27"/>
        <v/>
      </c>
      <c r="N900" s="18"/>
      <c r="O900" s="16" t="str">
        <f t="shared" si="28"/>
        <v/>
      </c>
      <c r="P900" s="19"/>
    </row>
    <row r="901" spans="1:16">
      <c r="A901" s="15"/>
      <c r="B901" s="15"/>
      <c r="C901" s="15"/>
      <c r="D901" s="15"/>
      <c r="E901" s="15"/>
      <c r="F901" s="15"/>
      <c r="G901" s="15"/>
      <c r="H901" s="15"/>
      <c r="I901" s="16" t="str">
        <f>IF(J901&lt;&gt;"",VLOOKUP(J901,'Product Data'!B$1:K$1107,10,FALSE),"")</f>
        <v/>
      </c>
      <c r="J901" s="20"/>
      <c r="K901" s="20"/>
      <c r="L901" s="17" t="str">
        <f>IF(J901&lt;&gt;"",VLOOKUP(J901,'Product Data'!B$1:K$1107,4,FALSE),"")</f>
        <v/>
      </c>
      <c r="M901" s="16" t="str">
        <f t="shared" si="27"/>
        <v/>
      </c>
      <c r="N901" s="18"/>
      <c r="O901" s="16" t="str">
        <f t="shared" si="28"/>
        <v/>
      </c>
      <c r="P901" s="19"/>
    </row>
    <row r="902" spans="1:16">
      <c r="A902" s="15"/>
      <c r="B902" s="15"/>
      <c r="C902" s="15"/>
      <c r="D902" s="15"/>
      <c r="E902" s="15"/>
      <c r="F902" s="15"/>
      <c r="G902" s="15"/>
      <c r="H902" s="15"/>
      <c r="I902" s="16" t="str">
        <f>IF(J902&lt;&gt;"",VLOOKUP(J902,'Product Data'!B$1:K$1107,10,FALSE),"")</f>
        <v/>
      </c>
      <c r="J902" s="20"/>
      <c r="K902" s="20"/>
      <c r="L902" s="17" t="str">
        <f>IF(J902&lt;&gt;"",VLOOKUP(J902,'Product Data'!B$1:K$1107,4,FALSE),"")</f>
        <v/>
      </c>
      <c r="M902" s="16" t="str">
        <f t="shared" si="27"/>
        <v/>
      </c>
      <c r="N902" s="18"/>
      <c r="O902" s="16" t="str">
        <f t="shared" si="28"/>
        <v/>
      </c>
      <c r="P902" s="19"/>
    </row>
    <row r="903" spans="1:16">
      <c r="A903" s="15"/>
      <c r="B903" s="15"/>
      <c r="C903" s="15"/>
      <c r="D903" s="15"/>
      <c r="E903" s="15"/>
      <c r="F903" s="15"/>
      <c r="G903" s="15"/>
      <c r="H903" s="15"/>
      <c r="I903" s="16" t="str">
        <f>IF(J903&lt;&gt;"",VLOOKUP(J903,'Product Data'!B$1:K$1107,10,FALSE),"")</f>
        <v/>
      </c>
      <c r="J903" s="20"/>
      <c r="K903" s="20"/>
      <c r="L903" s="17" t="str">
        <f>IF(J903&lt;&gt;"",VLOOKUP(J903,'Product Data'!B$1:K$1107,4,FALSE),"")</f>
        <v/>
      </c>
      <c r="M903" s="16" t="str">
        <f t="shared" si="27"/>
        <v/>
      </c>
      <c r="N903" s="18"/>
      <c r="O903" s="16" t="str">
        <f t="shared" si="28"/>
        <v/>
      </c>
      <c r="P903" s="19"/>
    </row>
    <row r="904" spans="1:16">
      <c r="A904" s="15"/>
      <c r="B904" s="15"/>
      <c r="C904" s="15"/>
      <c r="D904" s="15"/>
      <c r="E904" s="15"/>
      <c r="F904" s="15"/>
      <c r="G904" s="15"/>
      <c r="H904" s="15"/>
      <c r="I904" s="16" t="str">
        <f>IF(J904&lt;&gt;"",VLOOKUP(J904,'Product Data'!B$1:K$1107,10,FALSE),"")</f>
        <v/>
      </c>
      <c r="J904" s="20"/>
      <c r="K904" s="20"/>
      <c r="L904" s="17" t="str">
        <f>IF(J904&lt;&gt;"",VLOOKUP(J904,'Product Data'!B$1:K$1107,4,FALSE),"")</f>
        <v/>
      </c>
      <c r="M904" s="16" t="str">
        <f t="shared" si="27"/>
        <v/>
      </c>
      <c r="N904" s="18"/>
      <c r="O904" s="16" t="str">
        <f t="shared" si="28"/>
        <v/>
      </c>
      <c r="P904" s="19"/>
    </row>
    <row r="905" spans="1:16">
      <c r="A905" s="15"/>
      <c r="B905" s="15"/>
      <c r="C905" s="15"/>
      <c r="D905" s="15"/>
      <c r="E905" s="15"/>
      <c r="F905" s="15"/>
      <c r="G905" s="15"/>
      <c r="H905" s="15"/>
      <c r="I905" s="16" t="str">
        <f>IF(J905&lt;&gt;"",VLOOKUP(J905,'Product Data'!B$1:K$1107,10,FALSE),"")</f>
        <v/>
      </c>
      <c r="J905" s="20"/>
      <c r="K905" s="20"/>
      <c r="L905" s="17" t="str">
        <f>IF(J905&lt;&gt;"",VLOOKUP(J905,'Product Data'!B$1:K$1107,4,FALSE),"")</f>
        <v/>
      </c>
      <c r="M905" s="16" t="str">
        <f t="shared" si="27"/>
        <v/>
      </c>
      <c r="N905" s="18"/>
      <c r="O905" s="16" t="str">
        <f t="shared" si="28"/>
        <v/>
      </c>
      <c r="P905" s="19"/>
    </row>
    <row r="906" spans="1:16">
      <c r="A906" s="15"/>
      <c r="B906" s="15"/>
      <c r="C906" s="15"/>
      <c r="D906" s="15"/>
      <c r="E906" s="15"/>
      <c r="F906" s="15"/>
      <c r="G906" s="15"/>
      <c r="H906" s="15"/>
      <c r="I906" s="16" t="str">
        <f>IF(J906&lt;&gt;"",VLOOKUP(J906,'Product Data'!B$1:K$1107,10,FALSE),"")</f>
        <v/>
      </c>
      <c r="J906" s="20"/>
      <c r="K906" s="20"/>
      <c r="L906" s="17" t="str">
        <f>IF(J906&lt;&gt;"",VLOOKUP(J906,'Product Data'!B$1:K$1107,4,FALSE),"")</f>
        <v/>
      </c>
      <c r="M906" s="16" t="str">
        <f t="shared" si="27"/>
        <v/>
      </c>
      <c r="N906" s="18"/>
      <c r="O906" s="16" t="str">
        <f t="shared" si="28"/>
        <v/>
      </c>
      <c r="P906" s="19"/>
    </row>
    <row r="907" spans="1:16">
      <c r="A907" s="15"/>
      <c r="B907" s="15"/>
      <c r="C907" s="15"/>
      <c r="D907" s="15"/>
      <c r="E907" s="15"/>
      <c r="F907" s="15"/>
      <c r="G907" s="15"/>
      <c r="H907" s="15"/>
      <c r="I907" s="16" t="str">
        <f>IF(J907&lt;&gt;"",VLOOKUP(J907,'Product Data'!B$1:K$1107,10,FALSE),"")</f>
        <v/>
      </c>
      <c r="J907" s="20"/>
      <c r="K907" s="20"/>
      <c r="L907" s="17" t="str">
        <f>IF(J907&lt;&gt;"",VLOOKUP(J907,'Product Data'!B$1:K$1107,4,FALSE),"")</f>
        <v/>
      </c>
      <c r="M907" s="16" t="str">
        <f t="shared" si="27"/>
        <v/>
      </c>
      <c r="N907" s="18"/>
      <c r="O907" s="16" t="str">
        <f t="shared" si="28"/>
        <v/>
      </c>
      <c r="P907" s="19"/>
    </row>
    <row r="908" spans="1:16">
      <c r="A908" s="15"/>
      <c r="B908" s="15"/>
      <c r="C908" s="15"/>
      <c r="D908" s="15"/>
      <c r="E908" s="15"/>
      <c r="F908" s="15"/>
      <c r="G908" s="15"/>
      <c r="H908" s="15"/>
      <c r="I908" s="16" t="str">
        <f>IF(J908&lt;&gt;"",VLOOKUP(J908,'Product Data'!B$1:K$1107,10,FALSE),"")</f>
        <v/>
      </c>
      <c r="J908" s="20"/>
      <c r="K908" s="20"/>
      <c r="L908" s="17" t="str">
        <f>IF(J908&lt;&gt;"",VLOOKUP(J908,'Product Data'!B$1:K$1107,4,FALSE),"")</f>
        <v/>
      </c>
      <c r="M908" s="16" t="str">
        <f t="shared" si="27"/>
        <v/>
      </c>
      <c r="N908" s="18"/>
      <c r="O908" s="16" t="str">
        <f t="shared" si="28"/>
        <v/>
      </c>
      <c r="P908" s="19"/>
    </row>
    <row r="909" spans="1:16">
      <c r="A909" s="15"/>
      <c r="B909" s="15"/>
      <c r="C909" s="15"/>
      <c r="D909" s="15"/>
      <c r="E909" s="15"/>
      <c r="F909" s="15"/>
      <c r="G909" s="15"/>
      <c r="H909" s="15"/>
      <c r="I909" s="16" t="str">
        <f>IF(J909&lt;&gt;"",VLOOKUP(J909,'Product Data'!B$1:K$1107,10,FALSE),"")</f>
        <v/>
      </c>
      <c r="J909" s="20"/>
      <c r="K909" s="20"/>
      <c r="L909" s="17" t="str">
        <f>IF(J909&lt;&gt;"",VLOOKUP(J909,'Product Data'!B$1:K$1107,4,FALSE),"")</f>
        <v/>
      </c>
      <c r="M909" s="16" t="str">
        <f t="shared" ref="M909:M972" si="29">IF(J909&lt;&gt;"",IF(L909=0,"Yes","No"),"")</f>
        <v/>
      </c>
      <c r="N909" s="18"/>
      <c r="O909" s="16" t="str">
        <f t="shared" si="28"/>
        <v/>
      </c>
      <c r="P909" s="19"/>
    </row>
    <row r="910" spans="1:16">
      <c r="A910" s="15"/>
      <c r="B910" s="15"/>
      <c r="C910" s="15"/>
      <c r="D910" s="15"/>
      <c r="E910" s="15"/>
      <c r="F910" s="15"/>
      <c r="G910" s="15"/>
      <c r="H910" s="15"/>
      <c r="I910" s="16" t="str">
        <f>IF(J910&lt;&gt;"",VLOOKUP(J910,'Product Data'!B$1:K$1107,10,FALSE),"")</f>
        <v/>
      </c>
      <c r="J910" s="20"/>
      <c r="K910" s="20"/>
      <c r="L910" s="17" t="str">
        <f>IF(J910&lt;&gt;"",VLOOKUP(J910,'Product Data'!B$1:K$1107,4,FALSE),"")</f>
        <v/>
      </c>
      <c r="M910" s="16" t="str">
        <f t="shared" si="29"/>
        <v/>
      </c>
      <c r="N910" s="18"/>
      <c r="O910" s="16" t="str">
        <f t="shared" si="28"/>
        <v/>
      </c>
      <c r="P910" s="19"/>
    </row>
    <row r="911" spans="1:16">
      <c r="A911" s="15"/>
      <c r="B911" s="15"/>
      <c r="C911" s="15"/>
      <c r="D911" s="15"/>
      <c r="E911" s="15"/>
      <c r="F911" s="15"/>
      <c r="G911" s="15"/>
      <c r="H911" s="15"/>
      <c r="I911" s="16" t="str">
        <f>IF(J911&lt;&gt;"",VLOOKUP(J911,'Product Data'!B$1:K$1107,10,FALSE),"")</f>
        <v/>
      </c>
      <c r="J911" s="20"/>
      <c r="K911" s="20"/>
      <c r="L911" s="17" t="str">
        <f>IF(J911&lt;&gt;"",VLOOKUP(J911,'Product Data'!B$1:K$1107,4,FALSE),"")</f>
        <v/>
      </c>
      <c r="M911" s="16" t="str">
        <f t="shared" si="29"/>
        <v/>
      </c>
      <c r="N911" s="18"/>
      <c r="O911" s="16" t="str">
        <f t="shared" si="28"/>
        <v/>
      </c>
      <c r="P911" s="19"/>
    </row>
    <row r="912" spans="1:16">
      <c r="A912" s="15"/>
      <c r="B912" s="15"/>
      <c r="C912" s="15"/>
      <c r="D912" s="15"/>
      <c r="E912" s="15"/>
      <c r="F912" s="15"/>
      <c r="G912" s="15"/>
      <c r="H912" s="15"/>
      <c r="I912" s="16" t="str">
        <f>IF(J912&lt;&gt;"",VLOOKUP(J912,'Product Data'!B$1:K$1107,10,FALSE),"")</f>
        <v/>
      </c>
      <c r="J912" s="20"/>
      <c r="K912" s="20"/>
      <c r="L912" s="17" t="str">
        <f>IF(J912&lt;&gt;"",VLOOKUP(J912,'Product Data'!B$1:K$1107,4,FALSE),"")</f>
        <v/>
      </c>
      <c r="M912" s="16" t="str">
        <f t="shared" si="29"/>
        <v/>
      </c>
      <c r="N912" s="18"/>
      <c r="O912" s="16" t="str">
        <f t="shared" si="28"/>
        <v/>
      </c>
      <c r="P912" s="19"/>
    </row>
    <row r="913" spans="1:16">
      <c r="A913" s="15"/>
      <c r="B913" s="15"/>
      <c r="C913" s="15"/>
      <c r="D913" s="15"/>
      <c r="E913" s="15"/>
      <c r="F913" s="15"/>
      <c r="G913" s="15"/>
      <c r="H913" s="15"/>
      <c r="I913" s="16" t="str">
        <f>IF(J913&lt;&gt;"",VLOOKUP(J913,'Product Data'!B$1:K$1107,10,FALSE),"")</f>
        <v/>
      </c>
      <c r="J913" s="20"/>
      <c r="K913" s="20"/>
      <c r="L913" s="17" t="str">
        <f>IF(J913&lt;&gt;"",VLOOKUP(J913,'Product Data'!B$1:K$1107,4,FALSE),"")</f>
        <v/>
      </c>
      <c r="M913" s="16" t="str">
        <f t="shared" si="29"/>
        <v/>
      </c>
      <c r="N913" s="18"/>
      <c r="O913" s="16" t="str">
        <f t="shared" si="28"/>
        <v/>
      </c>
      <c r="P913" s="19"/>
    </row>
    <row r="914" spans="1:16">
      <c r="A914" s="15"/>
      <c r="B914" s="15"/>
      <c r="C914" s="15"/>
      <c r="D914" s="15"/>
      <c r="E914" s="15"/>
      <c r="F914" s="15"/>
      <c r="G914" s="15"/>
      <c r="H914" s="15"/>
      <c r="I914" s="16" t="str">
        <f>IF(J914&lt;&gt;"",VLOOKUP(J914,'Product Data'!B$1:K$1107,10,FALSE),"")</f>
        <v/>
      </c>
      <c r="J914" s="20"/>
      <c r="K914" s="20"/>
      <c r="L914" s="17" t="str">
        <f>IF(J914&lt;&gt;"",VLOOKUP(J914,'Product Data'!B$1:K$1107,4,FALSE),"")</f>
        <v/>
      </c>
      <c r="M914" s="16" t="str">
        <f t="shared" si="29"/>
        <v/>
      </c>
      <c r="N914" s="18"/>
      <c r="O914" s="16" t="str">
        <f t="shared" si="28"/>
        <v/>
      </c>
      <c r="P914" s="19"/>
    </row>
    <row r="915" spans="1:16">
      <c r="A915" s="15"/>
      <c r="B915" s="15"/>
      <c r="C915" s="15"/>
      <c r="D915" s="15"/>
      <c r="E915" s="15"/>
      <c r="F915" s="15"/>
      <c r="G915" s="15"/>
      <c r="H915" s="15"/>
      <c r="I915" s="16" t="str">
        <f>IF(J915&lt;&gt;"",VLOOKUP(J915,'Product Data'!B$1:K$1107,10,FALSE),"")</f>
        <v/>
      </c>
      <c r="J915" s="20"/>
      <c r="K915" s="20"/>
      <c r="L915" s="17" t="str">
        <f>IF(J915&lt;&gt;"",VLOOKUP(J915,'Product Data'!B$1:K$1107,4,FALSE),"")</f>
        <v/>
      </c>
      <c r="M915" s="16" t="str">
        <f t="shared" si="29"/>
        <v/>
      </c>
      <c r="N915" s="18"/>
      <c r="O915" s="16" t="str">
        <f t="shared" si="28"/>
        <v/>
      </c>
      <c r="P915" s="19"/>
    </row>
    <row r="916" spans="1:16">
      <c r="A916" s="15"/>
      <c r="B916" s="15"/>
      <c r="C916" s="15"/>
      <c r="D916" s="15"/>
      <c r="E916" s="15"/>
      <c r="F916" s="15"/>
      <c r="G916" s="15"/>
      <c r="H916" s="15"/>
      <c r="I916" s="16" t="str">
        <f>IF(J916&lt;&gt;"",VLOOKUP(J916,'Product Data'!B$1:K$1107,10,FALSE),"")</f>
        <v/>
      </c>
      <c r="J916" s="20"/>
      <c r="K916" s="20"/>
      <c r="L916" s="17" t="str">
        <f>IF(J916&lt;&gt;"",VLOOKUP(J916,'Product Data'!B$1:K$1107,4,FALSE),"")</f>
        <v/>
      </c>
      <c r="M916" s="16" t="str">
        <f t="shared" si="29"/>
        <v/>
      </c>
      <c r="N916" s="18"/>
      <c r="O916" s="16" t="str">
        <f t="shared" si="28"/>
        <v/>
      </c>
      <c r="P916" s="19"/>
    </row>
    <row r="917" spans="1:16">
      <c r="A917" s="15"/>
      <c r="B917" s="15"/>
      <c r="C917" s="15"/>
      <c r="D917" s="15"/>
      <c r="E917" s="15"/>
      <c r="F917" s="15"/>
      <c r="G917" s="15"/>
      <c r="H917" s="15"/>
      <c r="I917" s="16" t="str">
        <f>IF(J917&lt;&gt;"",VLOOKUP(J917,'Product Data'!B$1:K$1107,10,FALSE),"")</f>
        <v/>
      </c>
      <c r="J917" s="20"/>
      <c r="K917" s="20"/>
      <c r="L917" s="17" t="str">
        <f>IF(J917&lt;&gt;"",VLOOKUP(J917,'Product Data'!B$1:K$1107,4,FALSE),"")</f>
        <v/>
      </c>
      <c r="M917" s="16" t="str">
        <f t="shared" si="29"/>
        <v/>
      </c>
      <c r="N917" s="18"/>
      <c r="O917" s="16" t="str">
        <f t="shared" si="28"/>
        <v/>
      </c>
      <c r="P917" s="19"/>
    </row>
    <row r="918" spans="1:16">
      <c r="A918" s="15"/>
      <c r="B918" s="15"/>
      <c r="C918" s="15"/>
      <c r="D918" s="15"/>
      <c r="E918" s="15"/>
      <c r="F918" s="15"/>
      <c r="G918" s="15"/>
      <c r="H918" s="15"/>
      <c r="I918" s="16" t="str">
        <f>IF(J918&lt;&gt;"",VLOOKUP(J918,'Product Data'!B$1:K$1107,10,FALSE),"")</f>
        <v/>
      </c>
      <c r="J918" s="20"/>
      <c r="K918" s="20"/>
      <c r="L918" s="17" t="str">
        <f>IF(J918&lt;&gt;"",VLOOKUP(J918,'Product Data'!B$1:K$1107,4,FALSE),"")</f>
        <v/>
      </c>
      <c r="M918" s="16" t="str">
        <f t="shared" si="29"/>
        <v/>
      </c>
      <c r="N918" s="18"/>
      <c r="O918" s="16" t="str">
        <f t="shared" si="28"/>
        <v/>
      </c>
      <c r="P918" s="19"/>
    </row>
    <row r="919" spans="1:16">
      <c r="A919" s="15"/>
      <c r="B919" s="15"/>
      <c r="C919" s="15"/>
      <c r="D919" s="15"/>
      <c r="E919" s="15"/>
      <c r="F919" s="15"/>
      <c r="G919" s="15"/>
      <c r="H919" s="15"/>
      <c r="I919" s="16" t="str">
        <f>IF(J919&lt;&gt;"",VLOOKUP(J919,'Product Data'!B$1:K$1107,10,FALSE),"")</f>
        <v/>
      </c>
      <c r="J919" s="20"/>
      <c r="K919" s="20"/>
      <c r="L919" s="17" t="str">
        <f>IF(J919&lt;&gt;"",VLOOKUP(J919,'Product Data'!B$1:K$1107,4,FALSE),"")</f>
        <v/>
      </c>
      <c r="M919" s="16" t="str">
        <f t="shared" si="29"/>
        <v/>
      </c>
      <c r="N919" s="18"/>
      <c r="O919" s="16" t="str">
        <f t="shared" si="28"/>
        <v/>
      </c>
      <c r="P919" s="19"/>
    </row>
    <row r="920" spans="1:16">
      <c r="A920" s="15"/>
      <c r="B920" s="15"/>
      <c r="C920" s="15"/>
      <c r="D920" s="15"/>
      <c r="E920" s="15"/>
      <c r="F920" s="15"/>
      <c r="G920" s="15"/>
      <c r="H920" s="15"/>
      <c r="I920" s="16" t="str">
        <f>IF(J920&lt;&gt;"",VLOOKUP(J920,'Product Data'!B$1:K$1107,10,FALSE),"")</f>
        <v/>
      </c>
      <c r="J920" s="20"/>
      <c r="K920" s="20"/>
      <c r="L920" s="17" t="str">
        <f>IF(J920&lt;&gt;"",VLOOKUP(J920,'Product Data'!B$1:K$1107,4,FALSE),"")</f>
        <v/>
      </c>
      <c r="M920" s="16" t="str">
        <f t="shared" si="29"/>
        <v/>
      </c>
      <c r="N920" s="18"/>
      <c r="O920" s="16" t="str">
        <f t="shared" si="28"/>
        <v/>
      </c>
      <c r="P920" s="19"/>
    </row>
    <row r="921" spans="1:16">
      <c r="A921" s="15"/>
      <c r="B921" s="15"/>
      <c r="C921" s="15"/>
      <c r="D921" s="15"/>
      <c r="E921" s="15"/>
      <c r="F921" s="15"/>
      <c r="G921" s="15"/>
      <c r="H921" s="15"/>
      <c r="I921" s="16" t="str">
        <f>IF(J921&lt;&gt;"",VLOOKUP(J921,'Product Data'!B$1:K$1107,10,FALSE),"")</f>
        <v/>
      </c>
      <c r="J921" s="20"/>
      <c r="K921" s="20"/>
      <c r="L921" s="17" t="str">
        <f>IF(J921&lt;&gt;"",VLOOKUP(J921,'Product Data'!B$1:K$1107,4,FALSE),"")</f>
        <v/>
      </c>
      <c r="M921" s="16" t="str">
        <f t="shared" si="29"/>
        <v/>
      </c>
      <c r="N921" s="18"/>
      <c r="O921" s="16" t="str">
        <f t="shared" si="28"/>
        <v/>
      </c>
      <c r="P921" s="19"/>
    </row>
    <row r="922" spans="1:16">
      <c r="A922" s="15"/>
      <c r="B922" s="15"/>
      <c r="C922" s="15"/>
      <c r="D922" s="15"/>
      <c r="E922" s="15"/>
      <c r="F922" s="15"/>
      <c r="G922" s="15"/>
      <c r="H922" s="15"/>
      <c r="I922" s="16" t="str">
        <f>IF(J922&lt;&gt;"",VLOOKUP(J922,'Product Data'!B$1:K$1107,10,FALSE),"")</f>
        <v/>
      </c>
      <c r="J922" s="20"/>
      <c r="K922" s="20"/>
      <c r="L922" s="17" t="str">
        <f>IF(J922&lt;&gt;"",VLOOKUP(J922,'Product Data'!B$1:K$1107,4,FALSE),"")</f>
        <v/>
      </c>
      <c r="M922" s="16" t="str">
        <f t="shared" si="29"/>
        <v/>
      </c>
      <c r="N922" s="18"/>
      <c r="O922" s="16" t="str">
        <f t="shared" si="28"/>
        <v/>
      </c>
      <c r="P922" s="19"/>
    </row>
    <row r="923" spans="1:16">
      <c r="A923" s="15"/>
      <c r="B923" s="15"/>
      <c r="C923" s="15"/>
      <c r="D923" s="15"/>
      <c r="E923" s="15"/>
      <c r="F923" s="15"/>
      <c r="G923" s="15"/>
      <c r="H923" s="15"/>
      <c r="I923" s="16" t="str">
        <f>IF(J923&lt;&gt;"",VLOOKUP(J923,'Product Data'!B$1:K$1107,10,FALSE),"")</f>
        <v/>
      </c>
      <c r="J923" s="20"/>
      <c r="K923" s="20"/>
      <c r="L923" s="17" t="str">
        <f>IF(J923&lt;&gt;"",VLOOKUP(J923,'Product Data'!B$1:K$1107,4,FALSE),"")</f>
        <v/>
      </c>
      <c r="M923" s="16" t="str">
        <f t="shared" si="29"/>
        <v/>
      </c>
      <c r="N923" s="18"/>
      <c r="O923" s="16" t="str">
        <f t="shared" si="28"/>
        <v/>
      </c>
      <c r="P923" s="19"/>
    </row>
    <row r="924" spans="1:16">
      <c r="A924" s="15"/>
      <c r="B924" s="15"/>
      <c r="C924" s="15"/>
      <c r="D924" s="15"/>
      <c r="E924" s="15"/>
      <c r="F924" s="15"/>
      <c r="G924" s="15"/>
      <c r="H924" s="15"/>
      <c r="I924" s="16" t="str">
        <f>IF(J924&lt;&gt;"",VLOOKUP(J924,'Product Data'!B$1:K$1107,10,FALSE),"")</f>
        <v/>
      </c>
      <c r="J924" s="20"/>
      <c r="K924" s="20"/>
      <c r="L924" s="17" t="str">
        <f>IF(J924&lt;&gt;"",VLOOKUP(J924,'Product Data'!B$1:K$1107,4,FALSE),"")</f>
        <v/>
      </c>
      <c r="M924" s="16" t="str">
        <f t="shared" si="29"/>
        <v/>
      </c>
      <c r="N924" s="18"/>
      <c r="O924" s="16" t="str">
        <f t="shared" si="28"/>
        <v/>
      </c>
      <c r="P924" s="19"/>
    </row>
    <row r="925" spans="1:16">
      <c r="A925" s="15"/>
      <c r="B925" s="15"/>
      <c r="C925" s="15"/>
      <c r="D925" s="15"/>
      <c r="E925" s="15"/>
      <c r="F925" s="15"/>
      <c r="G925" s="15"/>
      <c r="H925" s="15"/>
      <c r="I925" s="16" t="str">
        <f>IF(J925&lt;&gt;"",VLOOKUP(J925,'Product Data'!B$1:K$1107,10,FALSE),"")</f>
        <v/>
      </c>
      <c r="J925" s="20"/>
      <c r="K925" s="20"/>
      <c r="L925" s="17" t="str">
        <f>IF(J925&lt;&gt;"",VLOOKUP(J925,'Product Data'!B$1:K$1107,4,FALSE),"")</f>
        <v/>
      </c>
      <c r="M925" s="16" t="str">
        <f t="shared" si="29"/>
        <v/>
      </c>
      <c r="N925" s="18"/>
      <c r="O925" s="16" t="str">
        <f t="shared" si="28"/>
        <v/>
      </c>
      <c r="P925" s="19"/>
    </row>
    <row r="926" spans="1:16">
      <c r="A926" s="15"/>
      <c r="B926" s="15"/>
      <c r="C926" s="15"/>
      <c r="D926" s="15"/>
      <c r="E926" s="15"/>
      <c r="F926" s="15"/>
      <c r="G926" s="15"/>
      <c r="H926" s="15"/>
      <c r="I926" s="16" t="str">
        <f>IF(J926&lt;&gt;"",VLOOKUP(J926,'Product Data'!B$1:K$1107,10,FALSE),"")</f>
        <v/>
      </c>
      <c r="J926" s="20"/>
      <c r="K926" s="20"/>
      <c r="L926" s="17" t="str">
        <f>IF(J926&lt;&gt;"",VLOOKUP(J926,'Product Data'!B$1:K$1107,4,FALSE),"")</f>
        <v/>
      </c>
      <c r="M926" s="16" t="str">
        <f t="shared" si="29"/>
        <v/>
      </c>
      <c r="N926" s="18"/>
      <c r="O926" s="16" t="str">
        <f t="shared" si="28"/>
        <v/>
      </c>
      <c r="P926" s="19"/>
    </row>
    <row r="927" spans="1:16">
      <c r="A927" s="15"/>
      <c r="B927" s="15"/>
      <c r="C927" s="15"/>
      <c r="D927" s="15"/>
      <c r="E927" s="15"/>
      <c r="F927" s="15"/>
      <c r="G927" s="15"/>
      <c r="H927" s="15"/>
      <c r="I927" s="16" t="str">
        <f>IF(J927&lt;&gt;"",VLOOKUP(J927,'Product Data'!B$1:K$1107,10,FALSE),"")</f>
        <v/>
      </c>
      <c r="J927" s="20"/>
      <c r="K927" s="20"/>
      <c r="L927" s="17" t="str">
        <f>IF(J927&lt;&gt;"",VLOOKUP(J927,'Product Data'!B$1:K$1107,4,FALSE),"")</f>
        <v/>
      </c>
      <c r="M927" s="16" t="str">
        <f t="shared" si="29"/>
        <v/>
      </c>
      <c r="N927" s="18"/>
      <c r="O927" s="16" t="str">
        <f t="shared" si="28"/>
        <v/>
      </c>
      <c r="P927" s="19"/>
    </row>
    <row r="928" spans="1:16">
      <c r="A928" s="15"/>
      <c r="B928" s="15"/>
      <c r="C928" s="15"/>
      <c r="D928" s="15"/>
      <c r="E928" s="15"/>
      <c r="F928" s="15"/>
      <c r="G928" s="15"/>
      <c r="H928" s="15"/>
      <c r="I928" s="16" t="str">
        <f>IF(J928&lt;&gt;"",VLOOKUP(J928,'Product Data'!B$1:K$1107,10,FALSE),"")</f>
        <v/>
      </c>
      <c r="J928" s="20"/>
      <c r="K928" s="20"/>
      <c r="L928" s="17" t="str">
        <f>IF(J928&lt;&gt;"",VLOOKUP(J928,'Product Data'!B$1:K$1107,4,FALSE),"")</f>
        <v/>
      </c>
      <c r="M928" s="16" t="str">
        <f t="shared" si="29"/>
        <v/>
      </c>
      <c r="N928" s="18"/>
      <c r="O928" s="16" t="str">
        <f t="shared" si="28"/>
        <v/>
      </c>
      <c r="P928" s="19"/>
    </row>
    <row r="929" spans="1:16">
      <c r="A929" s="15"/>
      <c r="B929" s="15"/>
      <c r="C929" s="15"/>
      <c r="D929" s="15"/>
      <c r="E929" s="15"/>
      <c r="F929" s="15"/>
      <c r="G929" s="15"/>
      <c r="H929" s="15"/>
      <c r="I929" s="16" t="str">
        <f>IF(J929&lt;&gt;"",VLOOKUP(J929,'Product Data'!B$1:K$1107,10,FALSE),"")</f>
        <v/>
      </c>
      <c r="J929" s="20"/>
      <c r="K929" s="20"/>
      <c r="L929" s="17" t="str">
        <f>IF(J929&lt;&gt;"",VLOOKUP(J929,'Product Data'!B$1:K$1107,4,FALSE),"")</f>
        <v/>
      </c>
      <c r="M929" s="16" t="str">
        <f t="shared" si="29"/>
        <v/>
      </c>
      <c r="N929" s="18"/>
      <c r="O929" s="16" t="str">
        <f t="shared" si="28"/>
        <v/>
      </c>
      <c r="P929" s="19"/>
    </row>
    <row r="930" spans="1:16">
      <c r="A930" s="15"/>
      <c r="B930" s="15"/>
      <c r="C930" s="15"/>
      <c r="D930" s="15"/>
      <c r="E930" s="15"/>
      <c r="F930" s="15"/>
      <c r="G930" s="15"/>
      <c r="H930" s="15"/>
      <c r="I930" s="16" t="str">
        <f>IF(J930&lt;&gt;"",VLOOKUP(J930,'Product Data'!B$1:K$1107,10,FALSE),"")</f>
        <v/>
      </c>
      <c r="J930" s="20"/>
      <c r="K930" s="20"/>
      <c r="L930" s="17" t="str">
        <f>IF(J930&lt;&gt;"",VLOOKUP(J930,'Product Data'!B$1:K$1107,4,FALSE),"")</f>
        <v/>
      </c>
      <c r="M930" s="16" t="str">
        <f t="shared" si="29"/>
        <v/>
      </c>
      <c r="N930" s="18"/>
      <c r="O930" s="16" t="str">
        <f t="shared" ref="O930:O993" si="30">IF(N930&lt;&gt;"",(TEXT(N930,"DDDD")),"")</f>
        <v/>
      </c>
      <c r="P930" s="19"/>
    </row>
    <row r="931" spans="1:16">
      <c r="A931" s="15"/>
      <c r="B931" s="15"/>
      <c r="C931" s="15"/>
      <c r="D931" s="15"/>
      <c r="E931" s="15"/>
      <c r="F931" s="15"/>
      <c r="G931" s="15"/>
      <c r="H931" s="15"/>
      <c r="I931" s="16" t="str">
        <f>IF(J931&lt;&gt;"",VLOOKUP(J931,'Product Data'!B$1:K$1107,10,FALSE),"")</f>
        <v/>
      </c>
      <c r="J931" s="20"/>
      <c r="K931" s="20"/>
      <c r="L931" s="17" t="str">
        <f>IF(J931&lt;&gt;"",VLOOKUP(J931,'Product Data'!B$1:K$1107,4,FALSE),"")</f>
        <v/>
      </c>
      <c r="M931" s="16" t="str">
        <f t="shared" si="29"/>
        <v/>
      </c>
      <c r="N931" s="18"/>
      <c r="O931" s="16" t="str">
        <f t="shared" si="30"/>
        <v/>
      </c>
      <c r="P931" s="19"/>
    </row>
    <row r="932" spans="1:16">
      <c r="A932" s="15"/>
      <c r="B932" s="15"/>
      <c r="C932" s="15"/>
      <c r="D932" s="15"/>
      <c r="E932" s="15"/>
      <c r="F932" s="15"/>
      <c r="G932" s="15"/>
      <c r="H932" s="15"/>
      <c r="I932" s="16" t="str">
        <f>IF(J932&lt;&gt;"",VLOOKUP(J932,'Product Data'!B$1:K$1107,10,FALSE),"")</f>
        <v/>
      </c>
      <c r="J932" s="20"/>
      <c r="K932" s="20"/>
      <c r="L932" s="17" t="str">
        <f>IF(J932&lt;&gt;"",VLOOKUP(J932,'Product Data'!B$1:K$1107,4,FALSE),"")</f>
        <v/>
      </c>
      <c r="M932" s="16" t="str">
        <f t="shared" si="29"/>
        <v/>
      </c>
      <c r="N932" s="18"/>
      <c r="O932" s="16" t="str">
        <f t="shared" si="30"/>
        <v/>
      </c>
      <c r="P932" s="19"/>
    </row>
    <row r="933" spans="1:16">
      <c r="A933" s="15"/>
      <c r="B933" s="15"/>
      <c r="C933" s="15"/>
      <c r="D933" s="15"/>
      <c r="E933" s="15"/>
      <c r="F933" s="15"/>
      <c r="G933" s="15"/>
      <c r="H933" s="15"/>
      <c r="I933" s="16" t="str">
        <f>IF(J933&lt;&gt;"",VLOOKUP(J933,'Product Data'!B$1:K$1107,10,FALSE),"")</f>
        <v/>
      </c>
      <c r="J933" s="20"/>
      <c r="K933" s="20"/>
      <c r="L933" s="17" t="str">
        <f>IF(J933&lt;&gt;"",VLOOKUP(J933,'Product Data'!B$1:K$1107,4,FALSE),"")</f>
        <v/>
      </c>
      <c r="M933" s="16" t="str">
        <f t="shared" si="29"/>
        <v/>
      </c>
      <c r="N933" s="18"/>
      <c r="O933" s="16" t="str">
        <f t="shared" si="30"/>
        <v/>
      </c>
      <c r="P933" s="19"/>
    </row>
    <row r="934" spans="1:16">
      <c r="A934" s="15"/>
      <c r="B934" s="15"/>
      <c r="C934" s="15"/>
      <c r="D934" s="15"/>
      <c r="E934" s="15"/>
      <c r="F934" s="15"/>
      <c r="G934" s="15"/>
      <c r="H934" s="15"/>
      <c r="I934" s="16" t="str">
        <f>IF(J934&lt;&gt;"",VLOOKUP(J934,'Product Data'!B$1:K$1107,10,FALSE),"")</f>
        <v/>
      </c>
      <c r="J934" s="20"/>
      <c r="K934" s="20"/>
      <c r="L934" s="17" t="str">
        <f>IF(J934&lt;&gt;"",VLOOKUP(J934,'Product Data'!B$1:K$1107,4,FALSE),"")</f>
        <v/>
      </c>
      <c r="M934" s="16" t="str">
        <f t="shared" si="29"/>
        <v/>
      </c>
      <c r="N934" s="18"/>
      <c r="O934" s="16" t="str">
        <f t="shared" si="30"/>
        <v/>
      </c>
      <c r="P934" s="19"/>
    </row>
    <row r="935" spans="1:16">
      <c r="A935" s="15"/>
      <c r="B935" s="15"/>
      <c r="C935" s="15"/>
      <c r="D935" s="15"/>
      <c r="E935" s="15"/>
      <c r="F935" s="15"/>
      <c r="G935" s="15"/>
      <c r="H935" s="15"/>
      <c r="I935" s="16" t="str">
        <f>IF(J935&lt;&gt;"",VLOOKUP(J935,'Product Data'!B$1:K$1107,10,FALSE),"")</f>
        <v/>
      </c>
      <c r="J935" s="20"/>
      <c r="K935" s="20"/>
      <c r="L935" s="17" t="str">
        <f>IF(J935&lt;&gt;"",VLOOKUP(J935,'Product Data'!B$1:K$1107,4,FALSE),"")</f>
        <v/>
      </c>
      <c r="M935" s="16" t="str">
        <f t="shared" si="29"/>
        <v/>
      </c>
      <c r="N935" s="18"/>
      <c r="O935" s="16" t="str">
        <f t="shared" si="30"/>
        <v/>
      </c>
      <c r="P935" s="19"/>
    </row>
    <row r="936" spans="1:16">
      <c r="A936" s="15"/>
      <c r="B936" s="15"/>
      <c r="C936" s="15"/>
      <c r="D936" s="15"/>
      <c r="E936" s="15"/>
      <c r="F936" s="15"/>
      <c r="G936" s="15"/>
      <c r="H936" s="15"/>
      <c r="I936" s="16" t="str">
        <f>IF(J936&lt;&gt;"",VLOOKUP(J936,'Product Data'!B$1:K$1107,10,FALSE),"")</f>
        <v/>
      </c>
      <c r="J936" s="20"/>
      <c r="K936" s="20"/>
      <c r="L936" s="17" t="str">
        <f>IF(J936&lt;&gt;"",VLOOKUP(J936,'Product Data'!B$1:K$1107,4,FALSE),"")</f>
        <v/>
      </c>
      <c r="M936" s="16" t="str">
        <f t="shared" si="29"/>
        <v/>
      </c>
      <c r="N936" s="18"/>
      <c r="O936" s="16" t="str">
        <f t="shared" si="30"/>
        <v/>
      </c>
      <c r="P936" s="19"/>
    </row>
    <row r="937" spans="1:16">
      <c r="A937" s="15"/>
      <c r="B937" s="15"/>
      <c r="C937" s="15"/>
      <c r="D937" s="15"/>
      <c r="E937" s="15"/>
      <c r="F937" s="15"/>
      <c r="G937" s="15"/>
      <c r="H937" s="15"/>
      <c r="I937" s="16" t="str">
        <f>IF(J937&lt;&gt;"",VLOOKUP(J937,'Product Data'!B$1:K$1107,10,FALSE),"")</f>
        <v/>
      </c>
      <c r="J937" s="20"/>
      <c r="K937" s="20"/>
      <c r="L937" s="17" t="str">
        <f>IF(J937&lt;&gt;"",VLOOKUP(J937,'Product Data'!B$1:K$1107,4,FALSE),"")</f>
        <v/>
      </c>
      <c r="M937" s="16" t="str">
        <f t="shared" si="29"/>
        <v/>
      </c>
      <c r="N937" s="18"/>
      <c r="O937" s="16" t="str">
        <f t="shared" si="30"/>
        <v/>
      </c>
      <c r="P937" s="19"/>
    </row>
    <row r="938" spans="1:16">
      <c r="A938" s="15"/>
      <c r="B938" s="15"/>
      <c r="C938" s="15"/>
      <c r="D938" s="15"/>
      <c r="E938" s="15"/>
      <c r="F938" s="15"/>
      <c r="G938" s="15"/>
      <c r="H938" s="15"/>
      <c r="I938" s="16" t="str">
        <f>IF(J938&lt;&gt;"",VLOOKUP(J938,'Product Data'!B$1:K$1107,10,FALSE),"")</f>
        <v/>
      </c>
      <c r="J938" s="20"/>
      <c r="K938" s="20"/>
      <c r="L938" s="17" t="str">
        <f>IF(J938&lt;&gt;"",VLOOKUP(J938,'Product Data'!B$1:K$1107,4,FALSE),"")</f>
        <v/>
      </c>
      <c r="M938" s="16" t="str">
        <f t="shared" si="29"/>
        <v/>
      </c>
      <c r="N938" s="18"/>
      <c r="O938" s="16" t="str">
        <f t="shared" si="30"/>
        <v/>
      </c>
      <c r="P938" s="19"/>
    </row>
    <row r="939" spans="1:16">
      <c r="A939" s="15"/>
      <c r="B939" s="15"/>
      <c r="C939" s="15"/>
      <c r="D939" s="15"/>
      <c r="E939" s="15"/>
      <c r="F939" s="15"/>
      <c r="G939" s="15"/>
      <c r="H939" s="15"/>
      <c r="I939" s="16" t="str">
        <f>IF(J939&lt;&gt;"",VLOOKUP(J939,'Product Data'!B$1:K$1107,10,FALSE),"")</f>
        <v/>
      </c>
      <c r="J939" s="20"/>
      <c r="K939" s="20"/>
      <c r="L939" s="17" t="str">
        <f>IF(J939&lt;&gt;"",VLOOKUP(J939,'Product Data'!B$1:K$1107,4,FALSE),"")</f>
        <v/>
      </c>
      <c r="M939" s="16" t="str">
        <f t="shared" si="29"/>
        <v/>
      </c>
      <c r="N939" s="18"/>
      <c r="O939" s="16" t="str">
        <f t="shared" si="30"/>
        <v/>
      </c>
      <c r="P939" s="19"/>
    </row>
    <row r="940" spans="1:16">
      <c r="A940" s="15"/>
      <c r="B940" s="15"/>
      <c r="C940" s="15"/>
      <c r="D940" s="15"/>
      <c r="E940" s="15"/>
      <c r="F940" s="15"/>
      <c r="G940" s="15"/>
      <c r="H940" s="15"/>
      <c r="I940" s="16" t="str">
        <f>IF(J940&lt;&gt;"",VLOOKUP(J940,'Product Data'!B$1:K$1107,10,FALSE),"")</f>
        <v/>
      </c>
      <c r="J940" s="20"/>
      <c r="K940" s="20"/>
      <c r="L940" s="17" t="str">
        <f>IF(J940&lt;&gt;"",VLOOKUP(J940,'Product Data'!B$1:K$1107,4,FALSE),"")</f>
        <v/>
      </c>
      <c r="M940" s="16" t="str">
        <f t="shared" si="29"/>
        <v/>
      </c>
      <c r="N940" s="18"/>
      <c r="O940" s="16" t="str">
        <f t="shared" si="30"/>
        <v/>
      </c>
      <c r="P940" s="19"/>
    </row>
    <row r="941" spans="1:16">
      <c r="A941" s="15"/>
      <c r="B941" s="15"/>
      <c r="C941" s="15"/>
      <c r="D941" s="15"/>
      <c r="E941" s="15"/>
      <c r="F941" s="15"/>
      <c r="G941" s="15"/>
      <c r="H941" s="15"/>
      <c r="I941" s="16" t="str">
        <f>IF(J941&lt;&gt;"",VLOOKUP(J941,'Product Data'!B$1:K$1107,10,FALSE),"")</f>
        <v/>
      </c>
      <c r="J941" s="20"/>
      <c r="K941" s="20"/>
      <c r="L941" s="17" t="str">
        <f>IF(J941&lt;&gt;"",VLOOKUP(J941,'Product Data'!B$1:K$1107,4,FALSE),"")</f>
        <v/>
      </c>
      <c r="M941" s="16" t="str">
        <f t="shared" si="29"/>
        <v/>
      </c>
      <c r="N941" s="18"/>
      <c r="O941" s="16" t="str">
        <f t="shared" si="30"/>
        <v/>
      </c>
      <c r="P941" s="19"/>
    </row>
    <row r="942" spans="1:16">
      <c r="A942" s="15"/>
      <c r="B942" s="15"/>
      <c r="C942" s="15"/>
      <c r="D942" s="15"/>
      <c r="E942" s="15"/>
      <c r="F942" s="15"/>
      <c r="G942" s="15"/>
      <c r="H942" s="15"/>
      <c r="I942" s="16" t="str">
        <f>IF(J942&lt;&gt;"",VLOOKUP(J942,'Product Data'!B$1:K$1107,10,FALSE),"")</f>
        <v/>
      </c>
      <c r="J942" s="20"/>
      <c r="K942" s="20"/>
      <c r="L942" s="17" t="str">
        <f>IF(J942&lt;&gt;"",VLOOKUP(J942,'Product Data'!B$1:K$1107,4,FALSE),"")</f>
        <v/>
      </c>
      <c r="M942" s="16" t="str">
        <f t="shared" si="29"/>
        <v/>
      </c>
      <c r="N942" s="18"/>
      <c r="O942" s="16" t="str">
        <f t="shared" si="30"/>
        <v/>
      </c>
      <c r="P942" s="19"/>
    </row>
    <row r="943" spans="1:16">
      <c r="A943" s="15"/>
      <c r="B943" s="15"/>
      <c r="C943" s="15"/>
      <c r="D943" s="15"/>
      <c r="E943" s="15"/>
      <c r="F943" s="15"/>
      <c r="G943" s="15"/>
      <c r="H943" s="15"/>
      <c r="I943" s="16" t="str">
        <f>IF(J943&lt;&gt;"",VLOOKUP(J943,'Product Data'!B$1:K$1107,10,FALSE),"")</f>
        <v/>
      </c>
      <c r="J943" s="20"/>
      <c r="K943" s="20"/>
      <c r="L943" s="17" t="str">
        <f>IF(J943&lt;&gt;"",VLOOKUP(J943,'Product Data'!B$1:K$1107,4,FALSE),"")</f>
        <v/>
      </c>
      <c r="M943" s="16" t="str">
        <f t="shared" si="29"/>
        <v/>
      </c>
      <c r="N943" s="18"/>
      <c r="O943" s="16" t="str">
        <f t="shared" si="30"/>
        <v/>
      </c>
      <c r="P943" s="19"/>
    </row>
    <row r="944" spans="1:16">
      <c r="A944" s="15"/>
      <c r="B944" s="15"/>
      <c r="C944" s="15"/>
      <c r="D944" s="15"/>
      <c r="E944" s="15"/>
      <c r="F944" s="15"/>
      <c r="G944" s="15"/>
      <c r="H944" s="15"/>
      <c r="I944" s="16" t="str">
        <f>IF(J944&lt;&gt;"",VLOOKUP(J944,'Product Data'!B$1:K$1107,10,FALSE),"")</f>
        <v/>
      </c>
      <c r="J944" s="20"/>
      <c r="K944" s="20"/>
      <c r="L944" s="17" t="str">
        <f>IF(J944&lt;&gt;"",VLOOKUP(J944,'Product Data'!B$1:K$1107,4,FALSE),"")</f>
        <v/>
      </c>
      <c r="M944" s="16" t="str">
        <f t="shared" si="29"/>
        <v/>
      </c>
      <c r="N944" s="18"/>
      <c r="O944" s="16" t="str">
        <f t="shared" si="30"/>
        <v/>
      </c>
      <c r="P944" s="19"/>
    </row>
    <row r="945" spans="1:16">
      <c r="A945" s="15"/>
      <c r="B945" s="15"/>
      <c r="C945" s="15"/>
      <c r="D945" s="15"/>
      <c r="E945" s="15"/>
      <c r="F945" s="15"/>
      <c r="G945" s="15"/>
      <c r="H945" s="15"/>
      <c r="I945" s="16" t="str">
        <f>IF(J945&lt;&gt;"",VLOOKUP(J945,'Product Data'!B$1:K$1107,10,FALSE),"")</f>
        <v/>
      </c>
      <c r="J945" s="20"/>
      <c r="K945" s="20"/>
      <c r="L945" s="17" t="str">
        <f>IF(J945&lt;&gt;"",VLOOKUP(J945,'Product Data'!B$1:K$1107,4,FALSE),"")</f>
        <v/>
      </c>
      <c r="M945" s="16" t="str">
        <f t="shared" si="29"/>
        <v/>
      </c>
      <c r="N945" s="18"/>
      <c r="O945" s="16" t="str">
        <f t="shared" si="30"/>
        <v/>
      </c>
      <c r="P945" s="19"/>
    </row>
    <row r="946" spans="1:16">
      <c r="A946" s="15"/>
      <c r="B946" s="15"/>
      <c r="C946" s="15"/>
      <c r="D946" s="15"/>
      <c r="E946" s="15"/>
      <c r="F946" s="15"/>
      <c r="G946" s="15"/>
      <c r="H946" s="15"/>
      <c r="I946" s="16" t="str">
        <f>IF(J946&lt;&gt;"",VLOOKUP(J946,'Product Data'!B$1:K$1107,10,FALSE),"")</f>
        <v/>
      </c>
      <c r="J946" s="20"/>
      <c r="K946" s="20"/>
      <c r="L946" s="17" t="str">
        <f>IF(J946&lt;&gt;"",VLOOKUP(J946,'Product Data'!B$1:K$1107,4,FALSE),"")</f>
        <v/>
      </c>
      <c r="M946" s="16" t="str">
        <f t="shared" si="29"/>
        <v/>
      </c>
      <c r="N946" s="18"/>
      <c r="O946" s="16" t="str">
        <f t="shared" si="30"/>
        <v/>
      </c>
      <c r="P946" s="19"/>
    </row>
    <row r="947" spans="1:16">
      <c r="A947" s="15"/>
      <c r="B947" s="15"/>
      <c r="C947" s="15"/>
      <c r="D947" s="15"/>
      <c r="E947" s="15"/>
      <c r="F947" s="15"/>
      <c r="G947" s="15"/>
      <c r="H947" s="15"/>
      <c r="I947" s="16" t="str">
        <f>IF(J947&lt;&gt;"",VLOOKUP(J947,'Product Data'!B$1:K$1107,10,FALSE),"")</f>
        <v/>
      </c>
      <c r="J947" s="20"/>
      <c r="K947" s="20"/>
      <c r="L947" s="17" t="str">
        <f>IF(J947&lt;&gt;"",VLOOKUP(J947,'Product Data'!B$1:K$1107,4,FALSE),"")</f>
        <v/>
      </c>
      <c r="M947" s="16" t="str">
        <f t="shared" si="29"/>
        <v/>
      </c>
      <c r="N947" s="18"/>
      <c r="O947" s="16" t="str">
        <f t="shared" si="30"/>
        <v/>
      </c>
      <c r="P947" s="19"/>
    </row>
    <row r="948" spans="1:16">
      <c r="A948" s="15"/>
      <c r="B948" s="15"/>
      <c r="C948" s="15"/>
      <c r="D948" s="15"/>
      <c r="E948" s="15"/>
      <c r="F948" s="15"/>
      <c r="G948" s="15"/>
      <c r="H948" s="15"/>
      <c r="I948" s="16" t="str">
        <f>IF(J948&lt;&gt;"",VLOOKUP(J948,'Product Data'!B$1:K$1107,10,FALSE),"")</f>
        <v/>
      </c>
      <c r="J948" s="20"/>
      <c r="K948" s="20"/>
      <c r="L948" s="17" t="str">
        <f>IF(J948&lt;&gt;"",VLOOKUP(J948,'Product Data'!B$1:K$1107,4,FALSE),"")</f>
        <v/>
      </c>
      <c r="M948" s="16" t="str">
        <f t="shared" si="29"/>
        <v/>
      </c>
      <c r="N948" s="18"/>
      <c r="O948" s="16" t="str">
        <f t="shared" si="30"/>
        <v/>
      </c>
      <c r="P948" s="19"/>
    </row>
    <row r="949" spans="1:16">
      <c r="A949" s="15"/>
      <c r="B949" s="15"/>
      <c r="C949" s="15"/>
      <c r="D949" s="15"/>
      <c r="E949" s="15"/>
      <c r="F949" s="15"/>
      <c r="G949" s="15"/>
      <c r="H949" s="15"/>
      <c r="I949" s="16" t="str">
        <f>IF(J949&lt;&gt;"",VLOOKUP(J949,'Product Data'!B$1:K$1107,10,FALSE),"")</f>
        <v/>
      </c>
      <c r="J949" s="20"/>
      <c r="K949" s="20"/>
      <c r="L949" s="17" t="str">
        <f>IF(J949&lt;&gt;"",VLOOKUP(J949,'Product Data'!B$1:K$1107,4,FALSE),"")</f>
        <v/>
      </c>
      <c r="M949" s="16" t="str">
        <f t="shared" si="29"/>
        <v/>
      </c>
      <c r="N949" s="18"/>
      <c r="O949" s="16" t="str">
        <f t="shared" si="30"/>
        <v/>
      </c>
      <c r="P949" s="19"/>
    </row>
    <row r="950" spans="1:16">
      <c r="A950" s="15"/>
      <c r="B950" s="15"/>
      <c r="C950" s="15"/>
      <c r="D950" s="15"/>
      <c r="E950" s="15"/>
      <c r="F950" s="15"/>
      <c r="G950" s="15"/>
      <c r="H950" s="15"/>
      <c r="I950" s="16" t="str">
        <f>IF(J950&lt;&gt;"",VLOOKUP(J950,'Product Data'!B$1:K$1107,10,FALSE),"")</f>
        <v/>
      </c>
      <c r="J950" s="20"/>
      <c r="K950" s="20"/>
      <c r="L950" s="17" t="str">
        <f>IF(J950&lt;&gt;"",VLOOKUP(J950,'Product Data'!B$1:K$1107,4,FALSE),"")</f>
        <v/>
      </c>
      <c r="M950" s="16" t="str">
        <f t="shared" si="29"/>
        <v/>
      </c>
      <c r="N950" s="18"/>
      <c r="O950" s="16" t="str">
        <f t="shared" si="30"/>
        <v/>
      </c>
      <c r="P950" s="19"/>
    </row>
    <row r="951" spans="1:16">
      <c r="A951" s="15"/>
      <c r="B951" s="15"/>
      <c r="C951" s="15"/>
      <c r="D951" s="15"/>
      <c r="E951" s="15"/>
      <c r="F951" s="15"/>
      <c r="G951" s="15"/>
      <c r="H951" s="15"/>
      <c r="I951" s="16" t="str">
        <f>IF(J951&lt;&gt;"",VLOOKUP(J951,'Product Data'!B$1:K$1107,10,FALSE),"")</f>
        <v/>
      </c>
      <c r="J951" s="20"/>
      <c r="K951" s="20"/>
      <c r="L951" s="17" t="str">
        <f>IF(J951&lt;&gt;"",VLOOKUP(J951,'Product Data'!B$1:K$1107,4,FALSE),"")</f>
        <v/>
      </c>
      <c r="M951" s="16" t="str">
        <f t="shared" si="29"/>
        <v/>
      </c>
      <c r="N951" s="18"/>
      <c r="O951" s="16" t="str">
        <f t="shared" si="30"/>
        <v/>
      </c>
      <c r="P951" s="19"/>
    </row>
    <row r="952" spans="1:16">
      <c r="A952" s="15"/>
      <c r="B952" s="15"/>
      <c r="C952" s="15"/>
      <c r="D952" s="15"/>
      <c r="E952" s="15"/>
      <c r="F952" s="15"/>
      <c r="G952" s="15"/>
      <c r="H952" s="15"/>
      <c r="I952" s="16" t="str">
        <f>IF(J952&lt;&gt;"",VLOOKUP(J952,'Product Data'!B$1:K$1107,10,FALSE),"")</f>
        <v/>
      </c>
      <c r="J952" s="20"/>
      <c r="K952" s="20"/>
      <c r="L952" s="17" t="str">
        <f>IF(J952&lt;&gt;"",VLOOKUP(J952,'Product Data'!B$1:K$1107,4,FALSE),"")</f>
        <v/>
      </c>
      <c r="M952" s="16" t="str">
        <f t="shared" si="29"/>
        <v/>
      </c>
      <c r="N952" s="18"/>
      <c r="O952" s="16" t="str">
        <f t="shared" si="30"/>
        <v/>
      </c>
      <c r="P952" s="19"/>
    </row>
    <row r="953" spans="1:16">
      <c r="A953" s="15"/>
      <c r="B953" s="15"/>
      <c r="C953" s="15"/>
      <c r="D953" s="15"/>
      <c r="E953" s="15"/>
      <c r="F953" s="15"/>
      <c r="G953" s="15"/>
      <c r="H953" s="15"/>
      <c r="I953" s="16" t="str">
        <f>IF(J953&lt;&gt;"",VLOOKUP(J953,'Product Data'!B$1:K$1107,10,FALSE),"")</f>
        <v/>
      </c>
      <c r="J953" s="20"/>
      <c r="K953" s="20"/>
      <c r="L953" s="17" t="str">
        <f>IF(J953&lt;&gt;"",VLOOKUP(J953,'Product Data'!B$1:K$1107,4,FALSE),"")</f>
        <v/>
      </c>
      <c r="M953" s="16" t="str">
        <f t="shared" si="29"/>
        <v/>
      </c>
      <c r="N953" s="18"/>
      <c r="O953" s="16" t="str">
        <f t="shared" si="30"/>
        <v/>
      </c>
      <c r="P953" s="19"/>
    </row>
    <row r="954" spans="1:16">
      <c r="A954" s="15"/>
      <c r="B954" s="15"/>
      <c r="C954" s="15"/>
      <c r="D954" s="15"/>
      <c r="E954" s="15"/>
      <c r="F954" s="15"/>
      <c r="G954" s="15"/>
      <c r="H954" s="15"/>
      <c r="I954" s="16" t="str">
        <f>IF(J954&lt;&gt;"",VLOOKUP(J954,'Product Data'!B$1:K$1107,10,FALSE),"")</f>
        <v/>
      </c>
      <c r="J954" s="20"/>
      <c r="K954" s="20"/>
      <c r="L954" s="17" t="str">
        <f>IF(J954&lt;&gt;"",VLOOKUP(J954,'Product Data'!B$1:K$1107,4,FALSE),"")</f>
        <v/>
      </c>
      <c r="M954" s="16" t="str">
        <f t="shared" si="29"/>
        <v/>
      </c>
      <c r="N954" s="18"/>
      <c r="O954" s="16" t="str">
        <f t="shared" si="30"/>
        <v/>
      </c>
      <c r="P954" s="19"/>
    </row>
    <row r="955" spans="1:16">
      <c r="A955" s="15"/>
      <c r="B955" s="15"/>
      <c r="C955" s="15"/>
      <c r="D955" s="15"/>
      <c r="E955" s="15"/>
      <c r="F955" s="15"/>
      <c r="G955" s="15"/>
      <c r="H955" s="15"/>
      <c r="I955" s="16" t="str">
        <f>IF(J955&lt;&gt;"",VLOOKUP(J955,'Product Data'!B$1:K$1107,10,FALSE),"")</f>
        <v/>
      </c>
      <c r="J955" s="20"/>
      <c r="K955" s="20"/>
      <c r="L955" s="17" t="str">
        <f>IF(J955&lt;&gt;"",VLOOKUP(J955,'Product Data'!B$1:K$1107,4,FALSE),"")</f>
        <v/>
      </c>
      <c r="M955" s="16" t="str">
        <f t="shared" si="29"/>
        <v/>
      </c>
      <c r="N955" s="18"/>
      <c r="O955" s="16" t="str">
        <f t="shared" si="30"/>
        <v/>
      </c>
      <c r="P955" s="19"/>
    </row>
    <row r="956" spans="1:16">
      <c r="A956" s="15"/>
      <c r="B956" s="15"/>
      <c r="C956" s="15"/>
      <c r="D956" s="15"/>
      <c r="E956" s="15"/>
      <c r="F956" s="15"/>
      <c r="G956" s="15"/>
      <c r="H956" s="15"/>
      <c r="I956" s="16" t="str">
        <f>IF(J956&lt;&gt;"",VLOOKUP(J956,'Product Data'!B$1:K$1107,10,FALSE),"")</f>
        <v/>
      </c>
      <c r="J956" s="20"/>
      <c r="K956" s="20"/>
      <c r="L956" s="17" t="str">
        <f>IF(J956&lt;&gt;"",VLOOKUP(J956,'Product Data'!B$1:K$1107,4,FALSE),"")</f>
        <v/>
      </c>
      <c r="M956" s="16" t="str">
        <f t="shared" si="29"/>
        <v/>
      </c>
      <c r="N956" s="18"/>
      <c r="O956" s="16" t="str">
        <f t="shared" si="30"/>
        <v/>
      </c>
      <c r="P956" s="19"/>
    </row>
    <row r="957" spans="1:16">
      <c r="A957" s="15"/>
      <c r="B957" s="15"/>
      <c r="C957" s="15"/>
      <c r="D957" s="15"/>
      <c r="E957" s="15"/>
      <c r="F957" s="15"/>
      <c r="G957" s="15"/>
      <c r="H957" s="15"/>
      <c r="I957" s="16" t="str">
        <f>IF(J957&lt;&gt;"",VLOOKUP(J957,'Product Data'!B$1:K$1107,10,FALSE),"")</f>
        <v/>
      </c>
      <c r="J957" s="20"/>
      <c r="K957" s="20"/>
      <c r="L957" s="17" t="str">
        <f>IF(J957&lt;&gt;"",VLOOKUP(J957,'Product Data'!B$1:K$1107,4,FALSE),"")</f>
        <v/>
      </c>
      <c r="M957" s="16" t="str">
        <f t="shared" si="29"/>
        <v/>
      </c>
      <c r="N957" s="18"/>
      <c r="O957" s="16" t="str">
        <f t="shared" si="30"/>
        <v/>
      </c>
      <c r="P957" s="19"/>
    </row>
    <row r="958" spans="1:16">
      <c r="A958" s="15"/>
      <c r="B958" s="15"/>
      <c r="C958" s="15"/>
      <c r="D958" s="15"/>
      <c r="E958" s="15"/>
      <c r="F958" s="15"/>
      <c r="G958" s="15"/>
      <c r="H958" s="15"/>
      <c r="I958" s="16" t="str">
        <f>IF(J958&lt;&gt;"",VLOOKUP(J958,'Product Data'!B$1:K$1107,10,FALSE),"")</f>
        <v/>
      </c>
      <c r="J958" s="20"/>
      <c r="K958" s="20"/>
      <c r="L958" s="17" t="str">
        <f>IF(J958&lt;&gt;"",VLOOKUP(J958,'Product Data'!B$1:K$1107,4,FALSE),"")</f>
        <v/>
      </c>
      <c r="M958" s="16" t="str">
        <f t="shared" si="29"/>
        <v/>
      </c>
      <c r="N958" s="18"/>
      <c r="O958" s="16" t="str">
        <f t="shared" si="30"/>
        <v/>
      </c>
      <c r="P958" s="19"/>
    </row>
    <row r="959" spans="1:16">
      <c r="A959" s="15"/>
      <c r="B959" s="15"/>
      <c r="C959" s="15"/>
      <c r="D959" s="15"/>
      <c r="E959" s="15"/>
      <c r="F959" s="15"/>
      <c r="G959" s="15"/>
      <c r="H959" s="15"/>
      <c r="I959" s="16" t="str">
        <f>IF(J959&lt;&gt;"",VLOOKUP(J959,'Product Data'!B$1:K$1107,10,FALSE),"")</f>
        <v/>
      </c>
      <c r="J959" s="20"/>
      <c r="K959" s="20"/>
      <c r="L959" s="17" t="str">
        <f>IF(J959&lt;&gt;"",VLOOKUP(J959,'Product Data'!B$1:K$1107,4,FALSE),"")</f>
        <v/>
      </c>
      <c r="M959" s="16" t="str">
        <f t="shared" si="29"/>
        <v/>
      </c>
      <c r="N959" s="18"/>
      <c r="O959" s="16" t="str">
        <f t="shared" si="30"/>
        <v/>
      </c>
      <c r="P959" s="19"/>
    </row>
    <row r="960" spans="1:16">
      <c r="A960" s="15"/>
      <c r="B960" s="15"/>
      <c r="C960" s="15"/>
      <c r="D960" s="15"/>
      <c r="E960" s="15"/>
      <c r="F960" s="15"/>
      <c r="G960" s="15"/>
      <c r="H960" s="15"/>
      <c r="I960" s="16" t="str">
        <f>IF(J960&lt;&gt;"",VLOOKUP(J960,'Product Data'!B$1:K$1107,10,FALSE),"")</f>
        <v/>
      </c>
      <c r="J960" s="20"/>
      <c r="K960" s="20"/>
      <c r="L960" s="17" t="str">
        <f>IF(J960&lt;&gt;"",VLOOKUP(J960,'Product Data'!B$1:K$1107,4,FALSE),"")</f>
        <v/>
      </c>
      <c r="M960" s="16" t="str">
        <f t="shared" si="29"/>
        <v/>
      </c>
      <c r="N960" s="18"/>
      <c r="O960" s="16" t="str">
        <f t="shared" si="30"/>
        <v/>
      </c>
      <c r="P960" s="19"/>
    </row>
    <row r="961" spans="1:16">
      <c r="A961" s="15"/>
      <c r="B961" s="15"/>
      <c r="C961" s="15"/>
      <c r="D961" s="15"/>
      <c r="E961" s="15"/>
      <c r="F961" s="15"/>
      <c r="G961" s="15"/>
      <c r="H961" s="15"/>
      <c r="I961" s="16" t="str">
        <f>IF(J961&lt;&gt;"",VLOOKUP(J961,'Product Data'!B$1:K$1107,10,FALSE),"")</f>
        <v/>
      </c>
      <c r="J961" s="20"/>
      <c r="K961" s="20"/>
      <c r="L961" s="17" t="str">
        <f>IF(J961&lt;&gt;"",VLOOKUP(J961,'Product Data'!B$1:K$1107,4,FALSE),"")</f>
        <v/>
      </c>
      <c r="M961" s="16" t="str">
        <f t="shared" si="29"/>
        <v/>
      </c>
      <c r="N961" s="18"/>
      <c r="O961" s="16" t="str">
        <f t="shared" si="30"/>
        <v/>
      </c>
      <c r="P961" s="19"/>
    </row>
    <row r="962" spans="1:16">
      <c r="A962" s="15"/>
      <c r="B962" s="15"/>
      <c r="C962" s="15"/>
      <c r="D962" s="15"/>
      <c r="E962" s="15"/>
      <c r="F962" s="15"/>
      <c r="G962" s="15"/>
      <c r="H962" s="15"/>
      <c r="I962" s="16" t="str">
        <f>IF(J962&lt;&gt;"",VLOOKUP(J962,'Product Data'!B$1:K$1107,10,FALSE),"")</f>
        <v/>
      </c>
      <c r="J962" s="20"/>
      <c r="K962" s="20"/>
      <c r="L962" s="17" t="str">
        <f>IF(J962&lt;&gt;"",VLOOKUP(J962,'Product Data'!B$1:K$1107,4,FALSE),"")</f>
        <v/>
      </c>
      <c r="M962" s="16" t="str">
        <f t="shared" si="29"/>
        <v/>
      </c>
      <c r="N962" s="18"/>
      <c r="O962" s="16" t="str">
        <f t="shared" si="30"/>
        <v/>
      </c>
      <c r="P962" s="19"/>
    </row>
    <row r="963" spans="1:16">
      <c r="A963" s="15"/>
      <c r="B963" s="15"/>
      <c r="C963" s="15"/>
      <c r="D963" s="15"/>
      <c r="E963" s="15"/>
      <c r="F963" s="15"/>
      <c r="G963" s="15"/>
      <c r="H963" s="15"/>
      <c r="I963" s="16" t="str">
        <f>IF(J963&lt;&gt;"",VLOOKUP(J963,'Product Data'!B$1:K$1107,10,FALSE),"")</f>
        <v/>
      </c>
      <c r="J963" s="20"/>
      <c r="K963" s="20"/>
      <c r="L963" s="17" t="str">
        <f>IF(J963&lt;&gt;"",VLOOKUP(J963,'Product Data'!B$1:K$1107,4,FALSE),"")</f>
        <v/>
      </c>
      <c r="M963" s="16" t="str">
        <f t="shared" si="29"/>
        <v/>
      </c>
      <c r="N963" s="18"/>
      <c r="O963" s="16" t="str">
        <f t="shared" si="30"/>
        <v/>
      </c>
      <c r="P963" s="19"/>
    </row>
    <row r="964" spans="1:16">
      <c r="A964" s="15"/>
      <c r="B964" s="15"/>
      <c r="C964" s="15"/>
      <c r="D964" s="15"/>
      <c r="E964" s="15"/>
      <c r="F964" s="15"/>
      <c r="G964" s="15"/>
      <c r="H964" s="15"/>
      <c r="I964" s="16" t="str">
        <f>IF(J964&lt;&gt;"",VLOOKUP(J964,'Product Data'!B$1:K$1107,10,FALSE),"")</f>
        <v/>
      </c>
      <c r="J964" s="20"/>
      <c r="K964" s="20"/>
      <c r="L964" s="17" t="str">
        <f>IF(J964&lt;&gt;"",VLOOKUP(J964,'Product Data'!B$1:K$1107,4,FALSE),"")</f>
        <v/>
      </c>
      <c r="M964" s="16" t="str">
        <f t="shared" si="29"/>
        <v/>
      </c>
      <c r="N964" s="18"/>
      <c r="O964" s="16" t="str">
        <f t="shared" si="30"/>
        <v/>
      </c>
      <c r="P964" s="19"/>
    </row>
    <row r="965" spans="1:16">
      <c r="A965" s="15"/>
      <c r="B965" s="15"/>
      <c r="C965" s="15"/>
      <c r="D965" s="15"/>
      <c r="E965" s="15"/>
      <c r="F965" s="15"/>
      <c r="G965" s="15"/>
      <c r="H965" s="15"/>
      <c r="I965" s="16" t="str">
        <f>IF(J965&lt;&gt;"",VLOOKUP(J965,'Product Data'!B$1:K$1107,10,FALSE),"")</f>
        <v/>
      </c>
      <c r="J965" s="20"/>
      <c r="K965" s="20"/>
      <c r="L965" s="17" t="str">
        <f>IF(J965&lt;&gt;"",VLOOKUP(J965,'Product Data'!B$1:K$1107,4,FALSE),"")</f>
        <v/>
      </c>
      <c r="M965" s="16" t="str">
        <f t="shared" si="29"/>
        <v/>
      </c>
      <c r="N965" s="18"/>
      <c r="O965" s="16" t="str">
        <f t="shared" si="30"/>
        <v/>
      </c>
      <c r="P965" s="19"/>
    </row>
    <row r="966" spans="1:16">
      <c r="A966" s="15"/>
      <c r="B966" s="15"/>
      <c r="C966" s="15"/>
      <c r="D966" s="15"/>
      <c r="E966" s="15"/>
      <c r="F966" s="15"/>
      <c r="G966" s="15"/>
      <c r="H966" s="15"/>
      <c r="I966" s="16" t="str">
        <f>IF(J966&lt;&gt;"",VLOOKUP(J966,'Product Data'!B$1:K$1107,10,FALSE),"")</f>
        <v/>
      </c>
      <c r="J966" s="20"/>
      <c r="K966" s="20"/>
      <c r="L966" s="17" t="str">
        <f>IF(J966&lt;&gt;"",VLOOKUP(J966,'Product Data'!B$1:K$1107,4,FALSE),"")</f>
        <v/>
      </c>
      <c r="M966" s="16" t="str">
        <f t="shared" si="29"/>
        <v/>
      </c>
      <c r="N966" s="18"/>
      <c r="O966" s="16" t="str">
        <f t="shared" si="30"/>
        <v/>
      </c>
      <c r="P966" s="19"/>
    </row>
    <row r="967" spans="1:16">
      <c r="A967" s="15"/>
      <c r="B967" s="15"/>
      <c r="C967" s="15"/>
      <c r="D967" s="15"/>
      <c r="E967" s="15"/>
      <c r="F967" s="15"/>
      <c r="G967" s="15"/>
      <c r="H967" s="15"/>
      <c r="I967" s="16" t="str">
        <f>IF(J967&lt;&gt;"",VLOOKUP(J967,'Product Data'!B$1:K$1107,10,FALSE),"")</f>
        <v/>
      </c>
      <c r="J967" s="20"/>
      <c r="K967" s="20"/>
      <c r="L967" s="17" t="str">
        <f>IF(J967&lt;&gt;"",VLOOKUP(J967,'Product Data'!B$1:K$1107,4,FALSE),"")</f>
        <v/>
      </c>
      <c r="M967" s="16" t="str">
        <f t="shared" si="29"/>
        <v/>
      </c>
      <c r="N967" s="18"/>
      <c r="O967" s="16" t="str">
        <f t="shared" si="30"/>
        <v/>
      </c>
      <c r="P967" s="19"/>
    </row>
    <row r="968" spans="1:16">
      <c r="A968" s="15"/>
      <c r="B968" s="15"/>
      <c r="C968" s="15"/>
      <c r="D968" s="15"/>
      <c r="E968" s="15"/>
      <c r="F968" s="15"/>
      <c r="G968" s="15"/>
      <c r="H968" s="15"/>
      <c r="I968" s="16" t="str">
        <f>IF(J968&lt;&gt;"",VLOOKUP(J968,'Product Data'!B$1:K$1107,10,FALSE),"")</f>
        <v/>
      </c>
      <c r="J968" s="20"/>
      <c r="K968" s="20"/>
      <c r="L968" s="17" t="str">
        <f>IF(J968&lt;&gt;"",VLOOKUP(J968,'Product Data'!B$1:K$1107,4,FALSE),"")</f>
        <v/>
      </c>
      <c r="M968" s="16" t="str">
        <f t="shared" si="29"/>
        <v/>
      </c>
      <c r="N968" s="18"/>
      <c r="O968" s="16" t="str">
        <f t="shared" si="30"/>
        <v/>
      </c>
      <c r="P968" s="19"/>
    </row>
    <row r="969" spans="1:16">
      <c r="A969" s="15"/>
      <c r="B969" s="15"/>
      <c r="C969" s="15"/>
      <c r="D969" s="15"/>
      <c r="E969" s="15"/>
      <c r="F969" s="15"/>
      <c r="G969" s="15"/>
      <c r="H969" s="15"/>
      <c r="I969" s="16" t="str">
        <f>IF(J969&lt;&gt;"",VLOOKUP(J969,'Product Data'!B$1:K$1107,10,FALSE),"")</f>
        <v/>
      </c>
      <c r="J969" s="20"/>
      <c r="K969" s="20"/>
      <c r="L969" s="17" t="str">
        <f>IF(J969&lt;&gt;"",VLOOKUP(J969,'Product Data'!B$1:K$1107,4,FALSE),"")</f>
        <v/>
      </c>
      <c r="M969" s="16" t="str">
        <f t="shared" si="29"/>
        <v/>
      </c>
      <c r="N969" s="18"/>
      <c r="O969" s="16" t="str">
        <f t="shared" si="30"/>
        <v/>
      </c>
      <c r="P969" s="19"/>
    </row>
    <row r="970" spans="1:16">
      <c r="A970" s="15"/>
      <c r="B970" s="15"/>
      <c r="C970" s="15"/>
      <c r="D970" s="15"/>
      <c r="E970" s="15"/>
      <c r="F970" s="15"/>
      <c r="G970" s="15"/>
      <c r="H970" s="15"/>
      <c r="I970" s="16" t="str">
        <f>IF(J970&lt;&gt;"",VLOOKUP(J970,'Product Data'!B$1:K$1107,10,FALSE),"")</f>
        <v/>
      </c>
      <c r="J970" s="20"/>
      <c r="K970" s="20"/>
      <c r="L970" s="17" t="str">
        <f>IF(J970&lt;&gt;"",VLOOKUP(J970,'Product Data'!B$1:K$1107,4,FALSE),"")</f>
        <v/>
      </c>
      <c r="M970" s="16" t="str">
        <f t="shared" si="29"/>
        <v/>
      </c>
      <c r="N970" s="18"/>
      <c r="O970" s="16" t="str">
        <f t="shared" si="30"/>
        <v/>
      </c>
      <c r="P970" s="19"/>
    </row>
    <row r="971" spans="1:16">
      <c r="A971" s="15"/>
      <c r="B971" s="15"/>
      <c r="C971" s="15"/>
      <c r="D971" s="15"/>
      <c r="E971" s="15"/>
      <c r="F971" s="15"/>
      <c r="G971" s="15"/>
      <c r="H971" s="15"/>
      <c r="I971" s="16" t="str">
        <f>IF(J971&lt;&gt;"",VLOOKUP(J971,'Product Data'!B$1:K$1107,10,FALSE),"")</f>
        <v/>
      </c>
      <c r="J971" s="20"/>
      <c r="K971" s="20"/>
      <c r="L971" s="17" t="str">
        <f>IF(J971&lt;&gt;"",VLOOKUP(J971,'Product Data'!B$1:K$1107,4,FALSE),"")</f>
        <v/>
      </c>
      <c r="M971" s="16" t="str">
        <f t="shared" si="29"/>
        <v/>
      </c>
      <c r="N971" s="18"/>
      <c r="O971" s="16" t="str">
        <f t="shared" si="30"/>
        <v/>
      </c>
      <c r="P971" s="19"/>
    </row>
    <row r="972" spans="1:16">
      <c r="A972" s="15"/>
      <c r="B972" s="15"/>
      <c r="C972" s="15"/>
      <c r="D972" s="15"/>
      <c r="E972" s="15"/>
      <c r="F972" s="15"/>
      <c r="G972" s="15"/>
      <c r="H972" s="15"/>
      <c r="I972" s="16" t="str">
        <f>IF(J972&lt;&gt;"",VLOOKUP(J972,'Product Data'!B$1:K$1107,10,FALSE),"")</f>
        <v/>
      </c>
      <c r="J972" s="20"/>
      <c r="K972" s="20"/>
      <c r="L972" s="17" t="str">
        <f>IF(J972&lt;&gt;"",VLOOKUP(J972,'Product Data'!B$1:K$1107,4,FALSE),"")</f>
        <v/>
      </c>
      <c r="M972" s="16" t="str">
        <f t="shared" si="29"/>
        <v/>
      </c>
      <c r="N972" s="18"/>
      <c r="O972" s="16" t="str">
        <f t="shared" si="30"/>
        <v/>
      </c>
      <c r="P972" s="19"/>
    </row>
    <row r="973" spans="1:16">
      <c r="A973" s="15"/>
      <c r="B973" s="15"/>
      <c r="C973" s="15"/>
      <c r="D973" s="15"/>
      <c r="E973" s="15"/>
      <c r="F973" s="15"/>
      <c r="G973" s="15"/>
      <c r="H973" s="15"/>
      <c r="I973" s="16" t="str">
        <f>IF(J973&lt;&gt;"",VLOOKUP(J973,'Product Data'!B$1:K$1107,10,FALSE),"")</f>
        <v/>
      </c>
      <c r="J973" s="20"/>
      <c r="K973" s="20"/>
      <c r="L973" s="17" t="str">
        <f>IF(J973&lt;&gt;"",VLOOKUP(J973,'Product Data'!B$1:K$1107,4,FALSE),"")</f>
        <v/>
      </c>
      <c r="M973" s="16" t="str">
        <f t="shared" ref="M973:M1007" si="31">IF(J973&lt;&gt;"",IF(L973=0,"Yes","No"),"")</f>
        <v/>
      </c>
      <c r="N973" s="18"/>
      <c r="O973" s="16" t="str">
        <f t="shared" si="30"/>
        <v/>
      </c>
      <c r="P973" s="19"/>
    </row>
    <row r="974" spans="1:16">
      <c r="A974" s="15"/>
      <c r="B974" s="15"/>
      <c r="C974" s="15"/>
      <c r="D974" s="15"/>
      <c r="E974" s="15"/>
      <c r="F974" s="15"/>
      <c r="G974" s="15"/>
      <c r="H974" s="15"/>
      <c r="I974" s="16" t="str">
        <f>IF(J974&lt;&gt;"",VLOOKUP(J974,'Product Data'!B$1:K$1107,10,FALSE),"")</f>
        <v/>
      </c>
      <c r="J974" s="20"/>
      <c r="K974" s="20"/>
      <c r="L974" s="17" t="str">
        <f>IF(J974&lt;&gt;"",VLOOKUP(J974,'Product Data'!B$1:K$1107,4,FALSE),"")</f>
        <v/>
      </c>
      <c r="M974" s="16" t="str">
        <f t="shared" si="31"/>
        <v/>
      </c>
      <c r="N974" s="18"/>
      <c r="O974" s="16" t="str">
        <f t="shared" si="30"/>
        <v/>
      </c>
      <c r="P974" s="19"/>
    </row>
    <row r="975" spans="1:16">
      <c r="A975" s="15"/>
      <c r="B975" s="15"/>
      <c r="C975" s="15"/>
      <c r="D975" s="15"/>
      <c r="E975" s="15"/>
      <c r="F975" s="15"/>
      <c r="G975" s="15"/>
      <c r="H975" s="15"/>
      <c r="I975" s="16" t="str">
        <f>IF(J975&lt;&gt;"",VLOOKUP(J975,'Product Data'!B$1:K$1107,10,FALSE),"")</f>
        <v/>
      </c>
      <c r="J975" s="20"/>
      <c r="K975" s="20"/>
      <c r="L975" s="17" t="str">
        <f>IF(J975&lt;&gt;"",VLOOKUP(J975,'Product Data'!B$1:K$1107,4,FALSE),"")</f>
        <v/>
      </c>
      <c r="M975" s="16" t="str">
        <f t="shared" si="31"/>
        <v/>
      </c>
      <c r="N975" s="18"/>
      <c r="O975" s="16" t="str">
        <f t="shared" si="30"/>
        <v/>
      </c>
      <c r="P975" s="19"/>
    </row>
    <row r="976" spans="1:16">
      <c r="A976" s="15"/>
      <c r="B976" s="15"/>
      <c r="C976" s="15"/>
      <c r="D976" s="15"/>
      <c r="E976" s="15"/>
      <c r="F976" s="15"/>
      <c r="G976" s="15"/>
      <c r="H976" s="15"/>
      <c r="I976" s="16" t="str">
        <f>IF(J976&lt;&gt;"",VLOOKUP(J976,'Product Data'!B$1:K$1107,10,FALSE),"")</f>
        <v/>
      </c>
      <c r="J976" s="20"/>
      <c r="K976" s="20"/>
      <c r="L976" s="17" t="str">
        <f>IF(J976&lt;&gt;"",VLOOKUP(J976,'Product Data'!B$1:K$1107,4,FALSE),"")</f>
        <v/>
      </c>
      <c r="M976" s="16" t="str">
        <f t="shared" si="31"/>
        <v/>
      </c>
      <c r="N976" s="18"/>
      <c r="O976" s="16" t="str">
        <f t="shared" si="30"/>
        <v/>
      </c>
      <c r="P976" s="19"/>
    </row>
    <row r="977" spans="1:16">
      <c r="A977" s="15"/>
      <c r="B977" s="15"/>
      <c r="C977" s="15"/>
      <c r="D977" s="15"/>
      <c r="E977" s="15"/>
      <c r="F977" s="15"/>
      <c r="G977" s="15"/>
      <c r="H977" s="15"/>
      <c r="I977" s="16" t="str">
        <f>IF(J977&lt;&gt;"",VLOOKUP(J977,'Product Data'!B$1:K$1107,10,FALSE),"")</f>
        <v/>
      </c>
      <c r="J977" s="20"/>
      <c r="K977" s="20"/>
      <c r="L977" s="17" t="str">
        <f>IF(J977&lt;&gt;"",VLOOKUP(J977,'Product Data'!B$1:K$1107,4,FALSE),"")</f>
        <v/>
      </c>
      <c r="M977" s="16" t="str">
        <f t="shared" si="31"/>
        <v/>
      </c>
      <c r="N977" s="18"/>
      <c r="O977" s="16" t="str">
        <f t="shared" si="30"/>
        <v/>
      </c>
      <c r="P977" s="19"/>
    </row>
    <row r="978" spans="1:16">
      <c r="A978" s="15"/>
      <c r="B978" s="15"/>
      <c r="C978" s="15"/>
      <c r="D978" s="15"/>
      <c r="E978" s="15"/>
      <c r="F978" s="15"/>
      <c r="G978" s="15"/>
      <c r="H978" s="15"/>
      <c r="I978" s="16" t="str">
        <f>IF(J978&lt;&gt;"",VLOOKUP(J978,'Product Data'!B$1:K$1107,10,FALSE),"")</f>
        <v/>
      </c>
      <c r="J978" s="20"/>
      <c r="K978" s="20"/>
      <c r="L978" s="17" t="str">
        <f>IF(J978&lt;&gt;"",VLOOKUP(J978,'Product Data'!B$1:K$1107,4,FALSE),"")</f>
        <v/>
      </c>
      <c r="M978" s="16" t="str">
        <f t="shared" si="31"/>
        <v/>
      </c>
      <c r="N978" s="18"/>
      <c r="O978" s="16" t="str">
        <f t="shared" si="30"/>
        <v/>
      </c>
      <c r="P978" s="19"/>
    </row>
    <row r="979" spans="1:16">
      <c r="A979" s="15"/>
      <c r="B979" s="15"/>
      <c r="C979" s="15"/>
      <c r="D979" s="15"/>
      <c r="E979" s="15"/>
      <c r="F979" s="15"/>
      <c r="G979" s="15"/>
      <c r="H979" s="15"/>
      <c r="I979" s="16" t="str">
        <f>IF(J979&lt;&gt;"",VLOOKUP(J979,'Product Data'!B$1:K$1107,10,FALSE),"")</f>
        <v/>
      </c>
      <c r="J979" s="20"/>
      <c r="K979" s="20"/>
      <c r="L979" s="17" t="str">
        <f>IF(J979&lt;&gt;"",VLOOKUP(J979,'Product Data'!B$1:K$1107,4,FALSE),"")</f>
        <v/>
      </c>
      <c r="M979" s="16" t="str">
        <f t="shared" si="31"/>
        <v/>
      </c>
      <c r="N979" s="18"/>
      <c r="O979" s="16" t="str">
        <f t="shared" si="30"/>
        <v/>
      </c>
      <c r="P979" s="19"/>
    </row>
    <row r="980" spans="1:16">
      <c r="A980" s="15"/>
      <c r="B980" s="15"/>
      <c r="C980" s="15"/>
      <c r="D980" s="15"/>
      <c r="E980" s="15"/>
      <c r="F980" s="15"/>
      <c r="G980" s="15"/>
      <c r="H980" s="15"/>
      <c r="I980" s="16" t="str">
        <f>IF(J980&lt;&gt;"",VLOOKUP(J980,'Product Data'!B$1:K$1107,10,FALSE),"")</f>
        <v/>
      </c>
      <c r="J980" s="20"/>
      <c r="K980" s="20"/>
      <c r="L980" s="17" t="str">
        <f>IF(J980&lt;&gt;"",VLOOKUP(J980,'Product Data'!B$1:K$1107,4,FALSE),"")</f>
        <v/>
      </c>
      <c r="M980" s="16" t="str">
        <f t="shared" si="31"/>
        <v/>
      </c>
      <c r="N980" s="18"/>
      <c r="O980" s="16" t="str">
        <f t="shared" si="30"/>
        <v/>
      </c>
      <c r="P980" s="19"/>
    </row>
    <row r="981" spans="1:16">
      <c r="A981" s="15"/>
      <c r="B981" s="15"/>
      <c r="C981" s="15"/>
      <c r="D981" s="15"/>
      <c r="E981" s="15"/>
      <c r="F981" s="15"/>
      <c r="G981" s="15"/>
      <c r="H981" s="15"/>
      <c r="I981" s="16" t="str">
        <f>IF(J981&lt;&gt;"",VLOOKUP(J981,'Product Data'!B$1:K$1107,10,FALSE),"")</f>
        <v/>
      </c>
      <c r="J981" s="20"/>
      <c r="K981" s="20"/>
      <c r="L981" s="17" t="str">
        <f>IF(J981&lt;&gt;"",VLOOKUP(J981,'Product Data'!B$1:K$1107,4,FALSE),"")</f>
        <v/>
      </c>
      <c r="M981" s="16" t="str">
        <f t="shared" si="31"/>
        <v/>
      </c>
      <c r="N981" s="18"/>
      <c r="O981" s="16" t="str">
        <f t="shared" si="30"/>
        <v/>
      </c>
      <c r="P981" s="19"/>
    </row>
    <row r="982" spans="1:16">
      <c r="A982" s="15"/>
      <c r="B982" s="15"/>
      <c r="C982" s="15"/>
      <c r="D982" s="15"/>
      <c r="E982" s="15"/>
      <c r="F982" s="15"/>
      <c r="G982" s="15"/>
      <c r="H982" s="15"/>
      <c r="I982" s="16" t="str">
        <f>IF(J982&lt;&gt;"",VLOOKUP(J982,'Product Data'!B$1:K$1107,10,FALSE),"")</f>
        <v/>
      </c>
      <c r="J982" s="20"/>
      <c r="K982" s="20"/>
      <c r="L982" s="17" t="str">
        <f>IF(J982&lt;&gt;"",VLOOKUP(J982,'Product Data'!B$1:K$1107,4,FALSE),"")</f>
        <v/>
      </c>
      <c r="M982" s="16" t="str">
        <f t="shared" si="31"/>
        <v/>
      </c>
      <c r="N982" s="18"/>
      <c r="O982" s="16" t="str">
        <f t="shared" si="30"/>
        <v/>
      </c>
      <c r="P982" s="19"/>
    </row>
    <row r="983" spans="1:16">
      <c r="A983" s="15"/>
      <c r="B983" s="15"/>
      <c r="C983" s="15"/>
      <c r="D983" s="15"/>
      <c r="E983" s="15"/>
      <c r="F983" s="15"/>
      <c r="G983" s="15"/>
      <c r="H983" s="15"/>
      <c r="I983" s="16" t="str">
        <f>IF(J983&lt;&gt;"",VLOOKUP(J983,'Product Data'!B$1:K$1107,10,FALSE),"")</f>
        <v/>
      </c>
      <c r="J983" s="20"/>
      <c r="K983" s="20"/>
      <c r="L983" s="17" t="str">
        <f>IF(J983&lt;&gt;"",VLOOKUP(J983,'Product Data'!B$1:K$1107,4,FALSE),"")</f>
        <v/>
      </c>
      <c r="M983" s="16" t="str">
        <f t="shared" si="31"/>
        <v/>
      </c>
      <c r="N983" s="18"/>
      <c r="O983" s="16" t="str">
        <f t="shared" si="30"/>
        <v/>
      </c>
      <c r="P983" s="19"/>
    </row>
    <row r="984" spans="1:16">
      <c r="A984" s="15"/>
      <c r="B984" s="15"/>
      <c r="C984" s="15"/>
      <c r="D984" s="15"/>
      <c r="E984" s="15"/>
      <c r="F984" s="15"/>
      <c r="G984" s="15"/>
      <c r="H984" s="15"/>
      <c r="I984" s="16" t="str">
        <f>IF(J984&lt;&gt;"",VLOOKUP(J984,'Product Data'!B$1:K$1107,10,FALSE),"")</f>
        <v/>
      </c>
      <c r="J984" s="20"/>
      <c r="K984" s="20"/>
      <c r="L984" s="17" t="str">
        <f>IF(J984&lt;&gt;"",VLOOKUP(J984,'Product Data'!B$1:K$1107,4,FALSE),"")</f>
        <v/>
      </c>
      <c r="M984" s="16" t="str">
        <f t="shared" si="31"/>
        <v/>
      </c>
      <c r="N984" s="18"/>
      <c r="O984" s="16" t="str">
        <f t="shared" si="30"/>
        <v/>
      </c>
      <c r="P984" s="19"/>
    </row>
    <row r="985" spans="1:16">
      <c r="A985" s="15"/>
      <c r="B985" s="15"/>
      <c r="C985" s="15"/>
      <c r="D985" s="15"/>
      <c r="E985" s="15"/>
      <c r="F985" s="15"/>
      <c r="G985" s="15"/>
      <c r="H985" s="15"/>
      <c r="I985" s="16" t="str">
        <f>IF(J985&lt;&gt;"",VLOOKUP(J985,'Product Data'!B$1:K$1107,10,FALSE),"")</f>
        <v/>
      </c>
      <c r="J985" s="20"/>
      <c r="K985" s="20"/>
      <c r="L985" s="17" t="str">
        <f>IF(J985&lt;&gt;"",VLOOKUP(J985,'Product Data'!B$1:K$1107,4,FALSE),"")</f>
        <v/>
      </c>
      <c r="M985" s="16" t="str">
        <f t="shared" si="31"/>
        <v/>
      </c>
      <c r="N985" s="18"/>
      <c r="O985" s="16" t="str">
        <f t="shared" si="30"/>
        <v/>
      </c>
      <c r="P985" s="19"/>
    </row>
    <row r="986" spans="1:16">
      <c r="A986" s="15"/>
      <c r="B986" s="15"/>
      <c r="C986" s="15"/>
      <c r="D986" s="15"/>
      <c r="E986" s="15"/>
      <c r="F986" s="15"/>
      <c r="G986" s="15"/>
      <c r="H986" s="15"/>
      <c r="I986" s="16" t="str">
        <f>IF(J986&lt;&gt;"",VLOOKUP(J986,'Product Data'!B$1:K$1107,10,FALSE),"")</f>
        <v/>
      </c>
      <c r="J986" s="20"/>
      <c r="K986" s="20"/>
      <c r="L986" s="17" t="str">
        <f>IF(J986&lt;&gt;"",VLOOKUP(J986,'Product Data'!B$1:K$1107,4,FALSE),"")</f>
        <v/>
      </c>
      <c r="M986" s="16" t="str">
        <f t="shared" si="31"/>
        <v/>
      </c>
      <c r="N986" s="18"/>
      <c r="O986" s="16" t="str">
        <f t="shared" si="30"/>
        <v/>
      </c>
      <c r="P986" s="19"/>
    </row>
    <row r="987" spans="1:16">
      <c r="A987" s="15"/>
      <c r="B987" s="15"/>
      <c r="C987" s="15"/>
      <c r="D987" s="15"/>
      <c r="E987" s="15"/>
      <c r="F987" s="15"/>
      <c r="G987" s="15"/>
      <c r="H987" s="15"/>
      <c r="I987" s="16" t="str">
        <f>IF(J987&lt;&gt;"",VLOOKUP(J987,'Product Data'!B$1:K$1107,10,FALSE),"")</f>
        <v/>
      </c>
      <c r="J987" s="20"/>
      <c r="K987" s="20"/>
      <c r="L987" s="17" t="str">
        <f>IF(J987&lt;&gt;"",VLOOKUP(J987,'Product Data'!B$1:K$1107,4,FALSE),"")</f>
        <v/>
      </c>
      <c r="M987" s="16" t="str">
        <f t="shared" si="31"/>
        <v/>
      </c>
      <c r="N987" s="18"/>
      <c r="O987" s="16" t="str">
        <f t="shared" si="30"/>
        <v/>
      </c>
      <c r="P987" s="19"/>
    </row>
    <row r="988" spans="1:16">
      <c r="A988" s="15"/>
      <c r="B988" s="15"/>
      <c r="C988" s="15"/>
      <c r="D988" s="15"/>
      <c r="E988" s="15"/>
      <c r="F988" s="15"/>
      <c r="G988" s="15"/>
      <c r="H988" s="15"/>
      <c r="I988" s="16" t="str">
        <f>IF(J988&lt;&gt;"",VLOOKUP(J988,'Product Data'!B$1:K$1107,10,FALSE),"")</f>
        <v/>
      </c>
      <c r="J988" s="20"/>
      <c r="K988" s="20"/>
      <c r="L988" s="17" t="str">
        <f>IF(J988&lt;&gt;"",VLOOKUP(J988,'Product Data'!B$1:K$1107,4,FALSE),"")</f>
        <v/>
      </c>
      <c r="M988" s="16" t="str">
        <f t="shared" si="31"/>
        <v/>
      </c>
      <c r="N988" s="18"/>
      <c r="O988" s="16" t="str">
        <f t="shared" si="30"/>
        <v/>
      </c>
      <c r="P988" s="19"/>
    </row>
    <row r="989" spans="1:16">
      <c r="A989" s="15"/>
      <c r="B989" s="15"/>
      <c r="C989" s="15"/>
      <c r="D989" s="15"/>
      <c r="E989" s="15"/>
      <c r="F989" s="15"/>
      <c r="G989" s="15"/>
      <c r="H989" s="15"/>
      <c r="I989" s="16" t="str">
        <f>IF(J989&lt;&gt;"",VLOOKUP(J989,'Product Data'!B$1:K$1107,10,FALSE),"")</f>
        <v/>
      </c>
      <c r="J989" s="20"/>
      <c r="K989" s="20"/>
      <c r="L989" s="17" t="str">
        <f>IF(J989&lt;&gt;"",VLOOKUP(J989,'Product Data'!B$1:K$1107,4,FALSE),"")</f>
        <v/>
      </c>
      <c r="M989" s="16" t="str">
        <f t="shared" si="31"/>
        <v/>
      </c>
      <c r="N989" s="18"/>
      <c r="O989" s="16" t="str">
        <f t="shared" si="30"/>
        <v/>
      </c>
      <c r="P989" s="19"/>
    </row>
    <row r="990" spans="1:16">
      <c r="A990" s="15"/>
      <c r="B990" s="15"/>
      <c r="C990" s="15"/>
      <c r="D990" s="15"/>
      <c r="E990" s="15"/>
      <c r="F990" s="15"/>
      <c r="G990" s="15"/>
      <c r="H990" s="15"/>
      <c r="I990" s="16" t="str">
        <f>IF(J990&lt;&gt;"",VLOOKUP(J990,'Product Data'!B$1:K$1107,10,FALSE),"")</f>
        <v/>
      </c>
      <c r="J990" s="20"/>
      <c r="K990" s="20"/>
      <c r="L990" s="17" t="str">
        <f>IF(J990&lt;&gt;"",VLOOKUP(J990,'Product Data'!B$1:K$1107,4,FALSE),"")</f>
        <v/>
      </c>
      <c r="M990" s="16" t="str">
        <f t="shared" si="31"/>
        <v/>
      </c>
      <c r="N990" s="18"/>
      <c r="O990" s="16" t="str">
        <f t="shared" si="30"/>
        <v/>
      </c>
      <c r="P990" s="19"/>
    </row>
    <row r="991" spans="1:16">
      <c r="A991" s="15"/>
      <c r="B991" s="15"/>
      <c r="C991" s="15"/>
      <c r="D991" s="15"/>
      <c r="E991" s="15"/>
      <c r="F991" s="15"/>
      <c r="G991" s="15"/>
      <c r="H991" s="15"/>
      <c r="I991" s="16" t="str">
        <f>IF(J991&lt;&gt;"",VLOOKUP(J991,'Product Data'!B$1:K$1107,10,FALSE),"")</f>
        <v/>
      </c>
      <c r="J991" s="20"/>
      <c r="K991" s="20"/>
      <c r="L991" s="17" t="str">
        <f>IF(J991&lt;&gt;"",VLOOKUP(J991,'Product Data'!B$1:K$1107,4,FALSE),"")</f>
        <v/>
      </c>
      <c r="M991" s="16" t="str">
        <f t="shared" si="31"/>
        <v/>
      </c>
      <c r="N991" s="18"/>
      <c r="O991" s="16" t="str">
        <f t="shared" si="30"/>
        <v/>
      </c>
      <c r="P991" s="19"/>
    </row>
    <row r="992" spans="1:16">
      <c r="A992" s="15"/>
      <c r="B992" s="15"/>
      <c r="C992" s="15"/>
      <c r="D992" s="15"/>
      <c r="E992" s="15"/>
      <c r="F992" s="15"/>
      <c r="G992" s="15"/>
      <c r="H992" s="15"/>
      <c r="I992" s="16" t="str">
        <f>IF(J992&lt;&gt;"",VLOOKUP(J992,'Product Data'!B$1:K$1107,10,FALSE),"")</f>
        <v/>
      </c>
      <c r="J992" s="20"/>
      <c r="K992" s="20"/>
      <c r="L992" s="17" t="str">
        <f>IF(J992&lt;&gt;"",VLOOKUP(J992,'Product Data'!B$1:K$1107,4,FALSE),"")</f>
        <v/>
      </c>
      <c r="M992" s="16" t="str">
        <f t="shared" si="31"/>
        <v/>
      </c>
      <c r="N992" s="18"/>
      <c r="O992" s="16" t="str">
        <f t="shared" si="30"/>
        <v/>
      </c>
      <c r="P992" s="19"/>
    </row>
    <row r="993" spans="1:16">
      <c r="A993" s="15"/>
      <c r="B993" s="15"/>
      <c r="C993" s="15"/>
      <c r="D993" s="15"/>
      <c r="E993" s="15"/>
      <c r="F993" s="15"/>
      <c r="G993" s="15"/>
      <c r="H993" s="15"/>
      <c r="I993" s="16" t="str">
        <f>IF(J993&lt;&gt;"",VLOOKUP(J993,'Product Data'!B$1:K$1107,10,FALSE),"")</f>
        <v/>
      </c>
      <c r="J993" s="20"/>
      <c r="K993" s="20"/>
      <c r="L993" s="17" t="str">
        <f>IF(J993&lt;&gt;"",VLOOKUP(J993,'Product Data'!B$1:K$1107,4,FALSE),"")</f>
        <v/>
      </c>
      <c r="M993" s="16" t="str">
        <f t="shared" si="31"/>
        <v/>
      </c>
      <c r="N993" s="18"/>
      <c r="O993" s="16" t="str">
        <f t="shared" si="30"/>
        <v/>
      </c>
      <c r="P993" s="19"/>
    </row>
    <row r="994" spans="1:16">
      <c r="A994" s="15"/>
      <c r="B994" s="15"/>
      <c r="C994" s="15"/>
      <c r="D994" s="15"/>
      <c r="E994" s="15"/>
      <c r="F994" s="15"/>
      <c r="G994" s="15"/>
      <c r="H994" s="15"/>
      <c r="I994" s="16" t="str">
        <f>IF(J994&lt;&gt;"",VLOOKUP(J994,'Product Data'!B$1:K$1107,10,FALSE),"")</f>
        <v/>
      </c>
      <c r="J994" s="20"/>
      <c r="K994" s="20"/>
      <c r="L994" s="17" t="str">
        <f>IF(J994&lt;&gt;"",VLOOKUP(J994,'Product Data'!B$1:K$1107,4,FALSE),"")</f>
        <v/>
      </c>
      <c r="M994" s="16" t="str">
        <f t="shared" si="31"/>
        <v/>
      </c>
      <c r="N994" s="18"/>
      <c r="O994" s="16" t="str">
        <f t="shared" ref="O994:O1007" si="32">IF(N994&lt;&gt;"",(TEXT(N994,"DDDD")),"")</f>
        <v/>
      </c>
      <c r="P994" s="19"/>
    </row>
    <row r="995" spans="1:16">
      <c r="A995" s="15"/>
      <c r="B995" s="15"/>
      <c r="C995" s="15"/>
      <c r="D995" s="15"/>
      <c r="E995" s="15"/>
      <c r="F995" s="15"/>
      <c r="G995" s="15"/>
      <c r="H995" s="15"/>
      <c r="I995" s="16" t="str">
        <f>IF(J995&lt;&gt;"",VLOOKUP(J995,'Product Data'!B$1:K$1107,10,FALSE),"")</f>
        <v/>
      </c>
      <c r="J995" s="20"/>
      <c r="K995" s="20"/>
      <c r="L995" s="17" t="str">
        <f>IF(J995&lt;&gt;"",VLOOKUP(J995,'Product Data'!B$1:K$1107,4,FALSE),"")</f>
        <v/>
      </c>
      <c r="M995" s="16" t="str">
        <f t="shared" si="31"/>
        <v/>
      </c>
      <c r="N995" s="18"/>
      <c r="O995" s="16" t="str">
        <f t="shared" si="32"/>
        <v/>
      </c>
      <c r="P995" s="19"/>
    </row>
    <row r="996" spans="1:16">
      <c r="A996" s="15"/>
      <c r="B996" s="15"/>
      <c r="C996" s="15"/>
      <c r="D996" s="15"/>
      <c r="E996" s="15"/>
      <c r="F996" s="15"/>
      <c r="G996" s="15"/>
      <c r="H996" s="15"/>
      <c r="I996" s="16" t="str">
        <f>IF(J996&lt;&gt;"",VLOOKUP(J996,'Product Data'!B$1:K$1107,10,FALSE),"")</f>
        <v/>
      </c>
      <c r="J996" s="20"/>
      <c r="K996" s="20"/>
      <c r="L996" s="17" t="str">
        <f>IF(J996&lt;&gt;"",VLOOKUP(J996,'Product Data'!B$1:K$1107,4,FALSE),"")</f>
        <v/>
      </c>
      <c r="M996" s="16" t="str">
        <f t="shared" si="31"/>
        <v/>
      </c>
      <c r="N996" s="18"/>
      <c r="O996" s="16" t="str">
        <f t="shared" si="32"/>
        <v/>
      </c>
      <c r="P996" s="19"/>
    </row>
    <row r="997" spans="1:16">
      <c r="A997" s="15"/>
      <c r="B997" s="15"/>
      <c r="C997" s="15"/>
      <c r="D997" s="15"/>
      <c r="E997" s="15"/>
      <c r="F997" s="15"/>
      <c r="G997" s="15"/>
      <c r="H997" s="15"/>
      <c r="I997" s="16" t="str">
        <f>IF(J997&lt;&gt;"",VLOOKUP(J997,'Product Data'!B$1:K$1107,10,FALSE),"")</f>
        <v/>
      </c>
      <c r="J997" s="20"/>
      <c r="K997" s="20"/>
      <c r="L997" s="17" t="str">
        <f>IF(J997&lt;&gt;"",VLOOKUP(J997,'Product Data'!B$1:K$1107,4,FALSE),"")</f>
        <v/>
      </c>
      <c r="M997" s="16" t="str">
        <f t="shared" si="31"/>
        <v/>
      </c>
      <c r="N997" s="18"/>
      <c r="O997" s="16" t="str">
        <f t="shared" si="32"/>
        <v/>
      </c>
      <c r="P997" s="19"/>
    </row>
    <row r="998" spans="1:16">
      <c r="A998" s="15"/>
      <c r="B998" s="15"/>
      <c r="C998" s="15"/>
      <c r="D998" s="15"/>
      <c r="E998" s="15"/>
      <c r="F998" s="15"/>
      <c r="G998" s="15"/>
      <c r="H998" s="15"/>
      <c r="I998" s="16" t="str">
        <f>IF(J998&lt;&gt;"",VLOOKUP(J998,'Product Data'!B$1:K$1107,10,FALSE),"")</f>
        <v/>
      </c>
      <c r="J998" s="20"/>
      <c r="K998" s="20"/>
      <c r="L998" s="17" t="str">
        <f>IF(J998&lt;&gt;"",VLOOKUP(J998,'Product Data'!B$1:K$1107,4,FALSE),"")</f>
        <v/>
      </c>
      <c r="M998" s="16" t="str">
        <f t="shared" si="31"/>
        <v/>
      </c>
      <c r="N998" s="18"/>
      <c r="O998" s="16" t="str">
        <f t="shared" si="32"/>
        <v/>
      </c>
      <c r="P998" s="19"/>
    </row>
    <row r="999" spans="1:16">
      <c r="A999" s="15"/>
      <c r="B999" s="15"/>
      <c r="C999" s="15"/>
      <c r="D999" s="15"/>
      <c r="E999" s="15"/>
      <c r="F999" s="15"/>
      <c r="G999" s="15"/>
      <c r="H999" s="15"/>
      <c r="I999" s="16" t="str">
        <f>IF(J999&lt;&gt;"",VLOOKUP(J999,'Product Data'!B$1:K$1107,10,FALSE),"")</f>
        <v/>
      </c>
      <c r="J999" s="20"/>
      <c r="K999" s="20"/>
      <c r="L999" s="17" t="str">
        <f>IF(J999&lt;&gt;"",VLOOKUP(J999,'Product Data'!B$1:K$1107,4,FALSE),"")</f>
        <v/>
      </c>
      <c r="M999" s="16" t="str">
        <f t="shared" si="31"/>
        <v/>
      </c>
      <c r="N999" s="18"/>
      <c r="O999" s="16" t="str">
        <f t="shared" si="32"/>
        <v/>
      </c>
      <c r="P999" s="19"/>
    </row>
    <row r="1000" spans="1:16">
      <c r="A1000" s="15"/>
      <c r="B1000" s="15"/>
      <c r="C1000" s="15"/>
      <c r="D1000" s="15"/>
      <c r="E1000" s="15"/>
      <c r="F1000" s="15"/>
      <c r="G1000" s="15"/>
      <c r="H1000" s="15"/>
      <c r="I1000" s="16" t="str">
        <f>IF(J1000&lt;&gt;"",VLOOKUP(J1000,'Product Data'!B$1:K$1107,10,FALSE),"")</f>
        <v/>
      </c>
      <c r="J1000" s="20"/>
      <c r="K1000" s="20"/>
      <c r="L1000" s="17" t="str">
        <f>IF(J1000&lt;&gt;"",VLOOKUP(J1000,'Product Data'!B$1:K$1107,4,FALSE),"")</f>
        <v/>
      </c>
      <c r="M1000" s="16" t="str">
        <f t="shared" si="31"/>
        <v/>
      </c>
      <c r="N1000" s="18"/>
      <c r="O1000" s="16" t="str">
        <f t="shared" si="32"/>
        <v/>
      </c>
      <c r="P1000" s="19"/>
    </row>
    <row r="1001" spans="1:16">
      <c r="A1001" s="15"/>
      <c r="B1001" s="15"/>
      <c r="C1001" s="15"/>
      <c r="D1001" s="15"/>
      <c r="E1001" s="15"/>
      <c r="F1001" s="15"/>
      <c r="G1001" s="15"/>
      <c r="H1001" s="15"/>
      <c r="I1001" s="16" t="str">
        <f>IF(J1001&lt;&gt;"",VLOOKUP(J1001,'Product Data'!B$1:K$1107,10,FALSE),"")</f>
        <v/>
      </c>
      <c r="J1001" s="20"/>
      <c r="K1001" s="20"/>
      <c r="L1001" s="17" t="str">
        <f>IF(J1001&lt;&gt;"",VLOOKUP(J1001,'Product Data'!B$1:K$1107,4,FALSE),"")</f>
        <v/>
      </c>
      <c r="M1001" s="16" t="str">
        <f t="shared" si="31"/>
        <v/>
      </c>
      <c r="N1001" s="18"/>
      <c r="O1001" s="16" t="str">
        <f t="shared" si="32"/>
        <v/>
      </c>
      <c r="P1001" s="19"/>
    </row>
    <row r="1002" spans="1:16">
      <c r="A1002" s="15"/>
      <c r="B1002" s="15"/>
      <c r="C1002" s="15"/>
      <c r="D1002" s="15"/>
      <c r="E1002" s="15"/>
      <c r="F1002" s="15"/>
      <c r="G1002" s="15"/>
      <c r="H1002" s="15"/>
      <c r="I1002" s="16" t="str">
        <f>IF(J1002&lt;&gt;"",VLOOKUP(J1002,'Product Data'!B$1:K$1107,10,FALSE),"")</f>
        <v/>
      </c>
      <c r="J1002" s="20"/>
      <c r="K1002" s="20"/>
      <c r="L1002" s="17" t="str">
        <f>IF(J1002&lt;&gt;"",VLOOKUP(J1002,'Product Data'!B$1:K$1107,4,FALSE),"")</f>
        <v/>
      </c>
      <c r="M1002" s="16" t="str">
        <f t="shared" si="31"/>
        <v/>
      </c>
      <c r="N1002" s="18"/>
      <c r="O1002" s="16" t="str">
        <f t="shared" si="32"/>
        <v/>
      </c>
      <c r="P1002" s="19"/>
    </row>
    <row r="1003" spans="1:16">
      <c r="A1003" s="15"/>
      <c r="B1003" s="15"/>
      <c r="C1003" s="15"/>
      <c r="D1003" s="15"/>
      <c r="E1003" s="15"/>
      <c r="F1003" s="15"/>
      <c r="G1003" s="15"/>
      <c r="H1003" s="15"/>
      <c r="I1003" s="16" t="str">
        <f>IF(J1003&lt;&gt;"",VLOOKUP(J1003,'Product Data'!B$1:K$1107,10,FALSE),"")</f>
        <v/>
      </c>
      <c r="J1003" s="20"/>
      <c r="K1003" s="20"/>
      <c r="L1003" s="17" t="str">
        <f>IF(J1003&lt;&gt;"",VLOOKUP(J1003,'Product Data'!B$1:K$1107,4,FALSE),"")</f>
        <v/>
      </c>
      <c r="M1003" s="16" t="str">
        <f t="shared" si="31"/>
        <v/>
      </c>
      <c r="N1003" s="18"/>
      <c r="O1003" s="16" t="str">
        <f t="shared" si="32"/>
        <v/>
      </c>
      <c r="P1003" s="19"/>
    </row>
    <row r="1004" spans="1:16">
      <c r="A1004" s="15"/>
      <c r="B1004" s="15"/>
      <c r="C1004" s="15"/>
      <c r="D1004" s="15"/>
      <c r="E1004" s="15"/>
      <c r="F1004" s="15"/>
      <c r="G1004" s="15"/>
      <c r="H1004" s="15"/>
      <c r="I1004" s="16" t="str">
        <f>IF(J1004&lt;&gt;"",VLOOKUP(J1004,'Product Data'!B$1:K$1107,10,FALSE),"")</f>
        <v/>
      </c>
      <c r="J1004" s="20"/>
      <c r="K1004" s="20"/>
      <c r="L1004" s="17" t="str">
        <f>IF(J1004&lt;&gt;"",VLOOKUP(J1004,'Product Data'!B$1:K$1107,4,FALSE),"")</f>
        <v/>
      </c>
      <c r="M1004" s="16" t="str">
        <f t="shared" si="31"/>
        <v/>
      </c>
      <c r="N1004" s="18"/>
      <c r="O1004" s="16" t="str">
        <f t="shared" si="32"/>
        <v/>
      </c>
      <c r="P1004" s="19"/>
    </row>
    <row r="1005" spans="1:16">
      <c r="A1005" s="15"/>
      <c r="B1005" s="15"/>
      <c r="C1005" s="15"/>
      <c r="D1005" s="15"/>
      <c r="E1005" s="15"/>
      <c r="F1005" s="15"/>
      <c r="G1005" s="15"/>
      <c r="H1005" s="15"/>
      <c r="I1005" s="16" t="str">
        <f>IF(J1005&lt;&gt;"",VLOOKUP(J1005,'Product Data'!B$1:K$1107,10,FALSE),"")</f>
        <v/>
      </c>
      <c r="J1005" s="20"/>
      <c r="K1005" s="20"/>
      <c r="L1005" s="17" t="str">
        <f>IF(J1005&lt;&gt;"",VLOOKUP(J1005,'Product Data'!B$1:K$1107,4,FALSE),"")</f>
        <v/>
      </c>
      <c r="M1005" s="16" t="str">
        <f t="shared" si="31"/>
        <v/>
      </c>
      <c r="N1005" s="18"/>
      <c r="O1005" s="16" t="str">
        <f t="shared" si="32"/>
        <v/>
      </c>
      <c r="P1005" s="19"/>
    </row>
    <row r="1006" spans="1:16">
      <c r="A1006" s="15"/>
      <c r="B1006" s="15"/>
      <c r="C1006" s="15"/>
      <c r="D1006" s="15"/>
      <c r="E1006" s="15"/>
      <c r="F1006" s="15"/>
      <c r="G1006" s="15"/>
      <c r="H1006" s="15"/>
      <c r="I1006" s="16" t="str">
        <f>IF(J1006&lt;&gt;"",VLOOKUP(J1006,'Product Data'!B$1:K$1107,10,FALSE),"")</f>
        <v/>
      </c>
      <c r="J1006" s="20"/>
      <c r="K1006" s="20"/>
      <c r="L1006" s="17" t="str">
        <f>IF(J1006&lt;&gt;"",VLOOKUP(J1006,'Product Data'!B$1:K$1107,4,FALSE),"")</f>
        <v/>
      </c>
      <c r="M1006" s="16" t="str">
        <f t="shared" si="31"/>
        <v/>
      </c>
      <c r="N1006" s="18"/>
      <c r="O1006" s="16" t="str">
        <f t="shared" si="32"/>
        <v/>
      </c>
      <c r="P1006" s="19"/>
    </row>
    <row r="1007" spans="1:16">
      <c r="A1007" s="15"/>
      <c r="B1007" s="15"/>
      <c r="C1007" s="15"/>
      <c r="D1007" s="15"/>
      <c r="E1007" s="15"/>
      <c r="F1007" s="15"/>
      <c r="G1007" s="15"/>
      <c r="H1007" s="15"/>
      <c r="I1007" s="16" t="str">
        <f>IF(J1007&lt;&gt;"",VLOOKUP(J1007,'Product Data'!B$1:K$1107,10,FALSE),"")</f>
        <v/>
      </c>
      <c r="J1007" s="20"/>
      <c r="K1007" s="20"/>
      <c r="L1007" s="17" t="str">
        <f>IF(J1007&lt;&gt;"",VLOOKUP(J1007,'Product Data'!B$1:K$1107,4,FALSE),"")</f>
        <v/>
      </c>
      <c r="M1007" s="16" t="str">
        <f t="shared" si="31"/>
        <v/>
      </c>
      <c r="N1007" s="18"/>
      <c r="O1007" s="16" t="str">
        <f t="shared" si="32"/>
        <v/>
      </c>
      <c r="P1007" s="19"/>
    </row>
  </sheetData>
  <sheetProtection algorithmName="SHA-512" hashValue="rGWEVX8cCGU8TdNDz1u0uz9zee8bRn4S1fN1UHMcHrou4T1tuxGYBlvgAmseo4JUuJKcda2klTj7PN9askmLZQ==" saltValue="2xT15EiRM2KxTRC5M4d5ug==" spinCount="100000" sheet="1" autoFilter="0"/>
  <conditionalFormatting sqref="K12:K1007">
    <cfRule type="cellIs" dxfId="5" priority="2" operator="greaterThan">
      <formula>1</formula>
    </cfRule>
  </conditionalFormatting>
  <conditionalFormatting sqref="P3:P10">
    <cfRule type="expression" dxfId="4" priority="1" stopIfTrue="1">
      <formula>LEN(P3)&gt;250</formula>
    </cfRule>
  </conditionalFormatting>
  <conditionalFormatting sqref="P12:P1007">
    <cfRule type="expression" dxfId="3" priority="3" stopIfTrue="1">
      <formula>LEN(P12)&gt;250</formula>
    </cfRule>
  </conditionalFormatting>
  <pageMargins left="0.23622047244094491" right="0.23622047244094491" top="0.74803149606299213" bottom="0.74803149606299213" header="0.31496062992125984" footer="0.31496062992125984"/>
  <pageSetup paperSize="9" scale="35" fitToHeight="1000" orientation="landscape" r:id="rId1"/>
  <headerFooter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'Product Data'!$B:$B</xm:f>
          </x14:formula1>
          <xm:sqref>J13:J1007</xm:sqref>
        </x14:dataValidation>
        <x14:dataValidation type="list" allowBlank="1" showInputMessage="1" showErrorMessage="1" xr:uid="{2F8D6B83-1554-4D59-BA29-145545C46182}">
          <x14:formula1>
            <xm:f>IF(M13="Yes",'Delivery Dates'!$A$6:$A$572,'Delivery Dates'!$G$2:$G$572)</xm:f>
          </x14:formula1>
          <xm:sqref>N13:N1007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2B51-8513-4DFE-9F90-C858BFDEF66C}">
  <sheetPr>
    <tabColor rgb="FFFFC000"/>
  </sheetPr>
  <dimension ref="A1:Q46"/>
  <sheetViews>
    <sheetView workbookViewId="0">
      <selection activeCell="J15" sqref="J15"/>
    </sheetView>
  </sheetViews>
  <sheetFormatPr defaultRowHeight="15"/>
  <cols>
    <col min="1" max="1" width="22.28515625" bestFit="1" customWidth="1"/>
    <col min="2" max="2" width="15.5703125" bestFit="1" customWidth="1"/>
    <col min="3" max="3" width="24.42578125" bestFit="1" customWidth="1"/>
    <col min="4" max="4" width="20.28515625" bestFit="1" customWidth="1"/>
    <col min="14" max="14" width="22.28515625" bestFit="1" customWidth="1"/>
    <col min="15" max="15" width="15.5703125" bestFit="1" customWidth="1"/>
    <col min="16" max="16" width="24.42578125" bestFit="1" customWidth="1"/>
    <col min="17" max="17" width="20.28515625" bestFit="1" customWidth="1"/>
  </cols>
  <sheetData>
    <row r="1" spans="1:4" ht="15.75" thickBot="1">
      <c r="A1" s="32" t="s">
        <v>335</v>
      </c>
      <c r="B1" s="33" t="s">
        <v>336</v>
      </c>
      <c r="C1" s="33" t="s">
        <v>337</v>
      </c>
      <c r="D1" s="33" t="s">
        <v>338</v>
      </c>
    </row>
    <row r="2" spans="1:4" ht="45.75" thickBot="1">
      <c r="A2" s="34" t="s">
        <v>339</v>
      </c>
      <c r="B2" s="35" t="s">
        <v>340</v>
      </c>
      <c r="C2" s="36" t="s">
        <v>345</v>
      </c>
      <c r="D2" s="37" t="s">
        <v>342</v>
      </c>
    </row>
    <row r="3" spans="1:4" ht="45.75" thickBot="1">
      <c r="A3" s="34" t="s">
        <v>343</v>
      </c>
      <c r="B3" s="38" t="s">
        <v>344</v>
      </c>
      <c r="C3" s="36" t="s">
        <v>345</v>
      </c>
      <c r="D3" s="37" t="s">
        <v>342</v>
      </c>
    </row>
    <row r="4" spans="1:4" ht="60">
      <c r="A4" s="40" t="s">
        <v>346</v>
      </c>
      <c r="B4" s="39" t="s">
        <v>347</v>
      </c>
      <c r="C4" s="42" t="s">
        <v>348</v>
      </c>
      <c r="D4" s="40" t="s">
        <v>342</v>
      </c>
    </row>
    <row r="5" spans="1:4" ht="30.75" thickBot="1">
      <c r="A5" s="41"/>
      <c r="B5" s="37" t="s">
        <v>349</v>
      </c>
      <c r="C5" s="43"/>
      <c r="D5" s="41"/>
    </row>
    <row r="6" spans="1:4" ht="45.75" thickBot="1">
      <c r="A6" s="34" t="s">
        <v>350</v>
      </c>
      <c r="B6" s="38" t="s">
        <v>351</v>
      </c>
      <c r="C6" s="36" t="s">
        <v>348</v>
      </c>
      <c r="D6" s="37" t="s">
        <v>342</v>
      </c>
    </row>
    <row r="7" spans="1:4" ht="45.75" thickBot="1">
      <c r="A7" s="34" t="s">
        <v>352</v>
      </c>
      <c r="B7" s="38" t="s">
        <v>353</v>
      </c>
      <c r="C7" s="36" t="s">
        <v>354</v>
      </c>
      <c r="D7" s="37" t="s">
        <v>342</v>
      </c>
    </row>
    <row r="8" spans="1:4" ht="45.75" thickBot="1">
      <c r="A8" s="34" t="s">
        <v>355</v>
      </c>
      <c r="B8" s="35" t="s">
        <v>356</v>
      </c>
      <c r="C8" s="36" t="s">
        <v>354</v>
      </c>
      <c r="D8" s="37" t="s">
        <v>342</v>
      </c>
    </row>
    <row r="9" spans="1:4" ht="30.75" thickBot="1">
      <c r="A9" s="34" t="s">
        <v>357</v>
      </c>
      <c r="B9" s="38" t="s">
        <v>358</v>
      </c>
      <c r="C9" s="38" t="s">
        <v>359</v>
      </c>
      <c r="D9" s="37" t="s">
        <v>360</v>
      </c>
    </row>
    <row r="10" spans="1:4" ht="30.75" thickBot="1">
      <c r="A10" s="34" t="s">
        <v>361</v>
      </c>
      <c r="B10" s="35" t="s">
        <v>362</v>
      </c>
      <c r="C10" s="38" t="s">
        <v>359</v>
      </c>
      <c r="D10" s="37" t="s">
        <v>360</v>
      </c>
    </row>
    <row r="11" spans="1:4" ht="30.75" thickBot="1">
      <c r="A11" s="34" t="s">
        <v>363</v>
      </c>
      <c r="B11" s="38" t="s">
        <v>364</v>
      </c>
      <c r="C11" s="38" t="s">
        <v>359</v>
      </c>
      <c r="D11" s="37" t="s">
        <v>360</v>
      </c>
    </row>
    <row r="12" spans="1:4" ht="45.75" thickBot="1">
      <c r="A12" s="34" t="s">
        <v>365</v>
      </c>
      <c r="B12" s="35" t="s">
        <v>366</v>
      </c>
      <c r="C12" s="36" t="s">
        <v>354</v>
      </c>
      <c r="D12" s="37" t="s">
        <v>342</v>
      </c>
    </row>
    <row r="34" spans="14:17" ht="15.75" thickBot="1"/>
    <row r="35" spans="14:17" ht="15.75" thickBot="1">
      <c r="N35" s="32" t="s">
        <v>335</v>
      </c>
      <c r="O35" s="33" t="s">
        <v>336</v>
      </c>
      <c r="P35" s="33" t="s">
        <v>337</v>
      </c>
      <c r="Q35" s="33" t="s">
        <v>338</v>
      </c>
    </row>
    <row r="36" spans="14:17" ht="45.75" thickBot="1">
      <c r="N36" s="34" t="s">
        <v>339</v>
      </c>
      <c r="O36" s="35" t="s">
        <v>340</v>
      </c>
      <c r="P36" s="36" t="s">
        <v>341</v>
      </c>
      <c r="Q36" s="37" t="s">
        <v>342</v>
      </c>
    </row>
    <row r="37" spans="14:17" ht="45.75" thickBot="1">
      <c r="N37" s="34" t="s">
        <v>343</v>
      </c>
      <c r="O37" s="38" t="s">
        <v>344</v>
      </c>
      <c r="P37" s="36" t="s">
        <v>345</v>
      </c>
      <c r="Q37" s="37" t="s">
        <v>342</v>
      </c>
    </row>
    <row r="38" spans="14:17" ht="60">
      <c r="N38" s="40" t="s">
        <v>346</v>
      </c>
      <c r="O38" s="39" t="s">
        <v>347</v>
      </c>
      <c r="P38" s="42" t="s">
        <v>348</v>
      </c>
      <c r="Q38" s="40" t="s">
        <v>342</v>
      </c>
    </row>
    <row r="39" spans="14:17" ht="30.75" thickBot="1">
      <c r="N39" s="41"/>
      <c r="O39" s="37" t="s">
        <v>349</v>
      </c>
      <c r="P39" s="43"/>
      <c r="Q39" s="41"/>
    </row>
    <row r="40" spans="14:17" ht="45.75" thickBot="1">
      <c r="N40" s="34" t="s">
        <v>350</v>
      </c>
      <c r="O40" s="38" t="s">
        <v>351</v>
      </c>
      <c r="P40" s="36" t="s">
        <v>348</v>
      </c>
      <c r="Q40" s="37" t="s">
        <v>342</v>
      </c>
    </row>
    <row r="41" spans="14:17" ht="45.75" thickBot="1">
      <c r="N41" s="34" t="s">
        <v>352</v>
      </c>
      <c r="O41" s="38" t="s">
        <v>353</v>
      </c>
      <c r="P41" s="36" t="s">
        <v>354</v>
      </c>
      <c r="Q41" s="37" t="s">
        <v>342</v>
      </c>
    </row>
    <row r="42" spans="14:17" ht="45.75" thickBot="1">
      <c r="N42" s="34" t="s">
        <v>355</v>
      </c>
      <c r="O42" s="35" t="s">
        <v>356</v>
      </c>
      <c r="P42" s="36" t="s">
        <v>354</v>
      </c>
      <c r="Q42" s="37" t="s">
        <v>342</v>
      </c>
    </row>
    <row r="43" spans="14:17" ht="30.75" thickBot="1">
      <c r="N43" s="34" t="s">
        <v>357</v>
      </c>
      <c r="O43" s="38" t="s">
        <v>358</v>
      </c>
      <c r="P43" s="38" t="s">
        <v>359</v>
      </c>
      <c r="Q43" s="37" t="s">
        <v>360</v>
      </c>
    </row>
    <row r="44" spans="14:17" ht="30.75" thickBot="1">
      <c r="N44" s="34" t="s">
        <v>361</v>
      </c>
      <c r="O44" s="35" t="s">
        <v>362</v>
      </c>
      <c r="P44" s="38" t="s">
        <v>359</v>
      </c>
      <c r="Q44" s="37" t="s">
        <v>360</v>
      </c>
    </row>
    <row r="45" spans="14:17" ht="30.75" thickBot="1">
      <c r="N45" s="34" t="s">
        <v>363</v>
      </c>
      <c r="O45" s="38" t="s">
        <v>364</v>
      </c>
      <c r="P45" s="38" t="s">
        <v>359</v>
      </c>
      <c r="Q45" s="37" t="s">
        <v>360</v>
      </c>
    </row>
    <row r="46" spans="14:17" ht="45.75" thickBot="1">
      <c r="N46" s="34" t="s">
        <v>365</v>
      </c>
      <c r="O46" s="35" t="s">
        <v>366</v>
      </c>
      <c r="P46" s="36" t="s">
        <v>354</v>
      </c>
      <c r="Q46" s="37" t="s">
        <v>342</v>
      </c>
    </row>
  </sheetData>
  <mergeCells count="6">
    <mergeCell ref="N38:N39"/>
    <mergeCell ref="P38:P39"/>
    <mergeCell ref="Q38:Q39"/>
    <mergeCell ref="A4:A5"/>
    <mergeCell ref="C4:C5"/>
    <mergeCell ref="D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J7"/>
  <sheetViews>
    <sheetView workbookViewId="0">
      <selection activeCell="E32" sqref="E32"/>
    </sheetView>
  </sheetViews>
  <sheetFormatPr defaultRowHeight="15"/>
  <cols>
    <col min="1" max="1" width="14.42578125" customWidth="1"/>
    <col min="2" max="2" width="19" customWidth="1"/>
    <col min="3" max="3" width="14.85546875" customWidth="1"/>
    <col min="4" max="4" width="9.85546875" customWidth="1"/>
    <col min="5" max="5" width="32" customWidth="1"/>
    <col min="6" max="6" width="14.85546875" customWidth="1"/>
    <col min="7" max="7" width="9.85546875" customWidth="1"/>
    <col min="8" max="8" width="36" customWidth="1"/>
    <col min="9" max="9" width="19" customWidth="1"/>
    <col min="10" max="10" width="14.85546875" bestFit="1" customWidth="1"/>
  </cols>
  <sheetData>
    <row r="1" spans="1:10">
      <c r="A1" s="13" t="s">
        <v>38</v>
      </c>
      <c r="E1" s="13" t="s">
        <v>40</v>
      </c>
      <c r="H1" s="13" t="s">
        <v>42</v>
      </c>
    </row>
    <row r="3" spans="1:10">
      <c r="A3" s="13" t="s">
        <v>39</v>
      </c>
      <c r="B3" s="13"/>
      <c r="C3" s="13">
        <f>SUM(C5:C65518)</f>
        <v>1</v>
      </c>
      <c r="E3" s="13" t="s">
        <v>39</v>
      </c>
      <c r="F3" s="13">
        <f>SUM(F5:F65518)</f>
        <v>1</v>
      </c>
      <c r="H3" s="13" t="s">
        <v>39</v>
      </c>
      <c r="I3" s="13"/>
      <c r="J3" s="13">
        <f>SUM(J4:J65514)/2</f>
        <v>1</v>
      </c>
    </row>
    <row r="5" spans="1:10">
      <c r="A5" s="11" t="s">
        <v>35</v>
      </c>
      <c r="B5" t="s">
        <v>37</v>
      </c>
      <c r="C5" t="s">
        <v>36</v>
      </c>
      <c r="E5" s="11" t="s">
        <v>35</v>
      </c>
      <c r="F5" t="s">
        <v>36</v>
      </c>
      <c r="H5" s="11" t="s">
        <v>35</v>
      </c>
      <c r="I5" t="s">
        <v>37</v>
      </c>
      <c r="J5" t="s">
        <v>36</v>
      </c>
    </row>
    <row r="6" spans="1:10">
      <c r="A6" s="12"/>
      <c r="E6" s="12" t="s">
        <v>34</v>
      </c>
      <c r="F6">
        <v>1</v>
      </c>
      <c r="H6" s="12" t="s">
        <v>29</v>
      </c>
      <c r="I6">
        <v>82267</v>
      </c>
      <c r="J6">
        <v>1</v>
      </c>
    </row>
    <row r="7" spans="1:10">
      <c r="A7" s="12" t="s">
        <v>29</v>
      </c>
      <c r="B7">
        <v>82267</v>
      </c>
      <c r="C7">
        <v>1</v>
      </c>
      <c r="H7" s="14" t="s">
        <v>34</v>
      </c>
      <c r="I7">
        <v>82267</v>
      </c>
      <c r="J7">
        <v>1</v>
      </c>
    </row>
  </sheetData>
  <sheetProtection algorithmName="SHA-512" hashValue="MGhz51n/rLilM7xhARDhAlkiRfH1BLuAaSl8KyWA7ZicHDUPGHemGHU//fBMr5rj4gm6huRWLosu7Mlmhl+vww==" saltValue="QXjPey8Rh6tNDJd3zFy7Ug==" spinCount="100000" sheet="1" objects="1" scenarios="1" pivotTables="0"/>
  <pageMargins left="0.23622047244094491" right="0.23622047244094491" top="0.74803149606299213" bottom="0.74803149606299213" header="0.31496062992125984" footer="0.31496062992125984"/>
  <pageSetup paperSize="9" scale="76" fitToHeight="1000" orientation="landscape" r:id="rId4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P1003"/>
  <sheetViews>
    <sheetView workbookViewId="0">
      <selection activeCell="B1025" sqref="B1024:B1025"/>
    </sheetView>
  </sheetViews>
  <sheetFormatPr defaultRowHeight="15"/>
  <cols>
    <col min="1" max="1" width="24" bestFit="1" customWidth="1"/>
    <col min="2" max="6" width="20.5703125" bestFit="1" customWidth="1"/>
    <col min="7" max="7" width="14.42578125" bestFit="1" customWidth="1"/>
    <col min="8" max="8" width="19.7109375" bestFit="1" customWidth="1"/>
    <col min="9" max="9" width="15.42578125" bestFit="1" customWidth="1"/>
    <col min="10" max="10" width="14.7109375" customWidth="1"/>
    <col min="11" max="11" width="10.5703125" bestFit="1" customWidth="1"/>
    <col min="12" max="12" width="17.28515625" hidden="1" customWidth="1"/>
    <col min="13" max="13" width="15.85546875" bestFit="1" customWidth="1"/>
    <col min="14" max="15" width="32" bestFit="1" customWidth="1"/>
    <col min="16" max="16" width="74.7109375" bestFit="1" customWidth="1"/>
    <col min="17" max="17" width="32" bestFit="1" customWidth="1"/>
    <col min="18" max="18" width="74.7109375" bestFit="1" customWidth="1"/>
  </cols>
  <sheetData>
    <row r="1" spans="1:16">
      <c r="J1" s="13" t="s">
        <v>57</v>
      </c>
      <c r="K1" s="13">
        <f>SUM(Table2_14[[#All],[Quantity]])</f>
        <v>1</v>
      </c>
    </row>
    <row r="3" spans="1:1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45</v>
      </c>
      <c r="H3" t="s">
        <v>7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</row>
    <row r="4" spans="1:16">
      <c r="A4" t="s">
        <v>56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  <c r="G4" t="s">
        <v>43</v>
      </c>
      <c r="H4" t="s">
        <v>44</v>
      </c>
      <c r="I4" t="s">
        <v>29</v>
      </c>
      <c r="J4">
        <v>82267</v>
      </c>
      <c r="K4">
        <v>1</v>
      </c>
      <c r="L4" t="s">
        <v>49</v>
      </c>
      <c r="M4" t="s">
        <v>50</v>
      </c>
      <c r="N4" t="s">
        <v>34</v>
      </c>
      <c r="O4" t="s">
        <v>34</v>
      </c>
      <c r="P4" t="s">
        <v>48</v>
      </c>
    </row>
    <row r="5" spans="1:16" hidden="1">
      <c r="I5" t="s">
        <v>41</v>
      </c>
      <c r="L5" t="s">
        <v>41</v>
      </c>
      <c r="M5" t="s">
        <v>41</v>
      </c>
      <c r="O5" t="s">
        <v>41</v>
      </c>
    </row>
    <row r="6" spans="1:16" hidden="1">
      <c r="I6" t="s">
        <v>41</v>
      </c>
      <c r="L6" t="s">
        <v>41</v>
      </c>
      <c r="M6" t="s">
        <v>41</v>
      </c>
      <c r="O6" t="s">
        <v>41</v>
      </c>
    </row>
    <row r="7" spans="1:16" hidden="1">
      <c r="I7" t="s">
        <v>41</v>
      </c>
      <c r="L7" t="s">
        <v>41</v>
      </c>
      <c r="M7" t="s">
        <v>41</v>
      </c>
      <c r="O7" t="s">
        <v>41</v>
      </c>
    </row>
    <row r="8" spans="1:16" hidden="1">
      <c r="I8" t="s">
        <v>41</v>
      </c>
      <c r="L8" t="s">
        <v>41</v>
      </c>
      <c r="M8" t="s">
        <v>41</v>
      </c>
      <c r="O8" t="s">
        <v>41</v>
      </c>
    </row>
    <row r="9" spans="1:16" hidden="1">
      <c r="I9" t="s">
        <v>41</v>
      </c>
      <c r="L9" t="s">
        <v>41</v>
      </c>
      <c r="M9" t="s">
        <v>41</v>
      </c>
      <c r="O9" t="s">
        <v>41</v>
      </c>
    </row>
    <row r="10" spans="1:16" hidden="1">
      <c r="I10" t="s">
        <v>41</v>
      </c>
      <c r="L10" t="s">
        <v>41</v>
      </c>
      <c r="M10" t="s">
        <v>41</v>
      </c>
      <c r="O10" t="s">
        <v>41</v>
      </c>
    </row>
    <row r="11" spans="1:16" hidden="1">
      <c r="I11" t="s">
        <v>41</v>
      </c>
      <c r="L11" t="s">
        <v>41</v>
      </c>
      <c r="M11" t="s">
        <v>41</v>
      </c>
      <c r="O11" t="s">
        <v>41</v>
      </c>
    </row>
    <row r="12" spans="1:16" hidden="1">
      <c r="I12" t="s">
        <v>41</v>
      </c>
      <c r="L12" t="s">
        <v>41</v>
      </c>
      <c r="M12" t="s">
        <v>41</v>
      </c>
      <c r="O12" t="s">
        <v>41</v>
      </c>
    </row>
    <row r="13" spans="1:16" hidden="1">
      <c r="I13" t="s">
        <v>41</v>
      </c>
      <c r="L13" t="s">
        <v>41</v>
      </c>
      <c r="M13" t="s">
        <v>41</v>
      </c>
      <c r="O13" t="s">
        <v>41</v>
      </c>
    </row>
    <row r="14" spans="1:16" hidden="1">
      <c r="I14" t="s">
        <v>41</v>
      </c>
      <c r="L14" t="s">
        <v>41</v>
      </c>
      <c r="M14" t="s">
        <v>41</v>
      </c>
      <c r="O14" t="s">
        <v>41</v>
      </c>
    </row>
    <row r="15" spans="1:16" hidden="1">
      <c r="I15" t="s">
        <v>41</v>
      </c>
      <c r="L15" t="s">
        <v>41</v>
      </c>
      <c r="M15" t="s">
        <v>41</v>
      </c>
      <c r="O15" t="s">
        <v>41</v>
      </c>
    </row>
    <row r="16" spans="1:16" hidden="1">
      <c r="I16" t="s">
        <v>41</v>
      </c>
      <c r="L16" t="s">
        <v>41</v>
      </c>
      <c r="M16" t="s">
        <v>41</v>
      </c>
      <c r="O16" t="s">
        <v>41</v>
      </c>
    </row>
    <row r="17" spans="9:15" hidden="1">
      <c r="I17" t="s">
        <v>41</v>
      </c>
      <c r="L17" t="s">
        <v>41</v>
      </c>
      <c r="M17" t="s">
        <v>41</v>
      </c>
      <c r="O17" t="s">
        <v>41</v>
      </c>
    </row>
    <row r="18" spans="9:15" hidden="1">
      <c r="I18" t="s">
        <v>41</v>
      </c>
      <c r="L18" t="s">
        <v>41</v>
      </c>
      <c r="M18" t="s">
        <v>41</v>
      </c>
      <c r="O18" t="s">
        <v>41</v>
      </c>
    </row>
    <row r="19" spans="9:15" hidden="1">
      <c r="I19" t="s">
        <v>41</v>
      </c>
      <c r="L19" t="s">
        <v>41</v>
      </c>
      <c r="M19" t="s">
        <v>41</v>
      </c>
      <c r="O19" t="s">
        <v>41</v>
      </c>
    </row>
    <row r="20" spans="9:15" hidden="1">
      <c r="I20" t="s">
        <v>41</v>
      </c>
      <c r="L20" t="s">
        <v>41</v>
      </c>
      <c r="M20" t="s">
        <v>41</v>
      </c>
      <c r="O20" t="s">
        <v>41</v>
      </c>
    </row>
    <row r="21" spans="9:15" hidden="1">
      <c r="I21" t="s">
        <v>41</v>
      </c>
      <c r="L21" t="s">
        <v>41</v>
      </c>
      <c r="M21" t="s">
        <v>41</v>
      </c>
      <c r="O21" t="s">
        <v>41</v>
      </c>
    </row>
    <row r="22" spans="9:15" hidden="1">
      <c r="I22" t="s">
        <v>41</v>
      </c>
      <c r="L22" t="s">
        <v>41</v>
      </c>
      <c r="M22" t="s">
        <v>41</v>
      </c>
      <c r="O22" t="s">
        <v>41</v>
      </c>
    </row>
    <row r="23" spans="9:15" hidden="1">
      <c r="I23" t="s">
        <v>41</v>
      </c>
      <c r="L23" t="s">
        <v>41</v>
      </c>
      <c r="M23" t="s">
        <v>41</v>
      </c>
      <c r="O23" t="s">
        <v>41</v>
      </c>
    </row>
    <row r="24" spans="9:15" hidden="1">
      <c r="I24" t="s">
        <v>41</v>
      </c>
      <c r="L24" t="s">
        <v>41</v>
      </c>
      <c r="M24" t="s">
        <v>41</v>
      </c>
      <c r="O24" t="s">
        <v>41</v>
      </c>
    </row>
    <row r="25" spans="9:15" hidden="1">
      <c r="I25" t="s">
        <v>41</v>
      </c>
      <c r="L25" t="s">
        <v>41</v>
      </c>
      <c r="M25" t="s">
        <v>41</v>
      </c>
      <c r="O25" t="s">
        <v>41</v>
      </c>
    </row>
    <row r="26" spans="9:15" hidden="1">
      <c r="I26" t="s">
        <v>41</v>
      </c>
      <c r="L26" t="s">
        <v>41</v>
      </c>
      <c r="M26" t="s">
        <v>41</v>
      </c>
      <c r="O26" t="s">
        <v>41</v>
      </c>
    </row>
    <row r="27" spans="9:15" hidden="1">
      <c r="I27" t="s">
        <v>41</v>
      </c>
      <c r="L27" t="s">
        <v>41</v>
      </c>
      <c r="M27" t="s">
        <v>41</v>
      </c>
      <c r="O27" t="s">
        <v>41</v>
      </c>
    </row>
    <row r="28" spans="9:15" hidden="1">
      <c r="I28" t="s">
        <v>41</v>
      </c>
      <c r="L28" t="s">
        <v>41</v>
      </c>
      <c r="M28" t="s">
        <v>41</v>
      </c>
      <c r="O28" t="s">
        <v>41</v>
      </c>
    </row>
    <row r="29" spans="9:15" hidden="1">
      <c r="I29" t="s">
        <v>41</v>
      </c>
      <c r="L29" t="s">
        <v>41</v>
      </c>
      <c r="M29" t="s">
        <v>41</v>
      </c>
      <c r="O29" t="s">
        <v>41</v>
      </c>
    </row>
    <row r="30" spans="9:15" hidden="1">
      <c r="I30" t="s">
        <v>41</v>
      </c>
      <c r="L30" t="s">
        <v>41</v>
      </c>
      <c r="M30" t="s">
        <v>41</v>
      </c>
      <c r="O30" t="s">
        <v>41</v>
      </c>
    </row>
    <row r="31" spans="9:15" hidden="1">
      <c r="I31" t="s">
        <v>41</v>
      </c>
      <c r="L31" t="s">
        <v>41</v>
      </c>
      <c r="M31" t="s">
        <v>41</v>
      </c>
      <c r="O31" t="s">
        <v>41</v>
      </c>
    </row>
    <row r="32" spans="9:15" hidden="1">
      <c r="I32" t="s">
        <v>41</v>
      </c>
      <c r="L32" t="s">
        <v>41</v>
      </c>
      <c r="M32" t="s">
        <v>41</v>
      </c>
      <c r="O32" t="s">
        <v>41</v>
      </c>
    </row>
    <row r="33" spans="9:15" hidden="1">
      <c r="I33" t="s">
        <v>41</v>
      </c>
      <c r="L33" t="s">
        <v>41</v>
      </c>
      <c r="M33" t="s">
        <v>41</v>
      </c>
      <c r="O33" t="s">
        <v>41</v>
      </c>
    </row>
    <row r="34" spans="9:15" hidden="1">
      <c r="I34" t="s">
        <v>41</v>
      </c>
      <c r="L34" t="s">
        <v>41</v>
      </c>
      <c r="M34" t="s">
        <v>41</v>
      </c>
      <c r="O34" t="s">
        <v>41</v>
      </c>
    </row>
    <row r="35" spans="9:15" hidden="1">
      <c r="I35" t="s">
        <v>41</v>
      </c>
      <c r="L35" t="s">
        <v>41</v>
      </c>
      <c r="M35" t="s">
        <v>41</v>
      </c>
      <c r="O35" t="s">
        <v>41</v>
      </c>
    </row>
    <row r="36" spans="9:15" hidden="1">
      <c r="I36" t="s">
        <v>41</v>
      </c>
      <c r="L36" t="s">
        <v>41</v>
      </c>
      <c r="M36" t="s">
        <v>41</v>
      </c>
      <c r="O36" t="s">
        <v>41</v>
      </c>
    </row>
    <row r="37" spans="9:15" hidden="1">
      <c r="I37" t="s">
        <v>41</v>
      </c>
      <c r="L37" t="s">
        <v>41</v>
      </c>
      <c r="M37" t="s">
        <v>41</v>
      </c>
      <c r="O37" t="s">
        <v>41</v>
      </c>
    </row>
    <row r="38" spans="9:15" hidden="1">
      <c r="I38" t="s">
        <v>41</v>
      </c>
      <c r="L38" t="s">
        <v>41</v>
      </c>
      <c r="M38" t="s">
        <v>41</v>
      </c>
      <c r="O38" t="s">
        <v>41</v>
      </c>
    </row>
    <row r="39" spans="9:15" hidden="1">
      <c r="I39" t="s">
        <v>41</v>
      </c>
      <c r="L39" t="s">
        <v>41</v>
      </c>
      <c r="M39" t="s">
        <v>41</v>
      </c>
      <c r="O39" t="s">
        <v>41</v>
      </c>
    </row>
    <row r="40" spans="9:15" hidden="1">
      <c r="I40" t="s">
        <v>41</v>
      </c>
      <c r="L40" t="s">
        <v>41</v>
      </c>
      <c r="M40" t="s">
        <v>41</v>
      </c>
      <c r="O40" t="s">
        <v>41</v>
      </c>
    </row>
    <row r="41" spans="9:15" hidden="1">
      <c r="I41" t="s">
        <v>41</v>
      </c>
      <c r="L41" t="s">
        <v>41</v>
      </c>
      <c r="M41" t="s">
        <v>41</v>
      </c>
      <c r="O41" t="s">
        <v>41</v>
      </c>
    </row>
    <row r="42" spans="9:15" hidden="1">
      <c r="I42" t="s">
        <v>41</v>
      </c>
      <c r="L42" t="s">
        <v>41</v>
      </c>
      <c r="M42" t="s">
        <v>41</v>
      </c>
      <c r="O42" t="s">
        <v>41</v>
      </c>
    </row>
    <row r="43" spans="9:15" hidden="1">
      <c r="I43" t="s">
        <v>41</v>
      </c>
      <c r="L43" t="s">
        <v>41</v>
      </c>
      <c r="M43" t="s">
        <v>41</v>
      </c>
      <c r="O43" t="s">
        <v>41</v>
      </c>
    </row>
    <row r="44" spans="9:15" hidden="1">
      <c r="I44" t="s">
        <v>41</v>
      </c>
      <c r="L44" t="s">
        <v>41</v>
      </c>
      <c r="M44" t="s">
        <v>41</v>
      </c>
      <c r="O44" t="s">
        <v>41</v>
      </c>
    </row>
    <row r="45" spans="9:15" hidden="1">
      <c r="I45" t="s">
        <v>41</v>
      </c>
      <c r="L45" t="s">
        <v>41</v>
      </c>
      <c r="M45" t="s">
        <v>41</v>
      </c>
      <c r="O45" t="s">
        <v>41</v>
      </c>
    </row>
    <row r="46" spans="9:15" hidden="1">
      <c r="I46" t="s">
        <v>41</v>
      </c>
      <c r="L46" t="s">
        <v>41</v>
      </c>
      <c r="M46" t="s">
        <v>41</v>
      </c>
      <c r="O46" t="s">
        <v>41</v>
      </c>
    </row>
    <row r="47" spans="9:15" hidden="1">
      <c r="I47" t="s">
        <v>41</v>
      </c>
      <c r="L47" t="s">
        <v>41</v>
      </c>
      <c r="M47" t="s">
        <v>41</v>
      </c>
      <c r="O47" t="s">
        <v>41</v>
      </c>
    </row>
    <row r="48" spans="9:15" hidden="1">
      <c r="I48" t="s">
        <v>41</v>
      </c>
      <c r="L48" t="s">
        <v>41</v>
      </c>
      <c r="M48" t="s">
        <v>41</v>
      </c>
      <c r="O48" t="s">
        <v>41</v>
      </c>
    </row>
    <row r="49" spans="9:15" hidden="1">
      <c r="I49" t="s">
        <v>41</v>
      </c>
      <c r="L49" t="s">
        <v>41</v>
      </c>
      <c r="M49" t="s">
        <v>41</v>
      </c>
      <c r="O49" t="s">
        <v>41</v>
      </c>
    </row>
    <row r="50" spans="9:15" hidden="1">
      <c r="I50" t="s">
        <v>41</v>
      </c>
      <c r="L50" t="s">
        <v>41</v>
      </c>
      <c r="M50" t="s">
        <v>41</v>
      </c>
      <c r="O50" t="s">
        <v>41</v>
      </c>
    </row>
    <row r="51" spans="9:15" hidden="1">
      <c r="I51" t="s">
        <v>41</v>
      </c>
      <c r="L51" t="s">
        <v>41</v>
      </c>
      <c r="M51" t="s">
        <v>41</v>
      </c>
      <c r="O51" t="s">
        <v>41</v>
      </c>
    </row>
    <row r="52" spans="9:15" hidden="1">
      <c r="I52" t="s">
        <v>41</v>
      </c>
      <c r="L52" t="s">
        <v>41</v>
      </c>
      <c r="M52" t="s">
        <v>41</v>
      </c>
      <c r="O52" t="s">
        <v>41</v>
      </c>
    </row>
    <row r="53" spans="9:15" hidden="1">
      <c r="I53" t="s">
        <v>41</v>
      </c>
      <c r="L53" t="s">
        <v>41</v>
      </c>
      <c r="M53" t="s">
        <v>41</v>
      </c>
      <c r="O53" t="s">
        <v>41</v>
      </c>
    </row>
    <row r="54" spans="9:15" hidden="1">
      <c r="I54" t="s">
        <v>41</v>
      </c>
      <c r="L54" t="s">
        <v>41</v>
      </c>
      <c r="M54" t="s">
        <v>41</v>
      </c>
      <c r="O54" t="s">
        <v>41</v>
      </c>
    </row>
    <row r="55" spans="9:15" hidden="1">
      <c r="I55" t="s">
        <v>41</v>
      </c>
      <c r="L55" t="s">
        <v>41</v>
      </c>
      <c r="M55" t="s">
        <v>41</v>
      </c>
      <c r="O55" t="s">
        <v>41</v>
      </c>
    </row>
    <row r="56" spans="9:15" hidden="1">
      <c r="I56" t="s">
        <v>41</v>
      </c>
      <c r="L56" t="s">
        <v>41</v>
      </c>
      <c r="M56" t="s">
        <v>41</v>
      </c>
      <c r="O56" t="s">
        <v>41</v>
      </c>
    </row>
    <row r="57" spans="9:15" hidden="1">
      <c r="I57" t="s">
        <v>41</v>
      </c>
      <c r="L57" t="s">
        <v>41</v>
      </c>
      <c r="M57" t="s">
        <v>41</v>
      </c>
      <c r="O57" t="s">
        <v>41</v>
      </c>
    </row>
    <row r="58" spans="9:15" hidden="1">
      <c r="I58" t="s">
        <v>41</v>
      </c>
      <c r="L58" t="s">
        <v>41</v>
      </c>
      <c r="M58" t="s">
        <v>41</v>
      </c>
      <c r="O58" t="s">
        <v>41</v>
      </c>
    </row>
    <row r="59" spans="9:15" hidden="1">
      <c r="I59" t="s">
        <v>41</v>
      </c>
      <c r="L59" t="s">
        <v>41</v>
      </c>
      <c r="M59" t="s">
        <v>41</v>
      </c>
      <c r="O59" t="s">
        <v>41</v>
      </c>
    </row>
    <row r="60" spans="9:15" hidden="1">
      <c r="I60" t="s">
        <v>41</v>
      </c>
      <c r="L60" t="s">
        <v>41</v>
      </c>
      <c r="M60" t="s">
        <v>41</v>
      </c>
      <c r="O60" t="s">
        <v>41</v>
      </c>
    </row>
    <row r="61" spans="9:15" hidden="1">
      <c r="I61" t="s">
        <v>41</v>
      </c>
      <c r="L61" t="s">
        <v>41</v>
      </c>
      <c r="M61" t="s">
        <v>41</v>
      </c>
      <c r="O61" t="s">
        <v>41</v>
      </c>
    </row>
    <row r="62" spans="9:15" hidden="1">
      <c r="I62" t="s">
        <v>41</v>
      </c>
      <c r="L62" t="s">
        <v>41</v>
      </c>
      <c r="M62" t="s">
        <v>41</v>
      </c>
      <c r="O62" t="s">
        <v>41</v>
      </c>
    </row>
    <row r="63" spans="9:15" hidden="1">
      <c r="I63" t="s">
        <v>41</v>
      </c>
      <c r="L63" t="s">
        <v>41</v>
      </c>
      <c r="M63" t="s">
        <v>41</v>
      </c>
      <c r="O63" t="s">
        <v>41</v>
      </c>
    </row>
    <row r="64" spans="9:15" hidden="1">
      <c r="I64" t="s">
        <v>41</v>
      </c>
      <c r="L64" t="s">
        <v>41</v>
      </c>
      <c r="M64" t="s">
        <v>41</v>
      </c>
      <c r="O64" t="s">
        <v>41</v>
      </c>
    </row>
    <row r="65" spans="9:15" hidden="1">
      <c r="I65" t="s">
        <v>41</v>
      </c>
      <c r="L65" t="s">
        <v>41</v>
      </c>
      <c r="M65" t="s">
        <v>41</v>
      </c>
      <c r="O65" t="s">
        <v>41</v>
      </c>
    </row>
    <row r="66" spans="9:15" hidden="1">
      <c r="I66" t="s">
        <v>41</v>
      </c>
      <c r="L66" t="s">
        <v>41</v>
      </c>
      <c r="M66" t="s">
        <v>41</v>
      </c>
      <c r="O66" t="s">
        <v>41</v>
      </c>
    </row>
    <row r="67" spans="9:15" hidden="1">
      <c r="I67" t="s">
        <v>41</v>
      </c>
      <c r="L67" t="s">
        <v>41</v>
      </c>
      <c r="M67" t="s">
        <v>41</v>
      </c>
      <c r="O67" t="s">
        <v>41</v>
      </c>
    </row>
    <row r="68" spans="9:15" hidden="1">
      <c r="I68" t="s">
        <v>41</v>
      </c>
      <c r="L68" t="s">
        <v>41</v>
      </c>
      <c r="M68" t="s">
        <v>41</v>
      </c>
      <c r="O68" t="s">
        <v>41</v>
      </c>
    </row>
    <row r="69" spans="9:15" hidden="1">
      <c r="I69" t="s">
        <v>41</v>
      </c>
      <c r="L69" t="s">
        <v>41</v>
      </c>
      <c r="M69" t="s">
        <v>41</v>
      </c>
      <c r="O69" t="s">
        <v>41</v>
      </c>
    </row>
    <row r="70" spans="9:15" hidden="1">
      <c r="I70" t="s">
        <v>41</v>
      </c>
      <c r="L70" t="s">
        <v>41</v>
      </c>
      <c r="M70" t="s">
        <v>41</v>
      </c>
      <c r="O70" t="s">
        <v>41</v>
      </c>
    </row>
    <row r="71" spans="9:15" hidden="1">
      <c r="I71" t="s">
        <v>41</v>
      </c>
      <c r="L71" t="s">
        <v>41</v>
      </c>
      <c r="M71" t="s">
        <v>41</v>
      </c>
      <c r="O71" t="s">
        <v>41</v>
      </c>
    </row>
    <row r="72" spans="9:15" hidden="1">
      <c r="I72" t="s">
        <v>41</v>
      </c>
      <c r="L72" t="s">
        <v>41</v>
      </c>
      <c r="M72" t="s">
        <v>41</v>
      </c>
      <c r="O72" t="s">
        <v>41</v>
      </c>
    </row>
    <row r="73" spans="9:15" hidden="1">
      <c r="I73" t="s">
        <v>41</v>
      </c>
      <c r="L73" t="s">
        <v>41</v>
      </c>
      <c r="M73" t="s">
        <v>41</v>
      </c>
      <c r="O73" t="s">
        <v>41</v>
      </c>
    </row>
    <row r="74" spans="9:15" hidden="1">
      <c r="I74" t="s">
        <v>41</v>
      </c>
      <c r="L74" t="s">
        <v>41</v>
      </c>
      <c r="M74" t="s">
        <v>41</v>
      </c>
      <c r="O74" t="s">
        <v>41</v>
      </c>
    </row>
    <row r="75" spans="9:15" hidden="1">
      <c r="I75" t="s">
        <v>41</v>
      </c>
      <c r="L75" t="s">
        <v>41</v>
      </c>
      <c r="M75" t="s">
        <v>41</v>
      </c>
      <c r="O75" t="s">
        <v>41</v>
      </c>
    </row>
    <row r="76" spans="9:15" hidden="1">
      <c r="I76" t="s">
        <v>41</v>
      </c>
      <c r="L76" t="s">
        <v>41</v>
      </c>
      <c r="M76" t="s">
        <v>41</v>
      </c>
      <c r="O76" t="s">
        <v>41</v>
      </c>
    </row>
    <row r="77" spans="9:15" hidden="1">
      <c r="I77" t="s">
        <v>41</v>
      </c>
      <c r="L77" t="s">
        <v>41</v>
      </c>
      <c r="M77" t="s">
        <v>41</v>
      </c>
      <c r="O77" t="s">
        <v>41</v>
      </c>
    </row>
    <row r="78" spans="9:15" hidden="1">
      <c r="I78" t="s">
        <v>41</v>
      </c>
      <c r="L78" t="s">
        <v>41</v>
      </c>
      <c r="M78" t="s">
        <v>41</v>
      </c>
      <c r="O78" t="s">
        <v>41</v>
      </c>
    </row>
    <row r="79" spans="9:15" hidden="1">
      <c r="I79" t="s">
        <v>41</v>
      </c>
      <c r="L79" t="s">
        <v>41</v>
      </c>
      <c r="M79" t="s">
        <v>41</v>
      </c>
      <c r="O79" t="s">
        <v>41</v>
      </c>
    </row>
    <row r="80" spans="9:15" hidden="1">
      <c r="I80" t="s">
        <v>41</v>
      </c>
      <c r="L80" t="s">
        <v>41</v>
      </c>
      <c r="M80" t="s">
        <v>41</v>
      </c>
      <c r="O80" t="s">
        <v>41</v>
      </c>
    </row>
    <row r="81" spans="9:15" hidden="1">
      <c r="I81" t="s">
        <v>41</v>
      </c>
      <c r="L81" t="s">
        <v>41</v>
      </c>
      <c r="M81" t="s">
        <v>41</v>
      </c>
      <c r="O81" t="s">
        <v>41</v>
      </c>
    </row>
    <row r="82" spans="9:15" hidden="1">
      <c r="I82" t="s">
        <v>41</v>
      </c>
      <c r="L82" t="s">
        <v>41</v>
      </c>
      <c r="M82" t="s">
        <v>41</v>
      </c>
      <c r="O82" t="s">
        <v>41</v>
      </c>
    </row>
    <row r="83" spans="9:15" hidden="1">
      <c r="I83" t="s">
        <v>41</v>
      </c>
      <c r="L83" t="s">
        <v>41</v>
      </c>
      <c r="M83" t="s">
        <v>41</v>
      </c>
      <c r="O83" t="s">
        <v>41</v>
      </c>
    </row>
    <row r="84" spans="9:15" hidden="1">
      <c r="I84" t="s">
        <v>41</v>
      </c>
      <c r="L84" t="s">
        <v>41</v>
      </c>
      <c r="M84" t="s">
        <v>41</v>
      </c>
      <c r="O84" t="s">
        <v>41</v>
      </c>
    </row>
    <row r="85" spans="9:15" hidden="1">
      <c r="I85" t="s">
        <v>41</v>
      </c>
      <c r="L85" t="s">
        <v>41</v>
      </c>
      <c r="M85" t="s">
        <v>41</v>
      </c>
      <c r="O85" t="s">
        <v>41</v>
      </c>
    </row>
    <row r="86" spans="9:15" hidden="1">
      <c r="I86" t="s">
        <v>41</v>
      </c>
      <c r="L86" t="s">
        <v>41</v>
      </c>
      <c r="M86" t="s">
        <v>41</v>
      </c>
      <c r="O86" t="s">
        <v>41</v>
      </c>
    </row>
    <row r="87" spans="9:15" hidden="1">
      <c r="I87" t="s">
        <v>41</v>
      </c>
      <c r="L87" t="s">
        <v>41</v>
      </c>
      <c r="M87" t="s">
        <v>41</v>
      </c>
      <c r="O87" t="s">
        <v>41</v>
      </c>
    </row>
    <row r="88" spans="9:15" hidden="1">
      <c r="I88" t="s">
        <v>41</v>
      </c>
      <c r="L88" t="s">
        <v>41</v>
      </c>
      <c r="M88" t="s">
        <v>41</v>
      </c>
      <c r="O88" t="s">
        <v>41</v>
      </c>
    </row>
    <row r="89" spans="9:15" hidden="1">
      <c r="I89" t="s">
        <v>41</v>
      </c>
      <c r="L89" t="s">
        <v>41</v>
      </c>
      <c r="M89" t="s">
        <v>41</v>
      </c>
      <c r="O89" t="s">
        <v>41</v>
      </c>
    </row>
    <row r="90" spans="9:15" hidden="1">
      <c r="I90" t="s">
        <v>41</v>
      </c>
      <c r="L90" t="s">
        <v>41</v>
      </c>
      <c r="M90" t="s">
        <v>41</v>
      </c>
      <c r="O90" t="s">
        <v>41</v>
      </c>
    </row>
    <row r="91" spans="9:15" hidden="1">
      <c r="I91" t="s">
        <v>41</v>
      </c>
      <c r="L91" t="s">
        <v>41</v>
      </c>
      <c r="M91" t="s">
        <v>41</v>
      </c>
      <c r="O91" t="s">
        <v>41</v>
      </c>
    </row>
    <row r="92" spans="9:15" hidden="1">
      <c r="I92" t="s">
        <v>41</v>
      </c>
      <c r="L92" t="s">
        <v>41</v>
      </c>
      <c r="M92" t="s">
        <v>41</v>
      </c>
      <c r="O92" t="s">
        <v>41</v>
      </c>
    </row>
    <row r="93" spans="9:15" hidden="1">
      <c r="I93" t="s">
        <v>41</v>
      </c>
      <c r="L93" t="s">
        <v>41</v>
      </c>
      <c r="M93" t="s">
        <v>41</v>
      </c>
      <c r="O93" t="s">
        <v>41</v>
      </c>
    </row>
    <row r="94" spans="9:15" hidden="1">
      <c r="I94" t="s">
        <v>41</v>
      </c>
      <c r="L94" t="s">
        <v>41</v>
      </c>
      <c r="M94" t="s">
        <v>41</v>
      </c>
      <c r="O94" t="s">
        <v>41</v>
      </c>
    </row>
    <row r="95" spans="9:15" hidden="1">
      <c r="I95" t="s">
        <v>41</v>
      </c>
      <c r="L95" t="s">
        <v>41</v>
      </c>
      <c r="M95" t="s">
        <v>41</v>
      </c>
      <c r="O95" t="s">
        <v>41</v>
      </c>
    </row>
    <row r="96" spans="9:15" hidden="1">
      <c r="I96" t="s">
        <v>41</v>
      </c>
      <c r="L96" t="s">
        <v>41</v>
      </c>
      <c r="M96" t="s">
        <v>41</v>
      </c>
      <c r="O96" t="s">
        <v>41</v>
      </c>
    </row>
    <row r="97" spans="9:15" hidden="1">
      <c r="I97" t="s">
        <v>41</v>
      </c>
      <c r="L97" t="s">
        <v>41</v>
      </c>
      <c r="M97" t="s">
        <v>41</v>
      </c>
      <c r="O97" t="s">
        <v>41</v>
      </c>
    </row>
    <row r="98" spans="9:15" hidden="1">
      <c r="I98" t="s">
        <v>41</v>
      </c>
      <c r="L98" t="s">
        <v>41</v>
      </c>
      <c r="M98" t="s">
        <v>41</v>
      </c>
      <c r="O98" t="s">
        <v>41</v>
      </c>
    </row>
    <row r="99" spans="9:15" hidden="1">
      <c r="I99" t="s">
        <v>41</v>
      </c>
      <c r="L99" t="s">
        <v>41</v>
      </c>
      <c r="M99" t="s">
        <v>41</v>
      </c>
      <c r="O99" t="s">
        <v>41</v>
      </c>
    </row>
    <row r="100" spans="9:15" hidden="1">
      <c r="I100" t="s">
        <v>41</v>
      </c>
      <c r="L100" t="s">
        <v>41</v>
      </c>
      <c r="M100" t="s">
        <v>41</v>
      </c>
      <c r="O100" t="s">
        <v>41</v>
      </c>
    </row>
    <row r="101" spans="9:15" hidden="1">
      <c r="I101" t="s">
        <v>41</v>
      </c>
      <c r="L101" t="s">
        <v>41</v>
      </c>
      <c r="M101" t="s">
        <v>41</v>
      </c>
      <c r="O101" t="s">
        <v>41</v>
      </c>
    </row>
    <row r="102" spans="9:15" hidden="1">
      <c r="I102" t="s">
        <v>41</v>
      </c>
      <c r="L102" t="s">
        <v>41</v>
      </c>
      <c r="M102" t="s">
        <v>41</v>
      </c>
      <c r="O102" t="s">
        <v>41</v>
      </c>
    </row>
    <row r="103" spans="9:15" hidden="1">
      <c r="I103" t="s">
        <v>41</v>
      </c>
      <c r="L103" t="s">
        <v>41</v>
      </c>
      <c r="M103" t="s">
        <v>41</v>
      </c>
      <c r="O103" t="s">
        <v>41</v>
      </c>
    </row>
    <row r="104" spans="9:15" hidden="1">
      <c r="I104" t="s">
        <v>41</v>
      </c>
      <c r="L104" t="s">
        <v>41</v>
      </c>
      <c r="M104" t="s">
        <v>41</v>
      </c>
      <c r="O104" t="s">
        <v>41</v>
      </c>
    </row>
    <row r="105" spans="9:15" hidden="1">
      <c r="I105" t="s">
        <v>41</v>
      </c>
      <c r="L105" t="s">
        <v>41</v>
      </c>
      <c r="M105" t="s">
        <v>41</v>
      </c>
      <c r="O105" t="s">
        <v>41</v>
      </c>
    </row>
    <row r="106" spans="9:15" hidden="1">
      <c r="I106" t="s">
        <v>41</v>
      </c>
      <c r="L106" t="s">
        <v>41</v>
      </c>
      <c r="M106" t="s">
        <v>41</v>
      </c>
      <c r="O106" t="s">
        <v>41</v>
      </c>
    </row>
    <row r="107" spans="9:15" hidden="1">
      <c r="I107" t="s">
        <v>41</v>
      </c>
      <c r="L107" t="s">
        <v>41</v>
      </c>
      <c r="M107" t="s">
        <v>41</v>
      </c>
      <c r="O107" t="s">
        <v>41</v>
      </c>
    </row>
    <row r="108" spans="9:15" hidden="1">
      <c r="I108" t="s">
        <v>41</v>
      </c>
      <c r="L108" t="s">
        <v>41</v>
      </c>
      <c r="M108" t="s">
        <v>41</v>
      </c>
      <c r="O108" t="s">
        <v>41</v>
      </c>
    </row>
    <row r="109" spans="9:15" hidden="1">
      <c r="I109" t="s">
        <v>41</v>
      </c>
      <c r="L109" t="s">
        <v>41</v>
      </c>
      <c r="M109" t="s">
        <v>41</v>
      </c>
      <c r="O109" t="s">
        <v>41</v>
      </c>
    </row>
    <row r="110" spans="9:15" hidden="1">
      <c r="I110" t="s">
        <v>41</v>
      </c>
      <c r="L110" t="s">
        <v>41</v>
      </c>
      <c r="M110" t="s">
        <v>41</v>
      </c>
      <c r="O110" t="s">
        <v>41</v>
      </c>
    </row>
    <row r="111" spans="9:15" hidden="1">
      <c r="I111" t="s">
        <v>41</v>
      </c>
      <c r="L111" t="s">
        <v>41</v>
      </c>
      <c r="M111" t="s">
        <v>41</v>
      </c>
      <c r="O111" t="s">
        <v>41</v>
      </c>
    </row>
    <row r="112" spans="9:15" hidden="1">
      <c r="I112" t="s">
        <v>41</v>
      </c>
      <c r="L112" t="s">
        <v>41</v>
      </c>
      <c r="M112" t="s">
        <v>41</v>
      </c>
      <c r="O112" t="s">
        <v>41</v>
      </c>
    </row>
    <row r="113" spans="9:15" hidden="1">
      <c r="I113" t="s">
        <v>41</v>
      </c>
      <c r="L113" t="s">
        <v>41</v>
      </c>
      <c r="M113" t="s">
        <v>41</v>
      </c>
      <c r="O113" t="s">
        <v>41</v>
      </c>
    </row>
    <row r="114" spans="9:15" hidden="1">
      <c r="I114" t="s">
        <v>41</v>
      </c>
      <c r="L114" t="s">
        <v>41</v>
      </c>
      <c r="M114" t="s">
        <v>41</v>
      </c>
      <c r="O114" t="s">
        <v>41</v>
      </c>
    </row>
    <row r="115" spans="9:15" hidden="1">
      <c r="I115" t="s">
        <v>41</v>
      </c>
      <c r="L115" t="s">
        <v>41</v>
      </c>
      <c r="M115" t="s">
        <v>41</v>
      </c>
      <c r="O115" t="s">
        <v>41</v>
      </c>
    </row>
    <row r="116" spans="9:15" hidden="1">
      <c r="I116" t="s">
        <v>41</v>
      </c>
      <c r="L116" t="s">
        <v>41</v>
      </c>
      <c r="M116" t="s">
        <v>41</v>
      </c>
      <c r="O116" t="s">
        <v>41</v>
      </c>
    </row>
    <row r="117" spans="9:15" hidden="1">
      <c r="I117" t="s">
        <v>41</v>
      </c>
      <c r="L117" t="s">
        <v>41</v>
      </c>
      <c r="M117" t="s">
        <v>41</v>
      </c>
      <c r="O117" t="s">
        <v>41</v>
      </c>
    </row>
    <row r="118" spans="9:15" hidden="1">
      <c r="I118" t="s">
        <v>41</v>
      </c>
      <c r="L118" t="s">
        <v>41</v>
      </c>
      <c r="M118" t="s">
        <v>41</v>
      </c>
      <c r="O118" t="s">
        <v>41</v>
      </c>
    </row>
    <row r="119" spans="9:15" hidden="1">
      <c r="I119" t="s">
        <v>41</v>
      </c>
      <c r="L119" t="s">
        <v>41</v>
      </c>
      <c r="M119" t="s">
        <v>41</v>
      </c>
      <c r="O119" t="s">
        <v>41</v>
      </c>
    </row>
    <row r="120" spans="9:15" hidden="1">
      <c r="I120" t="s">
        <v>41</v>
      </c>
      <c r="L120" t="s">
        <v>41</v>
      </c>
      <c r="M120" t="s">
        <v>41</v>
      </c>
      <c r="O120" t="s">
        <v>41</v>
      </c>
    </row>
    <row r="121" spans="9:15" hidden="1">
      <c r="I121" t="s">
        <v>41</v>
      </c>
      <c r="L121" t="s">
        <v>41</v>
      </c>
      <c r="M121" t="s">
        <v>41</v>
      </c>
      <c r="O121" t="s">
        <v>41</v>
      </c>
    </row>
    <row r="122" spans="9:15" hidden="1">
      <c r="I122" t="s">
        <v>41</v>
      </c>
      <c r="L122" t="s">
        <v>41</v>
      </c>
      <c r="M122" t="s">
        <v>41</v>
      </c>
      <c r="O122" t="s">
        <v>41</v>
      </c>
    </row>
    <row r="123" spans="9:15" hidden="1">
      <c r="I123" t="s">
        <v>41</v>
      </c>
      <c r="L123" t="s">
        <v>41</v>
      </c>
      <c r="M123" t="s">
        <v>41</v>
      </c>
      <c r="O123" t="s">
        <v>41</v>
      </c>
    </row>
    <row r="124" spans="9:15" hidden="1">
      <c r="I124" t="s">
        <v>41</v>
      </c>
      <c r="L124" t="s">
        <v>41</v>
      </c>
      <c r="M124" t="s">
        <v>41</v>
      </c>
      <c r="O124" t="s">
        <v>41</v>
      </c>
    </row>
    <row r="125" spans="9:15" hidden="1">
      <c r="I125" t="s">
        <v>41</v>
      </c>
      <c r="L125" t="s">
        <v>41</v>
      </c>
      <c r="M125" t="s">
        <v>41</v>
      </c>
      <c r="O125" t="s">
        <v>41</v>
      </c>
    </row>
    <row r="126" spans="9:15" hidden="1">
      <c r="I126" t="s">
        <v>41</v>
      </c>
      <c r="L126" t="s">
        <v>41</v>
      </c>
      <c r="M126" t="s">
        <v>41</v>
      </c>
      <c r="O126" t="s">
        <v>41</v>
      </c>
    </row>
    <row r="127" spans="9:15" hidden="1">
      <c r="I127" t="s">
        <v>41</v>
      </c>
      <c r="L127" t="s">
        <v>41</v>
      </c>
      <c r="M127" t="s">
        <v>41</v>
      </c>
      <c r="O127" t="s">
        <v>41</v>
      </c>
    </row>
    <row r="128" spans="9:15" hidden="1">
      <c r="I128" t="s">
        <v>41</v>
      </c>
      <c r="L128" t="s">
        <v>41</v>
      </c>
      <c r="M128" t="s">
        <v>41</v>
      </c>
      <c r="O128" t="s">
        <v>41</v>
      </c>
    </row>
    <row r="129" spans="9:15" hidden="1">
      <c r="I129" t="s">
        <v>41</v>
      </c>
      <c r="L129" t="s">
        <v>41</v>
      </c>
      <c r="M129" t="s">
        <v>41</v>
      </c>
      <c r="O129" t="s">
        <v>41</v>
      </c>
    </row>
    <row r="130" spans="9:15" hidden="1">
      <c r="I130" t="s">
        <v>41</v>
      </c>
      <c r="L130" t="s">
        <v>41</v>
      </c>
      <c r="M130" t="s">
        <v>41</v>
      </c>
      <c r="O130" t="s">
        <v>41</v>
      </c>
    </row>
    <row r="131" spans="9:15" hidden="1">
      <c r="I131" t="s">
        <v>41</v>
      </c>
      <c r="L131" t="s">
        <v>41</v>
      </c>
      <c r="M131" t="s">
        <v>41</v>
      </c>
      <c r="O131" t="s">
        <v>41</v>
      </c>
    </row>
    <row r="132" spans="9:15" hidden="1">
      <c r="I132" t="s">
        <v>41</v>
      </c>
      <c r="L132" t="s">
        <v>41</v>
      </c>
      <c r="M132" t="s">
        <v>41</v>
      </c>
      <c r="O132" t="s">
        <v>41</v>
      </c>
    </row>
    <row r="133" spans="9:15" hidden="1">
      <c r="I133" t="s">
        <v>41</v>
      </c>
      <c r="L133" t="s">
        <v>41</v>
      </c>
      <c r="M133" t="s">
        <v>41</v>
      </c>
      <c r="O133" t="s">
        <v>41</v>
      </c>
    </row>
    <row r="134" spans="9:15" hidden="1">
      <c r="I134" t="s">
        <v>41</v>
      </c>
      <c r="L134" t="s">
        <v>41</v>
      </c>
      <c r="M134" t="s">
        <v>41</v>
      </c>
      <c r="O134" t="s">
        <v>41</v>
      </c>
    </row>
    <row r="135" spans="9:15" hidden="1">
      <c r="I135" t="s">
        <v>41</v>
      </c>
      <c r="L135" t="s">
        <v>41</v>
      </c>
      <c r="M135" t="s">
        <v>41</v>
      </c>
      <c r="O135" t="s">
        <v>41</v>
      </c>
    </row>
    <row r="136" spans="9:15" hidden="1">
      <c r="I136" t="s">
        <v>41</v>
      </c>
      <c r="L136" t="s">
        <v>41</v>
      </c>
      <c r="M136" t="s">
        <v>41</v>
      </c>
      <c r="O136" t="s">
        <v>41</v>
      </c>
    </row>
    <row r="137" spans="9:15" hidden="1">
      <c r="I137" t="s">
        <v>41</v>
      </c>
      <c r="L137" t="s">
        <v>41</v>
      </c>
      <c r="M137" t="s">
        <v>41</v>
      </c>
      <c r="O137" t="s">
        <v>41</v>
      </c>
    </row>
    <row r="138" spans="9:15" hidden="1">
      <c r="I138" t="s">
        <v>41</v>
      </c>
      <c r="L138" t="s">
        <v>41</v>
      </c>
      <c r="M138" t="s">
        <v>41</v>
      </c>
      <c r="O138" t="s">
        <v>41</v>
      </c>
    </row>
    <row r="139" spans="9:15" hidden="1">
      <c r="I139" t="s">
        <v>41</v>
      </c>
      <c r="L139" t="s">
        <v>41</v>
      </c>
      <c r="M139" t="s">
        <v>41</v>
      </c>
      <c r="O139" t="s">
        <v>41</v>
      </c>
    </row>
    <row r="140" spans="9:15" hidden="1">
      <c r="I140" t="s">
        <v>41</v>
      </c>
      <c r="L140" t="s">
        <v>41</v>
      </c>
      <c r="M140" t="s">
        <v>41</v>
      </c>
      <c r="O140" t="s">
        <v>41</v>
      </c>
    </row>
    <row r="141" spans="9:15" hidden="1">
      <c r="I141" t="s">
        <v>41</v>
      </c>
      <c r="L141" t="s">
        <v>41</v>
      </c>
      <c r="M141" t="s">
        <v>41</v>
      </c>
      <c r="O141" t="s">
        <v>41</v>
      </c>
    </row>
    <row r="142" spans="9:15" hidden="1">
      <c r="I142" t="s">
        <v>41</v>
      </c>
      <c r="L142" t="s">
        <v>41</v>
      </c>
      <c r="M142" t="s">
        <v>41</v>
      </c>
      <c r="O142" t="s">
        <v>41</v>
      </c>
    </row>
    <row r="143" spans="9:15" hidden="1">
      <c r="I143" t="s">
        <v>41</v>
      </c>
      <c r="L143" t="s">
        <v>41</v>
      </c>
      <c r="M143" t="s">
        <v>41</v>
      </c>
      <c r="O143" t="s">
        <v>41</v>
      </c>
    </row>
    <row r="144" spans="9:15" hidden="1">
      <c r="I144" t="s">
        <v>41</v>
      </c>
      <c r="L144" t="s">
        <v>41</v>
      </c>
      <c r="M144" t="s">
        <v>41</v>
      </c>
      <c r="O144" t="s">
        <v>41</v>
      </c>
    </row>
    <row r="145" spans="9:15" hidden="1">
      <c r="I145" t="s">
        <v>41</v>
      </c>
      <c r="L145" t="s">
        <v>41</v>
      </c>
      <c r="M145" t="s">
        <v>41</v>
      </c>
      <c r="O145" t="s">
        <v>41</v>
      </c>
    </row>
    <row r="146" spans="9:15" hidden="1">
      <c r="I146" t="s">
        <v>41</v>
      </c>
      <c r="L146" t="s">
        <v>41</v>
      </c>
      <c r="M146" t="s">
        <v>41</v>
      </c>
      <c r="O146" t="s">
        <v>41</v>
      </c>
    </row>
    <row r="147" spans="9:15" hidden="1">
      <c r="I147" t="s">
        <v>41</v>
      </c>
      <c r="L147" t="s">
        <v>41</v>
      </c>
      <c r="M147" t="s">
        <v>41</v>
      </c>
      <c r="O147" t="s">
        <v>41</v>
      </c>
    </row>
    <row r="148" spans="9:15" hidden="1">
      <c r="I148" t="s">
        <v>41</v>
      </c>
      <c r="L148" t="s">
        <v>41</v>
      </c>
      <c r="M148" t="s">
        <v>41</v>
      </c>
      <c r="O148" t="s">
        <v>41</v>
      </c>
    </row>
    <row r="149" spans="9:15" hidden="1">
      <c r="I149" t="s">
        <v>41</v>
      </c>
      <c r="L149" t="s">
        <v>41</v>
      </c>
      <c r="M149" t="s">
        <v>41</v>
      </c>
      <c r="O149" t="s">
        <v>41</v>
      </c>
    </row>
    <row r="150" spans="9:15" hidden="1">
      <c r="I150" t="s">
        <v>41</v>
      </c>
      <c r="L150" t="s">
        <v>41</v>
      </c>
      <c r="M150" t="s">
        <v>41</v>
      </c>
      <c r="O150" t="s">
        <v>41</v>
      </c>
    </row>
    <row r="151" spans="9:15" hidden="1">
      <c r="I151" t="s">
        <v>41</v>
      </c>
      <c r="L151" t="s">
        <v>41</v>
      </c>
      <c r="M151" t="s">
        <v>41</v>
      </c>
      <c r="O151" t="s">
        <v>41</v>
      </c>
    </row>
    <row r="152" spans="9:15" hidden="1">
      <c r="I152" t="s">
        <v>41</v>
      </c>
      <c r="L152" t="s">
        <v>41</v>
      </c>
      <c r="M152" t="s">
        <v>41</v>
      </c>
      <c r="O152" t="s">
        <v>41</v>
      </c>
    </row>
    <row r="153" spans="9:15" hidden="1">
      <c r="I153" t="s">
        <v>41</v>
      </c>
      <c r="L153" t="s">
        <v>41</v>
      </c>
      <c r="M153" t="s">
        <v>41</v>
      </c>
      <c r="O153" t="s">
        <v>41</v>
      </c>
    </row>
    <row r="154" spans="9:15" hidden="1">
      <c r="I154" t="s">
        <v>41</v>
      </c>
      <c r="L154" t="s">
        <v>41</v>
      </c>
      <c r="M154" t="s">
        <v>41</v>
      </c>
      <c r="O154" t="s">
        <v>41</v>
      </c>
    </row>
    <row r="155" spans="9:15" hidden="1">
      <c r="I155" t="s">
        <v>41</v>
      </c>
      <c r="L155" t="s">
        <v>41</v>
      </c>
      <c r="M155" t="s">
        <v>41</v>
      </c>
      <c r="O155" t="s">
        <v>41</v>
      </c>
    </row>
    <row r="156" spans="9:15" hidden="1">
      <c r="I156" t="s">
        <v>41</v>
      </c>
      <c r="L156" t="s">
        <v>41</v>
      </c>
      <c r="M156" t="s">
        <v>41</v>
      </c>
      <c r="O156" t="s">
        <v>41</v>
      </c>
    </row>
    <row r="157" spans="9:15" hidden="1">
      <c r="I157" t="s">
        <v>41</v>
      </c>
      <c r="L157" t="s">
        <v>41</v>
      </c>
      <c r="M157" t="s">
        <v>41</v>
      </c>
      <c r="O157" t="s">
        <v>41</v>
      </c>
    </row>
    <row r="158" spans="9:15" hidden="1">
      <c r="I158" t="s">
        <v>41</v>
      </c>
      <c r="L158" t="s">
        <v>41</v>
      </c>
      <c r="M158" t="s">
        <v>41</v>
      </c>
      <c r="O158" t="s">
        <v>41</v>
      </c>
    </row>
    <row r="159" spans="9:15" hidden="1">
      <c r="I159" t="s">
        <v>41</v>
      </c>
      <c r="L159" t="s">
        <v>41</v>
      </c>
      <c r="M159" t="s">
        <v>41</v>
      </c>
      <c r="O159" t="s">
        <v>41</v>
      </c>
    </row>
    <row r="160" spans="9:15" hidden="1">
      <c r="I160" t="s">
        <v>41</v>
      </c>
      <c r="L160" t="s">
        <v>41</v>
      </c>
      <c r="M160" t="s">
        <v>41</v>
      </c>
      <c r="O160" t="s">
        <v>41</v>
      </c>
    </row>
    <row r="161" spans="9:15" hidden="1">
      <c r="I161" t="s">
        <v>41</v>
      </c>
      <c r="L161" t="s">
        <v>41</v>
      </c>
      <c r="M161" t="s">
        <v>41</v>
      </c>
      <c r="O161" t="s">
        <v>41</v>
      </c>
    </row>
    <row r="162" spans="9:15" hidden="1">
      <c r="I162" t="s">
        <v>41</v>
      </c>
      <c r="L162" t="s">
        <v>41</v>
      </c>
      <c r="M162" t="s">
        <v>41</v>
      </c>
      <c r="O162" t="s">
        <v>41</v>
      </c>
    </row>
    <row r="163" spans="9:15" hidden="1">
      <c r="I163" t="s">
        <v>41</v>
      </c>
      <c r="L163" t="s">
        <v>41</v>
      </c>
      <c r="M163" t="s">
        <v>41</v>
      </c>
      <c r="O163" t="s">
        <v>41</v>
      </c>
    </row>
    <row r="164" spans="9:15" hidden="1">
      <c r="I164" t="s">
        <v>41</v>
      </c>
      <c r="L164" t="s">
        <v>41</v>
      </c>
      <c r="M164" t="s">
        <v>41</v>
      </c>
      <c r="O164" t="s">
        <v>41</v>
      </c>
    </row>
    <row r="165" spans="9:15" hidden="1">
      <c r="I165" t="s">
        <v>41</v>
      </c>
      <c r="L165" t="s">
        <v>41</v>
      </c>
      <c r="M165" t="s">
        <v>41</v>
      </c>
      <c r="O165" t="s">
        <v>41</v>
      </c>
    </row>
    <row r="166" spans="9:15" hidden="1">
      <c r="I166" t="s">
        <v>41</v>
      </c>
      <c r="L166" t="s">
        <v>41</v>
      </c>
      <c r="M166" t="s">
        <v>41</v>
      </c>
      <c r="O166" t="s">
        <v>41</v>
      </c>
    </row>
    <row r="167" spans="9:15" hidden="1">
      <c r="I167" t="s">
        <v>41</v>
      </c>
      <c r="L167" t="s">
        <v>41</v>
      </c>
      <c r="M167" t="s">
        <v>41</v>
      </c>
      <c r="O167" t="s">
        <v>41</v>
      </c>
    </row>
    <row r="168" spans="9:15" hidden="1">
      <c r="I168" t="s">
        <v>41</v>
      </c>
      <c r="L168" t="s">
        <v>41</v>
      </c>
      <c r="M168" t="s">
        <v>41</v>
      </c>
      <c r="O168" t="s">
        <v>41</v>
      </c>
    </row>
    <row r="169" spans="9:15" hidden="1">
      <c r="I169" t="s">
        <v>41</v>
      </c>
      <c r="L169" t="s">
        <v>41</v>
      </c>
      <c r="M169" t="s">
        <v>41</v>
      </c>
      <c r="O169" t="s">
        <v>41</v>
      </c>
    </row>
    <row r="170" spans="9:15" hidden="1">
      <c r="I170" t="s">
        <v>41</v>
      </c>
      <c r="L170" t="s">
        <v>41</v>
      </c>
      <c r="M170" t="s">
        <v>41</v>
      </c>
      <c r="O170" t="s">
        <v>41</v>
      </c>
    </row>
    <row r="171" spans="9:15" hidden="1">
      <c r="I171" t="s">
        <v>41</v>
      </c>
      <c r="L171" t="s">
        <v>41</v>
      </c>
      <c r="M171" t="s">
        <v>41</v>
      </c>
      <c r="O171" t="s">
        <v>41</v>
      </c>
    </row>
    <row r="172" spans="9:15" hidden="1">
      <c r="I172" t="s">
        <v>41</v>
      </c>
      <c r="L172" t="s">
        <v>41</v>
      </c>
      <c r="M172" t="s">
        <v>41</v>
      </c>
      <c r="O172" t="s">
        <v>41</v>
      </c>
    </row>
    <row r="173" spans="9:15" hidden="1">
      <c r="I173" t="s">
        <v>41</v>
      </c>
      <c r="L173" t="s">
        <v>41</v>
      </c>
      <c r="M173" t="s">
        <v>41</v>
      </c>
      <c r="O173" t="s">
        <v>41</v>
      </c>
    </row>
    <row r="174" spans="9:15" hidden="1">
      <c r="I174" t="s">
        <v>41</v>
      </c>
      <c r="L174" t="s">
        <v>41</v>
      </c>
      <c r="M174" t="s">
        <v>41</v>
      </c>
      <c r="O174" t="s">
        <v>41</v>
      </c>
    </row>
    <row r="175" spans="9:15" hidden="1">
      <c r="I175" t="s">
        <v>41</v>
      </c>
      <c r="L175" t="s">
        <v>41</v>
      </c>
      <c r="M175" t="s">
        <v>41</v>
      </c>
      <c r="O175" t="s">
        <v>41</v>
      </c>
    </row>
    <row r="176" spans="9:15" hidden="1">
      <c r="I176" t="s">
        <v>41</v>
      </c>
      <c r="L176" t="s">
        <v>41</v>
      </c>
      <c r="M176" t="s">
        <v>41</v>
      </c>
      <c r="O176" t="s">
        <v>41</v>
      </c>
    </row>
    <row r="177" spans="9:15" hidden="1">
      <c r="I177" t="s">
        <v>41</v>
      </c>
      <c r="L177" t="s">
        <v>41</v>
      </c>
      <c r="M177" t="s">
        <v>41</v>
      </c>
      <c r="O177" t="s">
        <v>41</v>
      </c>
    </row>
    <row r="178" spans="9:15" hidden="1">
      <c r="I178" t="s">
        <v>41</v>
      </c>
      <c r="L178" t="s">
        <v>41</v>
      </c>
      <c r="M178" t="s">
        <v>41</v>
      </c>
      <c r="O178" t="s">
        <v>41</v>
      </c>
    </row>
    <row r="179" spans="9:15" hidden="1">
      <c r="I179" t="s">
        <v>41</v>
      </c>
      <c r="L179" t="s">
        <v>41</v>
      </c>
      <c r="M179" t="s">
        <v>41</v>
      </c>
      <c r="O179" t="s">
        <v>41</v>
      </c>
    </row>
    <row r="180" spans="9:15" hidden="1">
      <c r="I180" t="s">
        <v>41</v>
      </c>
      <c r="L180" t="s">
        <v>41</v>
      </c>
      <c r="M180" t="s">
        <v>41</v>
      </c>
      <c r="O180" t="s">
        <v>41</v>
      </c>
    </row>
    <row r="181" spans="9:15" hidden="1">
      <c r="I181" t="s">
        <v>41</v>
      </c>
      <c r="L181" t="s">
        <v>41</v>
      </c>
      <c r="M181" t="s">
        <v>41</v>
      </c>
      <c r="O181" t="s">
        <v>41</v>
      </c>
    </row>
    <row r="182" spans="9:15" hidden="1">
      <c r="I182" t="s">
        <v>41</v>
      </c>
      <c r="L182" t="s">
        <v>41</v>
      </c>
      <c r="M182" t="s">
        <v>41</v>
      </c>
      <c r="O182" t="s">
        <v>41</v>
      </c>
    </row>
    <row r="183" spans="9:15" hidden="1">
      <c r="I183" t="s">
        <v>41</v>
      </c>
      <c r="L183" t="s">
        <v>41</v>
      </c>
      <c r="M183" t="s">
        <v>41</v>
      </c>
      <c r="O183" t="s">
        <v>41</v>
      </c>
    </row>
    <row r="184" spans="9:15" hidden="1">
      <c r="I184" t="s">
        <v>41</v>
      </c>
      <c r="L184" t="s">
        <v>41</v>
      </c>
      <c r="M184" t="s">
        <v>41</v>
      </c>
      <c r="O184" t="s">
        <v>41</v>
      </c>
    </row>
    <row r="185" spans="9:15" hidden="1">
      <c r="I185" t="s">
        <v>41</v>
      </c>
      <c r="L185" t="s">
        <v>41</v>
      </c>
      <c r="M185" t="s">
        <v>41</v>
      </c>
      <c r="O185" t="s">
        <v>41</v>
      </c>
    </row>
    <row r="186" spans="9:15" hidden="1">
      <c r="I186" t="s">
        <v>41</v>
      </c>
      <c r="L186" t="s">
        <v>41</v>
      </c>
      <c r="M186" t="s">
        <v>41</v>
      </c>
      <c r="O186" t="s">
        <v>41</v>
      </c>
    </row>
    <row r="187" spans="9:15" hidden="1">
      <c r="I187" t="s">
        <v>41</v>
      </c>
      <c r="L187" t="s">
        <v>41</v>
      </c>
      <c r="M187" t="s">
        <v>41</v>
      </c>
      <c r="O187" t="s">
        <v>41</v>
      </c>
    </row>
    <row r="188" spans="9:15" hidden="1">
      <c r="I188" t="s">
        <v>41</v>
      </c>
      <c r="L188" t="s">
        <v>41</v>
      </c>
      <c r="M188" t="s">
        <v>41</v>
      </c>
      <c r="O188" t="s">
        <v>41</v>
      </c>
    </row>
    <row r="189" spans="9:15" hidden="1">
      <c r="I189" t="s">
        <v>41</v>
      </c>
      <c r="L189" t="s">
        <v>41</v>
      </c>
      <c r="M189" t="s">
        <v>41</v>
      </c>
      <c r="O189" t="s">
        <v>41</v>
      </c>
    </row>
    <row r="190" spans="9:15" hidden="1">
      <c r="I190" t="s">
        <v>41</v>
      </c>
      <c r="L190" t="s">
        <v>41</v>
      </c>
      <c r="M190" t="s">
        <v>41</v>
      </c>
      <c r="O190" t="s">
        <v>41</v>
      </c>
    </row>
    <row r="191" spans="9:15" hidden="1">
      <c r="I191" t="s">
        <v>41</v>
      </c>
      <c r="L191" t="s">
        <v>41</v>
      </c>
      <c r="M191" t="s">
        <v>41</v>
      </c>
      <c r="O191" t="s">
        <v>41</v>
      </c>
    </row>
    <row r="192" spans="9:15" hidden="1">
      <c r="I192" t="s">
        <v>41</v>
      </c>
      <c r="L192" t="s">
        <v>41</v>
      </c>
      <c r="M192" t="s">
        <v>41</v>
      </c>
      <c r="O192" t="s">
        <v>41</v>
      </c>
    </row>
    <row r="193" spans="9:15" hidden="1">
      <c r="I193" t="s">
        <v>41</v>
      </c>
      <c r="L193" t="s">
        <v>41</v>
      </c>
      <c r="M193" t="s">
        <v>41</v>
      </c>
      <c r="O193" t="s">
        <v>41</v>
      </c>
    </row>
    <row r="194" spans="9:15" hidden="1">
      <c r="I194" t="s">
        <v>41</v>
      </c>
      <c r="L194" t="s">
        <v>41</v>
      </c>
      <c r="M194" t="s">
        <v>41</v>
      </c>
      <c r="O194" t="s">
        <v>41</v>
      </c>
    </row>
    <row r="195" spans="9:15" hidden="1">
      <c r="I195" t="s">
        <v>41</v>
      </c>
      <c r="L195" t="s">
        <v>41</v>
      </c>
      <c r="M195" t="s">
        <v>41</v>
      </c>
      <c r="O195" t="s">
        <v>41</v>
      </c>
    </row>
    <row r="196" spans="9:15" hidden="1">
      <c r="I196" t="s">
        <v>41</v>
      </c>
      <c r="L196" t="s">
        <v>41</v>
      </c>
      <c r="M196" t="s">
        <v>41</v>
      </c>
      <c r="O196" t="s">
        <v>41</v>
      </c>
    </row>
    <row r="197" spans="9:15" hidden="1">
      <c r="I197" t="s">
        <v>41</v>
      </c>
      <c r="L197" t="s">
        <v>41</v>
      </c>
      <c r="M197" t="s">
        <v>41</v>
      </c>
      <c r="O197" t="s">
        <v>41</v>
      </c>
    </row>
    <row r="198" spans="9:15" hidden="1">
      <c r="I198" t="s">
        <v>41</v>
      </c>
      <c r="L198" t="s">
        <v>41</v>
      </c>
      <c r="M198" t="s">
        <v>41</v>
      </c>
      <c r="O198" t="s">
        <v>41</v>
      </c>
    </row>
    <row r="199" spans="9:15" hidden="1">
      <c r="I199" t="s">
        <v>41</v>
      </c>
      <c r="L199" t="s">
        <v>41</v>
      </c>
      <c r="M199" t="s">
        <v>41</v>
      </c>
      <c r="O199" t="s">
        <v>41</v>
      </c>
    </row>
    <row r="200" spans="9:15" hidden="1">
      <c r="I200" t="s">
        <v>41</v>
      </c>
      <c r="L200" t="s">
        <v>41</v>
      </c>
      <c r="M200" t="s">
        <v>41</v>
      </c>
      <c r="O200" t="s">
        <v>41</v>
      </c>
    </row>
    <row r="201" spans="9:15" hidden="1">
      <c r="I201" t="s">
        <v>41</v>
      </c>
      <c r="L201" t="s">
        <v>41</v>
      </c>
      <c r="M201" t="s">
        <v>41</v>
      </c>
      <c r="O201" t="s">
        <v>41</v>
      </c>
    </row>
    <row r="202" spans="9:15" hidden="1">
      <c r="I202" t="s">
        <v>41</v>
      </c>
      <c r="L202" t="s">
        <v>41</v>
      </c>
      <c r="M202" t="s">
        <v>41</v>
      </c>
      <c r="O202" t="s">
        <v>41</v>
      </c>
    </row>
    <row r="203" spans="9:15" hidden="1">
      <c r="I203" t="s">
        <v>41</v>
      </c>
      <c r="L203" t="s">
        <v>41</v>
      </c>
      <c r="M203" t="s">
        <v>41</v>
      </c>
      <c r="O203" t="s">
        <v>41</v>
      </c>
    </row>
    <row r="204" spans="9:15" hidden="1">
      <c r="I204" t="s">
        <v>41</v>
      </c>
      <c r="L204" t="s">
        <v>41</v>
      </c>
      <c r="M204" t="s">
        <v>41</v>
      </c>
      <c r="O204" t="s">
        <v>41</v>
      </c>
    </row>
    <row r="205" spans="9:15" hidden="1">
      <c r="I205" t="s">
        <v>41</v>
      </c>
      <c r="L205" t="s">
        <v>41</v>
      </c>
      <c r="M205" t="s">
        <v>41</v>
      </c>
      <c r="O205" t="s">
        <v>41</v>
      </c>
    </row>
    <row r="206" spans="9:15" hidden="1">
      <c r="I206" t="s">
        <v>41</v>
      </c>
      <c r="L206" t="s">
        <v>41</v>
      </c>
      <c r="M206" t="s">
        <v>41</v>
      </c>
      <c r="O206" t="s">
        <v>41</v>
      </c>
    </row>
    <row r="207" spans="9:15" hidden="1">
      <c r="I207" t="s">
        <v>41</v>
      </c>
      <c r="L207" t="s">
        <v>41</v>
      </c>
      <c r="M207" t="s">
        <v>41</v>
      </c>
      <c r="O207" t="s">
        <v>41</v>
      </c>
    </row>
    <row r="208" spans="9:15" hidden="1">
      <c r="I208" t="s">
        <v>41</v>
      </c>
      <c r="L208" t="s">
        <v>41</v>
      </c>
      <c r="M208" t="s">
        <v>41</v>
      </c>
      <c r="O208" t="s">
        <v>41</v>
      </c>
    </row>
    <row r="209" spans="9:15" hidden="1">
      <c r="I209" t="s">
        <v>41</v>
      </c>
      <c r="L209" t="s">
        <v>41</v>
      </c>
      <c r="M209" t="s">
        <v>41</v>
      </c>
      <c r="O209" t="s">
        <v>41</v>
      </c>
    </row>
    <row r="210" spans="9:15" hidden="1">
      <c r="I210" t="s">
        <v>41</v>
      </c>
      <c r="L210" t="s">
        <v>41</v>
      </c>
      <c r="M210" t="s">
        <v>41</v>
      </c>
      <c r="O210" t="s">
        <v>41</v>
      </c>
    </row>
    <row r="211" spans="9:15" hidden="1">
      <c r="I211" t="s">
        <v>41</v>
      </c>
      <c r="L211" t="s">
        <v>41</v>
      </c>
      <c r="M211" t="s">
        <v>41</v>
      </c>
      <c r="O211" t="s">
        <v>41</v>
      </c>
    </row>
    <row r="212" spans="9:15" hidden="1">
      <c r="I212" t="s">
        <v>41</v>
      </c>
      <c r="L212" t="s">
        <v>41</v>
      </c>
      <c r="M212" t="s">
        <v>41</v>
      </c>
      <c r="O212" t="s">
        <v>41</v>
      </c>
    </row>
    <row r="213" spans="9:15" hidden="1">
      <c r="I213" t="s">
        <v>41</v>
      </c>
      <c r="L213" t="s">
        <v>41</v>
      </c>
      <c r="M213" t="s">
        <v>41</v>
      </c>
      <c r="O213" t="s">
        <v>41</v>
      </c>
    </row>
    <row r="214" spans="9:15" hidden="1">
      <c r="I214" t="s">
        <v>41</v>
      </c>
      <c r="L214" t="s">
        <v>41</v>
      </c>
      <c r="M214" t="s">
        <v>41</v>
      </c>
      <c r="O214" t="s">
        <v>41</v>
      </c>
    </row>
    <row r="215" spans="9:15" hidden="1">
      <c r="I215" t="s">
        <v>41</v>
      </c>
      <c r="L215" t="s">
        <v>41</v>
      </c>
      <c r="M215" t="s">
        <v>41</v>
      </c>
      <c r="O215" t="s">
        <v>41</v>
      </c>
    </row>
    <row r="216" spans="9:15" hidden="1">
      <c r="I216" t="s">
        <v>41</v>
      </c>
      <c r="L216" t="s">
        <v>41</v>
      </c>
      <c r="M216" t="s">
        <v>41</v>
      </c>
      <c r="O216" t="s">
        <v>41</v>
      </c>
    </row>
    <row r="217" spans="9:15" hidden="1">
      <c r="I217" t="s">
        <v>41</v>
      </c>
      <c r="L217" t="s">
        <v>41</v>
      </c>
      <c r="M217" t="s">
        <v>41</v>
      </c>
      <c r="O217" t="s">
        <v>41</v>
      </c>
    </row>
    <row r="218" spans="9:15" hidden="1">
      <c r="I218" t="s">
        <v>41</v>
      </c>
      <c r="L218" t="s">
        <v>41</v>
      </c>
      <c r="M218" t="s">
        <v>41</v>
      </c>
      <c r="O218" t="s">
        <v>41</v>
      </c>
    </row>
    <row r="219" spans="9:15" hidden="1">
      <c r="I219" t="s">
        <v>41</v>
      </c>
      <c r="L219" t="s">
        <v>41</v>
      </c>
      <c r="M219" t="s">
        <v>41</v>
      </c>
      <c r="O219" t="s">
        <v>41</v>
      </c>
    </row>
    <row r="220" spans="9:15" hidden="1">
      <c r="I220" t="s">
        <v>41</v>
      </c>
      <c r="L220" t="s">
        <v>41</v>
      </c>
      <c r="M220" t="s">
        <v>41</v>
      </c>
      <c r="O220" t="s">
        <v>41</v>
      </c>
    </row>
    <row r="221" spans="9:15" hidden="1">
      <c r="I221" t="s">
        <v>41</v>
      </c>
      <c r="L221" t="s">
        <v>41</v>
      </c>
      <c r="M221" t="s">
        <v>41</v>
      </c>
      <c r="O221" t="s">
        <v>41</v>
      </c>
    </row>
    <row r="222" spans="9:15" hidden="1">
      <c r="I222" t="s">
        <v>41</v>
      </c>
      <c r="L222" t="s">
        <v>41</v>
      </c>
      <c r="M222" t="s">
        <v>41</v>
      </c>
      <c r="O222" t="s">
        <v>41</v>
      </c>
    </row>
    <row r="223" spans="9:15" hidden="1">
      <c r="I223" t="s">
        <v>41</v>
      </c>
      <c r="L223" t="s">
        <v>41</v>
      </c>
      <c r="M223" t="s">
        <v>41</v>
      </c>
      <c r="O223" t="s">
        <v>41</v>
      </c>
    </row>
    <row r="224" spans="9:15" hidden="1">
      <c r="I224" t="s">
        <v>41</v>
      </c>
      <c r="L224" t="s">
        <v>41</v>
      </c>
      <c r="M224" t="s">
        <v>41</v>
      </c>
      <c r="O224" t="s">
        <v>41</v>
      </c>
    </row>
    <row r="225" spans="9:15" hidden="1">
      <c r="I225" t="s">
        <v>41</v>
      </c>
      <c r="L225" t="s">
        <v>41</v>
      </c>
      <c r="M225" t="s">
        <v>41</v>
      </c>
      <c r="O225" t="s">
        <v>41</v>
      </c>
    </row>
    <row r="226" spans="9:15" hidden="1">
      <c r="I226" t="s">
        <v>41</v>
      </c>
      <c r="L226" t="s">
        <v>41</v>
      </c>
      <c r="M226" t="s">
        <v>41</v>
      </c>
      <c r="O226" t="s">
        <v>41</v>
      </c>
    </row>
    <row r="227" spans="9:15" hidden="1">
      <c r="I227" t="s">
        <v>41</v>
      </c>
      <c r="L227" t="s">
        <v>41</v>
      </c>
      <c r="M227" t="s">
        <v>41</v>
      </c>
      <c r="O227" t="s">
        <v>41</v>
      </c>
    </row>
    <row r="228" spans="9:15" hidden="1">
      <c r="I228" t="s">
        <v>41</v>
      </c>
      <c r="L228" t="s">
        <v>41</v>
      </c>
      <c r="M228" t="s">
        <v>41</v>
      </c>
      <c r="O228" t="s">
        <v>41</v>
      </c>
    </row>
    <row r="229" spans="9:15" hidden="1">
      <c r="I229" t="s">
        <v>41</v>
      </c>
      <c r="L229" t="s">
        <v>41</v>
      </c>
      <c r="M229" t="s">
        <v>41</v>
      </c>
      <c r="O229" t="s">
        <v>41</v>
      </c>
    </row>
    <row r="230" spans="9:15" hidden="1">
      <c r="I230" t="s">
        <v>41</v>
      </c>
      <c r="L230" t="s">
        <v>41</v>
      </c>
      <c r="M230" t="s">
        <v>41</v>
      </c>
      <c r="O230" t="s">
        <v>41</v>
      </c>
    </row>
    <row r="231" spans="9:15" hidden="1">
      <c r="I231" t="s">
        <v>41</v>
      </c>
      <c r="L231" t="s">
        <v>41</v>
      </c>
      <c r="M231" t="s">
        <v>41</v>
      </c>
      <c r="O231" t="s">
        <v>41</v>
      </c>
    </row>
    <row r="232" spans="9:15" hidden="1">
      <c r="I232" t="s">
        <v>41</v>
      </c>
      <c r="L232" t="s">
        <v>41</v>
      </c>
      <c r="M232" t="s">
        <v>41</v>
      </c>
      <c r="O232" t="s">
        <v>41</v>
      </c>
    </row>
    <row r="233" spans="9:15" hidden="1">
      <c r="I233" t="s">
        <v>41</v>
      </c>
      <c r="L233" t="s">
        <v>41</v>
      </c>
      <c r="M233" t="s">
        <v>41</v>
      </c>
      <c r="O233" t="s">
        <v>41</v>
      </c>
    </row>
    <row r="234" spans="9:15" hidden="1">
      <c r="I234" t="s">
        <v>41</v>
      </c>
      <c r="L234" t="s">
        <v>41</v>
      </c>
      <c r="M234" t="s">
        <v>41</v>
      </c>
      <c r="O234" t="s">
        <v>41</v>
      </c>
    </row>
    <row r="235" spans="9:15" hidden="1">
      <c r="I235" t="s">
        <v>41</v>
      </c>
      <c r="L235" t="s">
        <v>41</v>
      </c>
      <c r="M235" t="s">
        <v>41</v>
      </c>
      <c r="O235" t="s">
        <v>41</v>
      </c>
    </row>
    <row r="236" spans="9:15" hidden="1">
      <c r="I236" t="s">
        <v>41</v>
      </c>
      <c r="L236" t="s">
        <v>41</v>
      </c>
      <c r="M236" t="s">
        <v>41</v>
      </c>
      <c r="O236" t="s">
        <v>41</v>
      </c>
    </row>
    <row r="237" spans="9:15" hidden="1">
      <c r="I237" t="s">
        <v>41</v>
      </c>
      <c r="L237" t="s">
        <v>41</v>
      </c>
      <c r="M237" t="s">
        <v>41</v>
      </c>
      <c r="O237" t="s">
        <v>41</v>
      </c>
    </row>
    <row r="238" spans="9:15" hidden="1">
      <c r="I238" t="s">
        <v>41</v>
      </c>
      <c r="L238" t="s">
        <v>41</v>
      </c>
      <c r="M238" t="s">
        <v>41</v>
      </c>
      <c r="O238" t="s">
        <v>41</v>
      </c>
    </row>
    <row r="239" spans="9:15" hidden="1">
      <c r="I239" t="s">
        <v>41</v>
      </c>
      <c r="L239" t="s">
        <v>41</v>
      </c>
      <c r="M239" t="s">
        <v>41</v>
      </c>
      <c r="O239" t="s">
        <v>41</v>
      </c>
    </row>
    <row r="240" spans="9:15" hidden="1">
      <c r="I240" t="s">
        <v>41</v>
      </c>
      <c r="L240" t="s">
        <v>41</v>
      </c>
      <c r="M240" t="s">
        <v>41</v>
      </c>
      <c r="O240" t="s">
        <v>41</v>
      </c>
    </row>
    <row r="241" spans="9:15" hidden="1">
      <c r="I241" t="s">
        <v>41</v>
      </c>
      <c r="L241" t="s">
        <v>41</v>
      </c>
      <c r="M241" t="s">
        <v>41</v>
      </c>
      <c r="O241" t="s">
        <v>41</v>
      </c>
    </row>
    <row r="242" spans="9:15" hidden="1">
      <c r="I242" t="s">
        <v>41</v>
      </c>
      <c r="L242" t="s">
        <v>41</v>
      </c>
      <c r="M242" t="s">
        <v>41</v>
      </c>
      <c r="O242" t="s">
        <v>41</v>
      </c>
    </row>
    <row r="243" spans="9:15" hidden="1">
      <c r="I243" t="s">
        <v>41</v>
      </c>
      <c r="L243" t="s">
        <v>41</v>
      </c>
      <c r="M243" t="s">
        <v>41</v>
      </c>
      <c r="O243" t="s">
        <v>41</v>
      </c>
    </row>
    <row r="244" spans="9:15" hidden="1">
      <c r="I244" t="s">
        <v>41</v>
      </c>
      <c r="L244" t="s">
        <v>41</v>
      </c>
      <c r="M244" t="s">
        <v>41</v>
      </c>
      <c r="O244" t="s">
        <v>41</v>
      </c>
    </row>
    <row r="245" spans="9:15" hidden="1">
      <c r="I245" t="s">
        <v>41</v>
      </c>
      <c r="L245" t="s">
        <v>41</v>
      </c>
      <c r="M245" t="s">
        <v>41</v>
      </c>
      <c r="O245" t="s">
        <v>41</v>
      </c>
    </row>
    <row r="246" spans="9:15" hidden="1">
      <c r="I246" t="s">
        <v>41</v>
      </c>
      <c r="L246" t="s">
        <v>41</v>
      </c>
      <c r="M246" t="s">
        <v>41</v>
      </c>
      <c r="O246" t="s">
        <v>41</v>
      </c>
    </row>
    <row r="247" spans="9:15" hidden="1">
      <c r="I247" t="s">
        <v>41</v>
      </c>
      <c r="L247" t="s">
        <v>41</v>
      </c>
      <c r="M247" t="s">
        <v>41</v>
      </c>
      <c r="O247" t="s">
        <v>41</v>
      </c>
    </row>
    <row r="248" spans="9:15" hidden="1">
      <c r="I248" t="s">
        <v>41</v>
      </c>
      <c r="L248" t="s">
        <v>41</v>
      </c>
      <c r="M248" t="s">
        <v>41</v>
      </c>
      <c r="O248" t="s">
        <v>41</v>
      </c>
    </row>
    <row r="249" spans="9:15" hidden="1">
      <c r="I249" t="s">
        <v>41</v>
      </c>
      <c r="L249" t="s">
        <v>41</v>
      </c>
      <c r="M249" t="s">
        <v>41</v>
      </c>
      <c r="O249" t="s">
        <v>41</v>
      </c>
    </row>
    <row r="250" spans="9:15" hidden="1">
      <c r="I250" t="s">
        <v>41</v>
      </c>
      <c r="L250" t="s">
        <v>41</v>
      </c>
      <c r="M250" t="s">
        <v>41</v>
      </c>
      <c r="O250" t="s">
        <v>41</v>
      </c>
    </row>
    <row r="251" spans="9:15" hidden="1">
      <c r="I251" t="s">
        <v>41</v>
      </c>
      <c r="L251" t="s">
        <v>41</v>
      </c>
      <c r="M251" t="s">
        <v>41</v>
      </c>
      <c r="O251" t="s">
        <v>41</v>
      </c>
    </row>
    <row r="252" spans="9:15" hidden="1">
      <c r="I252" t="s">
        <v>41</v>
      </c>
      <c r="L252" t="s">
        <v>41</v>
      </c>
      <c r="M252" t="s">
        <v>41</v>
      </c>
      <c r="O252" t="s">
        <v>41</v>
      </c>
    </row>
    <row r="253" spans="9:15" hidden="1">
      <c r="I253" t="s">
        <v>41</v>
      </c>
      <c r="L253" t="s">
        <v>41</v>
      </c>
      <c r="M253" t="s">
        <v>41</v>
      </c>
      <c r="O253" t="s">
        <v>41</v>
      </c>
    </row>
    <row r="254" spans="9:15" hidden="1">
      <c r="I254" t="s">
        <v>41</v>
      </c>
      <c r="L254" t="s">
        <v>41</v>
      </c>
      <c r="M254" t="s">
        <v>41</v>
      </c>
      <c r="O254" t="s">
        <v>41</v>
      </c>
    </row>
    <row r="255" spans="9:15" hidden="1">
      <c r="I255" t="s">
        <v>41</v>
      </c>
      <c r="L255" t="s">
        <v>41</v>
      </c>
      <c r="M255" t="s">
        <v>41</v>
      </c>
      <c r="O255" t="s">
        <v>41</v>
      </c>
    </row>
    <row r="256" spans="9:15" hidden="1">
      <c r="I256" t="s">
        <v>41</v>
      </c>
      <c r="L256" t="s">
        <v>41</v>
      </c>
      <c r="M256" t="s">
        <v>41</v>
      </c>
      <c r="O256" t="s">
        <v>41</v>
      </c>
    </row>
    <row r="257" spans="9:15" hidden="1">
      <c r="I257" t="s">
        <v>41</v>
      </c>
      <c r="L257" t="s">
        <v>41</v>
      </c>
      <c r="M257" t="s">
        <v>41</v>
      </c>
      <c r="O257" t="s">
        <v>41</v>
      </c>
    </row>
    <row r="258" spans="9:15" hidden="1">
      <c r="I258" t="s">
        <v>41</v>
      </c>
      <c r="L258" t="s">
        <v>41</v>
      </c>
      <c r="M258" t="s">
        <v>41</v>
      </c>
      <c r="O258" t="s">
        <v>41</v>
      </c>
    </row>
    <row r="259" spans="9:15" hidden="1">
      <c r="I259" t="s">
        <v>41</v>
      </c>
      <c r="L259" t="s">
        <v>41</v>
      </c>
      <c r="M259" t="s">
        <v>41</v>
      </c>
      <c r="O259" t="s">
        <v>41</v>
      </c>
    </row>
    <row r="260" spans="9:15" hidden="1">
      <c r="I260" t="s">
        <v>41</v>
      </c>
      <c r="L260" t="s">
        <v>41</v>
      </c>
      <c r="M260" t="s">
        <v>41</v>
      </c>
      <c r="O260" t="s">
        <v>41</v>
      </c>
    </row>
    <row r="261" spans="9:15" hidden="1">
      <c r="I261" t="s">
        <v>41</v>
      </c>
      <c r="L261" t="s">
        <v>41</v>
      </c>
      <c r="M261" t="s">
        <v>41</v>
      </c>
      <c r="O261" t="s">
        <v>41</v>
      </c>
    </row>
    <row r="262" spans="9:15" hidden="1">
      <c r="I262" t="s">
        <v>41</v>
      </c>
      <c r="L262" t="s">
        <v>41</v>
      </c>
      <c r="M262" t="s">
        <v>41</v>
      </c>
      <c r="O262" t="s">
        <v>41</v>
      </c>
    </row>
    <row r="263" spans="9:15" hidden="1">
      <c r="I263" t="s">
        <v>41</v>
      </c>
      <c r="L263" t="s">
        <v>41</v>
      </c>
      <c r="M263" t="s">
        <v>41</v>
      </c>
      <c r="O263" t="s">
        <v>41</v>
      </c>
    </row>
    <row r="264" spans="9:15" hidden="1">
      <c r="I264" t="s">
        <v>41</v>
      </c>
      <c r="L264" t="s">
        <v>41</v>
      </c>
      <c r="M264" t="s">
        <v>41</v>
      </c>
      <c r="O264" t="s">
        <v>41</v>
      </c>
    </row>
    <row r="265" spans="9:15" hidden="1">
      <c r="I265" t="s">
        <v>41</v>
      </c>
      <c r="L265" t="s">
        <v>41</v>
      </c>
      <c r="M265" t="s">
        <v>41</v>
      </c>
      <c r="O265" t="s">
        <v>41</v>
      </c>
    </row>
    <row r="266" spans="9:15" hidden="1">
      <c r="I266" t="s">
        <v>41</v>
      </c>
      <c r="L266" t="s">
        <v>41</v>
      </c>
      <c r="M266" t="s">
        <v>41</v>
      </c>
      <c r="O266" t="s">
        <v>41</v>
      </c>
    </row>
    <row r="267" spans="9:15" hidden="1">
      <c r="I267" t="s">
        <v>41</v>
      </c>
      <c r="L267" t="s">
        <v>41</v>
      </c>
      <c r="M267" t="s">
        <v>41</v>
      </c>
      <c r="O267" t="s">
        <v>41</v>
      </c>
    </row>
    <row r="268" spans="9:15" hidden="1">
      <c r="I268" t="s">
        <v>41</v>
      </c>
      <c r="L268" t="s">
        <v>41</v>
      </c>
      <c r="M268" t="s">
        <v>41</v>
      </c>
      <c r="O268" t="s">
        <v>41</v>
      </c>
    </row>
    <row r="269" spans="9:15" hidden="1">
      <c r="I269" t="s">
        <v>41</v>
      </c>
      <c r="L269" t="s">
        <v>41</v>
      </c>
      <c r="M269" t="s">
        <v>41</v>
      </c>
      <c r="O269" t="s">
        <v>41</v>
      </c>
    </row>
    <row r="270" spans="9:15" hidden="1">
      <c r="I270" t="s">
        <v>41</v>
      </c>
      <c r="L270" t="s">
        <v>41</v>
      </c>
      <c r="M270" t="s">
        <v>41</v>
      </c>
      <c r="O270" t="s">
        <v>41</v>
      </c>
    </row>
    <row r="271" spans="9:15" hidden="1">
      <c r="I271" t="s">
        <v>41</v>
      </c>
      <c r="L271" t="s">
        <v>41</v>
      </c>
      <c r="M271" t="s">
        <v>41</v>
      </c>
      <c r="O271" t="s">
        <v>41</v>
      </c>
    </row>
    <row r="272" spans="9:15" hidden="1">
      <c r="I272" t="s">
        <v>41</v>
      </c>
      <c r="L272" t="s">
        <v>41</v>
      </c>
      <c r="M272" t="s">
        <v>41</v>
      </c>
      <c r="O272" t="s">
        <v>41</v>
      </c>
    </row>
    <row r="273" spans="9:15" hidden="1">
      <c r="I273" t="s">
        <v>41</v>
      </c>
      <c r="L273" t="s">
        <v>41</v>
      </c>
      <c r="M273" t="s">
        <v>41</v>
      </c>
      <c r="O273" t="s">
        <v>41</v>
      </c>
    </row>
    <row r="274" spans="9:15" hidden="1">
      <c r="I274" t="s">
        <v>41</v>
      </c>
      <c r="L274" t="s">
        <v>41</v>
      </c>
      <c r="M274" t="s">
        <v>41</v>
      </c>
      <c r="O274" t="s">
        <v>41</v>
      </c>
    </row>
    <row r="275" spans="9:15" hidden="1">
      <c r="I275" t="s">
        <v>41</v>
      </c>
      <c r="L275" t="s">
        <v>41</v>
      </c>
      <c r="M275" t="s">
        <v>41</v>
      </c>
      <c r="O275" t="s">
        <v>41</v>
      </c>
    </row>
    <row r="276" spans="9:15" hidden="1">
      <c r="I276" t="s">
        <v>41</v>
      </c>
      <c r="L276" t="s">
        <v>41</v>
      </c>
      <c r="M276" t="s">
        <v>41</v>
      </c>
      <c r="O276" t="s">
        <v>41</v>
      </c>
    </row>
    <row r="277" spans="9:15" hidden="1">
      <c r="I277" t="s">
        <v>41</v>
      </c>
      <c r="L277" t="s">
        <v>41</v>
      </c>
      <c r="M277" t="s">
        <v>41</v>
      </c>
      <c r="O277" t="s">
        <v>41</v>
      </c>
    </row>
    <row r="278" spans="9:15" hidden="1">
      <c r="I278" t="s">
        <v>41</v>
      </c>
      <c r="L278" t="s">
        <v>41</v>
      </c>
      <c r="M278" t="s">
        <v>41</v>
      </c>
      <c r="O278" t="s">
        <v>41</v>
      </c>
    </row>
    <row r="279" spans="9:15" hidden="1">
      <c r="I279" t="s">
        <v>41</v>
      </c>
      <c r="L279" t="s">
        <v>41</v>
      </c>
      <c r="M279" t="s">
        <v>41</v>
      </c>
      <c r="O279" t="s">
        <v>41</v>
      </c>
    </row>
    <row r="280" spans="9:15" hidden="1">
      <c r="I280" t="s">
        <v>41</v>
      </c>
      <c r="L280" t="s">
        <v>41</v>
      </c>
      <c r="M280" t="s">
        <v>41</v>
      </c>
      <c r="O280" t="s">
        <v>41</v>
      </c>
    </row>
    <row r="281" spans="9:15" hidden="1">
      <c r="I281" t="s">
        <v>41</v>
      </c>
      <c r="L281" t="s">
        <v>41</v>
      </c>
      <c r="M281" t="s">
        <v>41</v>
      </c>
      <c r="O281" t="s">
        <v>41</v>
      </c>
    </row>
    <row r="282" spans="9:15" hidden="1">
      <c r="I282" t="s">
        <v>41</v>
      </c>
      <c r="L282" t="s">
        <v>41</v>
      </c>
      <c r="M282" t="s">
        <v>41</v>
      </c>
      <c r="O282" t="s">
        <v>41</v>
      </c>
    </row>
    <row r="283" spans="9:15" hidden="1">
      <c r="I283" t="s">
        <v>41</v>
      </c>
      <c r="L283" t="s">
        <v>41</v>
      </c>
      <c r="M283" t="s">
        <v>41</v>
      </c>
      <c r="O283" t="s">
        <v>41</v>
      </c>
    </row>
    <row r="284" spans="9:15" hidden="1">
      <c r="I284" t="s">
        <v>41</v>
      </c>
      <c r="L284" t="s">
        <v>41</v>
      </c>
      <c r="M284" t="s">
        <v>41</v>
      </c>
      <c r="O284" t="s">
        <v>41</v>
      </c>
    </row>
    <row r="285" spans="9:15" hidden="1">
      <c r="I285" t="s">
        <v>41</v>
      </c>
      <c r="L285" t="s">
        <v>41</v>
      </c>
      <c r="M285" t="s">
        <v>41</v>
      </c>
      <c r="O285" t="s">
        <v>41</v>
      </c>
    </row>
    <row r="286" spans="9:15" hidden="1">
      <c r="I286" t="s">
        <v>41</v>
      </c>
      <c r="L286" t="s">
        <v>41</v>
      </c>
      <c r="M286" t="s">
        <v>41</v>
      </c>
      <c r="O286" t="s">
        <v>41</v>
      </c>
    </row>
    <row r="287" spans="9:15" hidden="1">
      <c r="I287" t="s">
        <v>41</v>
      </c>
      <c r="L287" t="s">
        <v>41</v>
      </c>
      <c r="M287" t="s">
        <v>41</v>
      </c>
      <c r="O287" t="s">
        <v>41</v>
      </c>
    </row>
    <row r="288" spans="9:15" hidden="1">
      <c r="I288" t="s">
        <v>41</v>
      </c>
      <c r="L288" t="s">
        <v>41</v>
      </c>
      <c r="M288" t="s">
        <v>41</v>
      </c>
      <c r="O288" t="s">
        <v>41</v>
      </c>
    </row>
    <row r="289" spans="9:15" hidden="1">
      <c r="I289" t="s">
        <v>41</v>
      </c>
      <c r="L289" t="s">
        <v>41</v>
      </c>
      <c r="M289" t="s">
        <v>41</v>
      </c>
      <c r="O289" t="s">
        <v>41</v>
      </c>
    </row>
    <row r="290" spans="9:15" hidden="1">
      <c r="I290" t="s">
        <v>41</v>
      </c>
      <c r="L290" t="s">
        <v>41</v>
      </c>
      <c r="M290" t="s">
        <v>41</v>
      </c>
      <c r="O290" t="s">
        <v>41</v>
      </c>
    </row>
    <row r="291" spans="9:15" hidden="1">
      <c r="I291" t="s">
        <v>41</v>
      </c>
      <c r="L291" t="s">
        <v>41</v>
      </c>
      <c r="M291" t="s">
        <v>41</v>
      </c>
      <c r="O291" t="s">
        <v>41</v>
      </c>
    </row>
    <row r="292" spans="9:15" hidden="1">
      <c r="I292" t="s">
        <v>41</v>
      </c>
      <c r="L292" t="s">
        <v>41</v>
      </c>
      <c r="M292" t="s">
        <v>41</v>
      </c>
      <c r="O292" t="s">
        <v>41</v>
      </c>
    </row>
    <row r="293" spans="9:15" hidden="1">
      <c r="I293" t="s">
        <v>41</v>
      </c>
      <c r="L293" t="s">
        <v>41</v>
      </c>
      <c r="M293" t="s">
        <v>41</v>
      </c>
      <c r="O293" t="s">
        <v>41</v>
      </c>
    </row>
    <row r="294" spans="9:15" hidden="1">
      <c r="I294" t="s">
        <v>41</v>
      </c>
      <c r="L294" t="s">
        <v>41</v>
      </c>
      <c r="M294" t="s">
        <v>41</v>
      </c>
      <c r="O294" t="s">
        <v>41</v>
      </c>
    </row>
    <row r="295" spans="9:15" hidden="1">
      <c r="I295" t="s">
        <v>41</v>
      </c>
      <c r="L295" t="s">
        <v>41</v>
      </c>
      <c r="M295" t="s">
        <v>41</v>
      </c>
      <c r="O295" t="s">
        <v>41</v>
      </c>
    </row>
    <row r="296" spans="9:15" hidden="1">
      <c r="I296" t="s">
        <v>41</v>
      </c>
      <c r="L296" t="s">
        <v>41</v>
      </c>
      <c r="M296" t="s">
        <v>41</v>
      </c>
      <c r="O296" t="s">
        <v>41</v>
      </c>
    </row>
    <row r="297" spans="9:15" hidden="1">
      <c r="I297" t="s">
        <v>41</v>
      </c>
      <c r="L297" t="s">
        <v>41</v>
      </c>
      <c r="M297" t="s">
        <v>41</v>
      </c>
      <c r="O297" t="s">
        <v>41</v>
      </c>
    </row>
    <row r="298" spans="9:15" hidden="1">
      <c r="I298" t="s">
        <v>41</v>
      </c>
      <c r="L298" t="s">
        <v>41</v>
      </c>
      <c r="M298" t="s">
        <v>41</v>
      </c>
      <c r="O298" t="s">
        <v>41</v>
      </c>
    </row>
    <row r="299" spans="9:15" hidden="1">
      <c r="I299" t="s">
        <v>41</v>
      </c>
      <c r="L299" t="s">
        <v>41</v>
      </c>
      <c r="M299" t="s">
        <v>41</v>
      </c>
      <c r="O299" t="s">
        <v>41</v>
      </c>
    </row>
    <row r="300" spans="9:15" hidden="1">
      <c r="I300" t="s">
        <v>41</v>
      </c>
      <c r="L300" t="s">
        <v>41</v>
      </c>
      <c r="M300" t="s">
        <v>41</v>
      </c>
      <c r="O300" t="s">
        <v>41</v>
      </c>
    </row>
    <row r="301" spans="9:15" hidden="1">
      <c r="I301" t="s">
        <v>41</v>
      </c>
      <c r="L301" t="s">
        <v>41</v>
      </c>
      <c r="M301" t="s">
        <v>41</v>
      </c>
      <c r="O301" t="s">
        <v>41</v>
      </c>
    </row>
    <row r="302" spans="9:15" hidden="1">
      <c r="I302" t="s">
        <v>41</v>
      </c>
      <c r="L302" t="s">
        <v>41</v>
      </c>
      <c r="M302" t="s">
        <v>41</v>
      </c>
      <c r="O302" t="s">
        <v>41</v>
      </c>
    </row>
    <row r="303" spans="9:15" hidden="1">
      <c r="I303" t="s">
        <v>41</v>
      </c>
      <c r="L303" t="s">
        <v>41</v>
      </c>
      <c r="M303" t="s">
        <v>41</v>
      </c>
      <c r="O303" t="s">
        <v>41</v>
      </c>
    </row>
    <row r="304" spans="9:15" hidden="1">
      <c r="I304" t="s">
        <v>41</v>
      </c>
      <c r="L304" t="s">
        <v>41</v>
      </c>
      <c r="M304" t="s">
        <v>41</v>
      </c>
      <c r="O304" t="s">
        <v>41</v>
      </c>
    </row>
    <row r="305" spans="9:15" hidden="1">
      <c r="I305" t="s">
        <v>41</v>
      </c>
      <c r="L305" t="s">
        <v>41</v>
      </c>
      <c r="M305" t="s">
        <v>41</v>
      </c>
      <c r="O305" t="s">
        <v>41</v>
      </c>
    </row>
    <row r="306" spans="9:15" hidden="1">
      <c r="I306" t="s">
        <v>41</v>
      </c>
      <c r="L306" t="s">
        <v>41</v>
      </c>
      <c r="M306" t="s">
        <v>41</v>
      </c>
      <c r="O306" t="s">
        <v>41</v>
      </c>
    </row>
    <row r="307" spans="9:15" hidden="1">
      <c r="I307" t="s">
        <v>41</v>
      </c>
      <c r="L307" t="s">
        <v>41</v>
      </c>
      <c r="M307" t="s">
        <v>41</v>
      </c>
      <c r="O307" t="s">
        <v>41</v>
      </c>
    </row>
    <row r="308" spans="9:15" hidden="1">
      <c r="I308" t="s">
        <v>41</v>
      </c>
      <c r="L308" t="s">
        <v>41</v>
      </c>
      <c r="M308" t="s">
        <v>41</v>
      </c>
      <c r="O308" t="s">
        <v>41</v>
      </c>
    </row>
    <row r="309" spans="9:15" hidden="1">
      <c r="I309" t="s">
        <v>41</v>
      </c>
      <c r="L309" t="s">
        <v>41</v>
      </c>
      <c r="M309" t="s">
        <v>41</v>
      </c>
      <c r="O309" t="s">
        <v>41</v>
      </c>
    </row>
    <row r="310" spans="9:15" hidden="1">
      <c r="I310" t="s">
        <v>41</v>
      </c>
      <c r="L310" t="s">
        <v>41</v>
      </c>
      <c r="M310" t="s">
        <v>41</v>
      </c>
      <c r="O310" t="s">
        <v>41</v>
      </c>
    </row>
    <row r="311" spans="9:15" hidden="1">
      <c r="I311" t="s">
        <v>41</v>
      </c>
      <c r="L311" t="s">
        <v>41</v>
      </c>
      <c r="M311" t="s">
        <v>41</v>
      </c>
      <c r="O311" t="s">
        <v>41</v>
      </c>
    </row>
    <row r="312" spans="9:15" hidden="1">
      <c r="I312" t="s">
        <v>41</v>
      </c>
      <c r="L312" t="s">
        <v>41</v>
      </c>
      <c r="M312" t="s">
        <v>41</v>
      </c>
      <c r="O312" t="s">
        <v>41</v>
      </c>
    </row>
    <row r="313" spans="9:15" hidden="1">
      <c r="I313" t="s">
        <v>41</v>
      </c>
      <c r="L313" t="s">
        <v>41</v>
      </c>
      <c r="M313" t="s">
        <v>41</v>
      </c>
      <c r="O313" t="s">
        <v>41</v>
      </c>
    </row>
    <row r="314" spans="9:15" hidden="1">
      <c r="I314" t="s">
        <v>41</v>
      </c>
      <c r="L314" t="s">
        <v>41</v>
      </c>
      <c r="M314" t="s">
        <v>41</v>
      </c>
      <c r="O314" t="s">
        <v>41</v>
      </c>
    </row>
    <row r="315" spans="9:15" hidden="1">
      <c r="I315" t="s">
        <v>41</v>
      </c>
      <c r="L315" t="s">
        <v>41</v>
      </c>
      <c r="M315" t="s">
        <v>41</v>
      </c>
      <c r="O315" t="s">
        <v>41</v>
      </c>
    </row>
    <row r="316" spans="9:15" hidden="1">
      <c r="I316" t="s">
        <v>41</v>
      </c>
      <c r="L316" t="s">
        <v>41</v>
      </c>
      <c r="M316" t="s">
        <v>41</v>
      </c>
      <c r="O316" t="s">
        <v>41</v>
      </c>
    </row>
    <row r="317" spans="9:15" hidden="1">
      <c r="I317" t="s">
        <v>41</v>
      </c>
      <c r="L317" t="s">
        <v>41</v>
      </c>
      <c r="M317" t="s">
        <v>41</v>
      </c>
      <c r="O317" t="s">
        <v>41</v>
      </c>
    </row>
    <row r="318" spans="9:15" hidden="1">
      <c r="I318" t="s">
        <v>41</v>
      </c>
      <c r="L318" t="s">
        <v>41</v>
      </c>
      <c r="M318" t="s">
        <v>41</v>
      </c>
      <c r="O318" t="s">
        <v>41</v>
      </c>
    </row>
    <row r="319" spans="9:15" hidden="1">
      <c r="I319" t="s">
        <v>41</v>
      </c>
      <c r="L319" t="s">
        <v>41</v>
      </c>
      <c r="M319" t="s">
        <v>41</v>
      </c>
      <c r="O319" t="s">
        <v>41</v>
      </c>
    </row>
    <row r="320" spans="9:15" hidden="1">
      <c r="I320" t="s">
        <v>41</v>
      </c>
      <c r="L320" t="s">
        <v>41</v>
      </c>
      <c r="M320" t="s">
        <v>41</v>
      </c>
      <c r="O320" t="s">
        <v>41</v>
      </c>
    </row>
    <row r="321" spans="9:15" hidden="1">
      <c r="I321" t="s">
        <v>41</v>
      </c>
      <c r="L321" t="s">
        <v>41</v>
      </c>
      <c r="M321" t="s">
        <v>41</v>
      </c>
      <c r="O321" t="s">
        <v>41</v>
      </c>
    </row>
    <row r="322" spans="9:15" hidden="1">
      <c r="I322" t="s">
        <v>41</v>
      </c>
      <c r="L322" t="s">
        <v>41</v>
      </c>
      <c r="M322" t="s">
        <v>41</v>
      </c>
      <c r="O322" t="s">
        <v>41</v>
      </c>
    </row>
    <row r="323" spans="9:15" hidden="1">
      <c r="I323" t="s">
        <v>41</v>
      </c>
      <c r="L323" t="s">
        <v>41</v>
      </c>
      <c r="M323" t="s">
        <v>41</v>
      </c>
      <c r="O323" t="s">
        <v>41</v>
      </c>
    </row>
    <row r="324" spans="9:15" hidden="1">
      <c r="I324" t="s">
        <v>41</v>
      </c>
      <c r="L324" t="s">
        <v>41</v>
      </c>
      <c r="M324" t="s">
        <v>41</v>
      </c>
      <c r="O324" t="s">
        <v>41</v>
      </c>
    </row>
    <row r="325" spans="9:15" hidden="1">
      <c r="I325" t="s">
        <v>41</v>
      </c>
      <c r="L325" t="s">
        <v>41</v>
      </c>
      <c r="M325" t="s">
        <v>41</v>
      </c>
      <c r="O325" t="s">
        <v>41</v>
      </c>
    </row>
    <row r="326" spans="9:15" hidden="1">
      <c r="I326" t="s">
        <v>41</v>
      </c>
      <c r="L326" t="s">
        <v>41</v>
      </c>
      <c r="M326" t="s">
        <v>41</v>
      </c>
      <c r="O326" t="s">
        <v>41</v>
      </c>
    </row>
    <row r="327" spans="9:15" hidden="1">
      <c r="I327" t="s">
        <v>41</v>
      </c>
      <c r="L327" t="s">
        <v>41</v>
      </c>
      <c r="M327" t="s">
        <v>41</v>
      </c>
      <c r="O327" t="s">
        <v>41</v>
      </c>
    </row>
    <row r="328" spans="9:15" hidden="1">
      <c r="I328" t="s">
        <v>41</v>
      </c>
      <c r="L328" t="s">
        <v>41</v>
      </c>
      <c r="M328" t="s">
        <v>41</v>
      </c>
      <c r="O328" t="s">
        <v>41</v>
      </c>
    </row>
    <row r="329" spans="9:15" hidden="1">
      <c r="I329" t="s">
        <v>41</v>
      </c>
      <c r="L329" t="s">
        <v>41</v>
      </c>
      <c r="M329" t="s">
        <v>41</v>
      </c>
      <c r="O329" t="s">
        <v>41</v>
      </c>
    </row>
    <row r="330" spans="9:15" hidden="1">
      <c r="I330" t="s">
        <v>41</v>
      </c>
      <c r="L330" t="s">
        <v>41</v>
      </c>
      <c r="M330" t="s">
        <v>41</v>
      </c>
      <c r="O330" t="s">
        <v>41</v>
      </c>
    </row>
    <row r="331" spans="9:15" hidden="1">
      <c r="I331" t="s">
        <v>41</v>
      </c>
      <c r="L331" t="s">
        <v>41</v>
      </c>
      <c r="M331" t="s">
        <v>41</v>
      </c>
      <c r="O331" t="s">
        <v>41</v>
      </c>
    </row>
    <row r="332" spans="9:15" hidden="1">
      <c r="I332" t="s">
        <v>41</v>
      </c>
      <c r="L332" t="s">
        <v>41</v>
      </c>
      <c r="M332" t="s">
        <v>41</v>
      </c>
      <c r="O332" t="s">
        <v>41</v>
      </c>
    </row>
    <row r="333" spans="9:15" hidden="1">
      <c r="I333" t="s">
        <v>41</v>
      </c>
      <c r="L333" t="s">
        <v>41</v>
      </c>
      <c r="M333" t="s">
        <v>41</v>
      </c>
      <c r="O333" t="s">
        <v>41</v>
      </c>
    </row>
    <row r="334" spans="9:15" hidden="1">
      <c r="I334" t="s">
        <v>41</v>
      </c>
      <c r="L334" t="s">
        <v>41</v>
      </c>
      <c r="M334" t="s">
        <v>41</v>
      </c>
      <c r="O334" t="s">
        <v>41</v>
      </c>
    </row>
    <row r="335" spans="9:15" hidden="1">
      <c r="I335" t="s">
        <v>41</v>
      </c>
      <c r="L335" t="s">
        <v>41</v>
      </c>
      <c r="M335" t="s">
        <v>41</v>
      </c>
      <c r="O335" t="s">
        <v>41</v>
      </c>
    </row>
    <row r="336" spans="9:15" hidden="1">
      <c r="I336" t="s">
        <v>41</v>
      </c>
      <c r="L336" t="s">
        <v>41</v>
      </c>
      <c r="M336" t="s">
        <v>41</v>
      </c>
      <c r="O336" t="s">
        <v>41</v>
      </c>
    </row>
    <row r="337" spans="9:15" hidden="1">
      <c r="I337" t="s">
        <v>41</v>
      </c>
      <c r="L337" t="s">
        <v>41</v>
      </c>
      <c r="M337" t="s">
        <v>41</v>
      </c>
      <c r="O337" t="s">
        <v>41</v>
      </c>
    </row>
    <row r="338" spans="9:15" hidden="1">
      <c r="I338" t="s">
        <v>41</v>
      </c>
      <c r="L338" t="s">
        <v>41</v>
      </c>
      <c r="M338" t="s">
        <v>41</v>
      </c>
      <c r="O338" t="s">
        <v>41</v>
      </c>
    </row>
    <row r="339" spans="9:15" hidden="1">
      <c r="I339" t="s">
        <v>41</v>
      </c>
      <c r="L339" t="s">
        <v>41</v>
      </c>
      <c r="M339" t="s">
        <v>41</v>
      </c>
      <c r="O339" t="s">
        <v>41</v>
      </c>
    </row>
    <row r="340" spans="9:15" hidden="1">
      <c r="I340" t="s">
        <v>41</v>
      </c>
      <c r="L340" t="s">
        <v>41</v>
      </c>
      <c r="M340" t="s">
        <v>41</v>
      </c>
      <c r="O340" t="s">
        <v>41</v>
      </c>
    </row>
    <row r="341" spans="9:15" hidden="1">
      <c r="I341" t="s">
        <v>41</v>
      </c>
      <c r="L341" t="s">
        <v>41</v>
      </c>
      <c r="M341" t="s">
        <v>41</v>
      </c>
      <c r="O341" t="s">
        <v>41</v>
      </c>
    </row>
    <row r="342" spans="9:15" hidden="1">
      <c r="I342" t="s">
        <v>41</v>
      </c>
      <c r="L342" t="s">
        <v>41</v>
      </c>
      <c r="M342" t="s">
        <v>41</v>
      </c>
      <c r="O342" t="s">
        <v>41</v>
      </c>
    </row>
    <row r="343" spans="9:15" hidden="1">
      <c r="I343" t="s">
        <v>41</v>
      </c>
      <c r="L343" t="s">
        <v>41</v>
      </c>
      <c r="M343" t="s">
        <v>41</v>
      </c>
      <c r="O343" t="s">
        <v>41</v>
      </c>
    </row>
    <row r="344" spans="9:15" hidden="1">
      <c r="I344" t="s">
        <v>41</v>
      </c>
      <c r="L344" t="s">
        <v>41</v>
      </c>
      <c r="M344" t="s">
        <v>41</v>
      </c>
      <c r="O344" t="s">
        <v>41</v>
      </c>
    </row>
    <row r="345" spans="9:15" hidden="1">
      <c r="I345" t="s">
        <v>41</v>
      </c>
      <c r="L345" t="s">
        <v>41</v>
      </c>
      <c r="M345" t="s">
        <v>41</v>
      </c>
      <c r="O345" t="s">
        <v>41</v>
      </c>
    </row>
    <row r="346" spans="9:15" hidden="1">
      <c r="I346" t="s">
        <v>41</v>
      </c>
      <c r="L346" t="s">
        <v>41</v>
      </c>
      <c r="M346" t="s">
        <v>41</v>
      </c>
      <c r="O346" t="s">
        <v>41</v>
      </c>
    </row>
    <row r="347" spans="9:15" hidden="1">
      <c r="I347" t="s">
        <v>41</v>
      </c>
      <c r="L347" t="s">
        <v>41</v>
      </c>
      <c r="M347" t="s">
        <v>41</v>
      </c>
      <c r="O347" t="s">
        <v>41</v>
      </c>
    </row>
    <row r="348" spans="9:15" hidden="1">
      <c r="I348" t="s">
        <v>41</v>
      </c>
      <c r="L348" t="s">
        <v>41</v>
      </c>
      <c r="M348" t="s">
        <v>41</v>
      </c>
      <c r="O348" t="s">
        <v>41</v>
      </c>
    </row>
    <row r="349" spans="9:15" hidden="1">
      <c r="I349" t="s">
        <v>41</v>
      </c>
      <c r="L349" t="s">
        <v>41</v>
      </c>
      <c r="M349" t="s">
        <v>41</v>
      </c>
      <c r="O349" t="s">
        <v>41</v>
      </c>
    </row>
    <row r="350" spans="9:15" hidden="1">
      <c r="I350" t="s">
        <v>41</v>
      </c>
      <c r="L350" t="s">
        <v>41</v>
      </c>
      <c r="M350" t="s">
        <v>41</v>
      </c>
      <c r="O350" t="s">
        <v>41</v>
      </c>
    </row>
    <row r="351" spans="9:15" hidden="1">
      <c r="I351" t="s">
        <v>41</v>
      </c>
      <c r="L351" t="s">
        <v>41</v>
      </c>
      <c r="M351" t="s">
        <v>41</v>
      </c>
      <c r="O351" t="s">
        <v>41</v>
      </c>
    </row>
    <row r="352" spans="9:15" hidden="1">
      <c r="I352" t="s">
        <v>41</v>
      </c>
      <c r="L352" t="s">
        <v>41</v>
      </c>
      <c r="M352" t="s">
        <v>41</v>
      </c>
      <c r="O352" t="s">
        <v>41</v>
      </c>
    </row>
    <row r="353" spans="9:15" hidden="1">
      <c r="I353" t="s">
        <v>41</v>
      </c>
      <c r="L353" t="s">
        <v>41</v>
      </c>
      <c r="M353" t="s">
        <v>41</v>
      </c>
      <c r="O353" t="s">
        <v>41</v>
      </c>
    </row>
    <row r="354" spans="9:15" hidden="1">
      <c r="I354" t="s">
        <v>41</v>
      </c>
      <c r="L354" t="s">
        <v>41</v>
      </c>
      <c r="M354" t="s">
        <v>41</v>
      </c>
      <c r="O354" t="s">
        <v>41</v>
      </c>
    </row>
    <row r="355" spans="9:15" hidden="1">
      <c r="I355" t="s">
        <v>41</v>
      </c>
      <c r="L355" t="s">
        <v>41</v>
      </c>
      <c r="M355" t="s">
        <v>41</v>
      </c>
      <c r="O355" t="s">
        <v>41</v>
      </c>
    </row>
    <row r="356" spans="9:15" hidden="1">
      <c r="I356" t="s">
        <v>41</v>
      </c>
      <c r="L356" t="s">
        <v>41</v>
      </c>
      <c r="M356" t="s">
        <v>41</v>
      </c>
      <c r="O356" t="s">
        <v>41</v>
      </c>
    </row>
    <row r="357" spans="9:15" hidden="1">
      <c r="I357" t="s">
        <v>41</v>
      </c>
      <c r="L357" t="s">
        <v>41</v>
      </c>
      <c r="M357" t="s">
        <v>41</v>
      </c>
      <c r="O357" t="s">
        <v>41</v>
      </c>
    </row>
    <row r="358" spans="9:15" hidden="1">
      <c r="I358" t="s">
        <v>41</v>
      </c>
      <c r="L358" t="s">
        <v>41</v>
      </c>
      <c r="M358" t="s">
        <v>41</v>
      </c>
      <c r="O358" t="s">
        <v>41</v>
      </c>
    </row>
    <row r="359" spans="9:15" hidden="1">
      <c r="I359" t="s">
        <v>41</v>
      </c>
      <c r="L359" t="s">
        <v>41</v>
      </c>
      <c r="M359" t="s">
        <v>41</v>
      </c>
      <c r="O359" t="s">
        <v>41</v>
      </c>
    </row>
    <row r="360" spans="9:15" hidden="1">
      <c r="I360" t="s">
        <v>41</v>
      </c>
      <c r="L360" t="s">
        <v>41</v>
      </c>
      <c r="M360" t="s">
        <v>41</v>
      </c>
      <c r="O360" t="s">
        <v>41</v>
      </c>
    </row>
    <row r="361" spans="9:15" hidden="1">
      <c r="I361" t="s">
        <v>41</v>
      </c>
      <c r="L361" t="s">
        <v>41</v>
      </c>
      <c r="M361" t="s">
        <v>41</v>
      </c>
      <c r="O361" t="s">
        <v>41</v>
      </c>
    </row>
    <row r="362" spans="9:15" hidden="1">
      <c r="I362" t="s">
        <v>41</v>
      </c>
      <c r="L362" t="s">
        <v>41</v>
      </c>
      <c r="M362" t="s">
        <v>41</v>
      </c>
      <c r="O362" t="s">
        <v>41</v>
      </c>
    </row>
    <row r="363" spans="9:15" hidden="1">
      <c r="I363" t="s">
        <v>41</v>
      </c>
      <c r="L363" t="s">
        <v>41</v>
      </c>
      <c r="M363" t="s">
        <v>41</v>
      </c>
      <c r="O363" t="s">
        <v>41</v>
      </c>
    </row>
    <row r="364" spans="9:15" hidden="1">
      <c r="I364" t="s">
        <v>41</v>
      </c>
      <c r="L364" t="s">
        <v>41</v>
      </c>
      <c r="M364" t="s">
        <v>41</v>
      </c>
      <c r="O364" t="s">
        <v>41</v>
      </c>
    </row>
    <row r="365" spans="9:15" hidden="1">
      <c r="I365" t="s">
        <v>41</v>
      </c>
      <c r="L365" t="s">
        <v>41</v>
      </c>
      <c r="M365" t="s">
        <v>41</v>
      </c>
      <c r="O365" t="s">
        <v>41</v>
      </c>
    </row>
    <row r="366" spans="9:15" hidden="1">
      <c r="I366" t="s">
        <v>41</v>
      </c>
      <c r="L366" t="s">
        <v>41</v>
      </c>
      <c r="M366" t="s">
        <v>41</v>
      </c>
      <c r="O366" t="s">
        <v>41</v>
      </c>
    </row>
    <row r="367" spans="9:15" hidden="1">
      <c r="I367" t="s">
        <v>41</v>
      </c>
      <c r="L367" t="s">
        <v>41</v>
      </c>
      <c r="M367" t="s">
        <v>41</v>
      </c>
      <c r="O367" t="s">
        <v>41</v>
      </c>
    </row>
    <row r="368" spans="9:15" hidden="1">
      <c r="I368" t="s">
        <v>41</v>
      </c>
      <c r="L368" t="s">
        <v>41</v>
      </c>
      <c r="M368" t="s">
        <v>41</v>
      </c>
      <c r="O368" t="s">
        <v>41</v>
      </c>
    </row>
    <row r="369" spans="9:15" hidden="1">
      <c r="I369" t="s">
        <v>41</v>
      </c>
      <c r="L369" t="s">
        <v>41</v>
      </c>
      <c r="M369" t="s">
        <v>41</v>
      </c>
      <c r="O369" t="s">
        <v>41</v>
      </c>
    </row>
    <row r="370" spans="9:15" hidden="1">
      <c r="I370" t="s">
        <v>41</v>
      </c>
      <c r="L370" t="s">
        <v>41</v>
      </c>
      <c r="M370" t="s">
        <v>41</v>
      </c>
      <c r="O370" t="s">
        <v>41</v>
      </c>
    </row>
    <row r="371" spans="9:15" hidden="1">
      <c r="I371" t="s">
        <v>41</v>
      </c>
      <c r="L371" t="s">
        <v>41</v>
      </c>
      <c r="M371" t="s">
        <v>41</v>
      </c>
      <c r="O371" t="s">
        <v>41</v>
      </c>
    </row>
    <row r="372" spans="9:15" hidden="1">
      <c r="I372" t="s">
        <v>41</v>
      </c>
      <c r="L372" t="s">
        <v>41</v>
      </c>
      <c r="M372" t="s">
        <v>41</v>
      </c>
      <c r="O372" t="s">
        <v>41</v>
      </c>
    </row>
    <row r="373" spans="9:15" hidden="1">
      <c r="I373" t="s">
        <v>41</v>
      </c>
      <c r="L373" t="s">
        <v>41</v>
      </c>
      <c r="M373" t="s">
        <v>41</v>
      </c>
      <c r="O373" t="s">
        <v>41</v>
      </c>
    </row>
    <row r="374" spans="9:15" hidden="1">
      <c r="I374" t="s">
        <v>41</v>
      </c>
      <c r="L374" t="s">
        <v>41</v>
      </c>
      <c r="M374" t="s">
        <v>41</v>
      </c>
      <c r="O374" t="s">
        <v>41</v>
      </c>
    </row>
    <row r="375" spans="9:15" hidden="1">
      <c r="I375" t="s">
        <v>41</v>
      </c>
      <c r="L375" t="s">
        <v>41</v>
      </c>
      <c r="M375" t="s">
        <v>41</v>
      </c>
      <c r="O375" t="s">
        <v>41</v>
      </c>
    </row>
    <row r="376" spans="9:15" hidden="1">
      <c r="I376" t="s">
        <v>41</v>
      </c>
      <c r="L376" t="s">
        <v>41</v>
      </c>
      <c r="M376" t="s">
        <v>41</v>
      </c>
      <c r="O376" t="s">
        <v>41</v>
      </c>
    </row>
    <row r="377" spans="9:15" hidden="1">
      <c r="I377" t="s">
        <v>41</v>
      </c>
      <c r="L377" t="s">
        <v>41</v>
      </c>
      <c r="M377" t="s">
        <v>41</v>
      </c>
      <c r="O377" t="s">
        <v>41</v>
      </c>
    </row>
    <row r="378" spans="9:15" hidden="1">
      <c r="I378" t="s">
        <v>41</v>
      </c>
      <c r="L378" t="s">
        <v>41</v>
      </c>
      <c r="M378" t="s">
        <v>41</v>
      </c>
      <c r="O378" t="s">
        <v>41</v>
      </c>
    </row>
    <row r="379" spans="9:15" hidden="1">
      <c r="I379" t="s">
        <v>41</v>
      </c>
      <c r="L379" t="s">
        <v>41</v>
      </c>
      <c r="M379" t="s">
        <v>41</v>
      </c>
      <c r="O379" t="s">
        <v>41</v>
      </c>
    </row>
    <row r="380" spans="9:15" hidden="1">
      <c r="I380" t="s">
        <v>41</v>
      </c>
      <c r="L380" t="s">
        <v>41</v>
      </c>
      <c r="M380" t="s">
        <v>41</v>
      </c>
      <c r="O380" t="s">
        <v>41</v>
      </c>
    </row>
    <row r="381" spans="9:15" hidden="1">
      <c r="I381" t="s">
        <v>41</v>
      </c>
      <c r="L381" t="s">
        <v>41</v>
      </c>
      <c r="M381" t="s">
        <v>41</v>
      </c>
      <c r="O381" t="s">
        <v>41</v>
      </c>
    </row>
    <row r="382" spans="9:15" hidden="1">
      <c r="I382" t="s">
        <v>41</v>
      </c>
      <c r="L382" t="s">
        <v>41</v>
      </c>
      <c r="M382" t="s">
        <v>41</v>
      </c>
      <c r="O382" t="s">
        <v>41</v>
      </c>
    </row>
    <row r="383" spans="9:15" hidden="1">
      <c r="I383" t="s">
        <v>41</v>
      </c>
      <c r="L383" t="s">
        <v>41</v>
      </c>
      <c r="M383" t="s">
        <v>41</v>
      </c>
      <c r="O383" t="s">
        <v>41</v>
      </c>
    </row>
    <row r="384" spans="9:15" hidden="1">
      <c r="I384" t="s">
        <v>41</v>
      </c>
      <c r="L384" t="s">
        <v>41</v>
      </c>
      <c r="M384" t="s">
        <v>41</v>
      </c>
      <c r="O384" t="s">
        <v>41</v>
      </c>
    </row>
    <row r="385" spans="9:15" hidden="1">
      <c r="I385" t="s">
        <v>41</v>
      </c>
      <c r="L385" t="s">
        <v>41</v>
      </c>
      <c r="M385" t="s">
        <v>41</v>
      </c>
      <c r="O385" t="s">
        <v>41</v>
      </c>
    </row>
    <row r="386" spans="9:15" hidden="1">
      <c r="I386" t="s">
        <v>41</v>
      </c>
      <c r="L386" t="s">
        <v>41</v>
      </c>
      <c r="M386" t="s">
        <v>41</v>
      </c>
      <c r="O386" t="s">
        <v>41</v>
      </c>
    </row>
    <row r="387" spans="9:15" hidden="1">
      <c r="I387" t="s">
        <v>41</v>
      </c>
      <c r="L387" t="s">
        <v>41</v>
      </c>
      <c r="M387" t="s">
        <v>41</v>
      </c>
      <c r="O387" t="s">
        <v>41</v>
      </c>
    </row>
    <row r="388" spans="9:15" hidden="1">
      <c r="I388" t="s">
        <v>41</v>
      </c>
      <c r="L388" t="s">
        <v>41</v>
      </c>
      <c r="M388" t="s">
        <v>41</v>
      </c>
      <c r="O388" t="s">
        <v>41</v>
      </c>
    </row>
    <row r="389" spans="9:15" hidden="1">
      <c r="I389" t="s">
        <v>41</v>
      </c>
      <c r="L389" t="s">
        <v>41</v>
      </c>
      <c r="M389" t="s">
        <v>41</v>
      </c>
      <c r="O389" t="s">
        <v>41</v>
      </c>
    </row>
    <row r="390" spans="9:15" hidden="1">
      <c r="I390" t="s">
        <v>41</v>
      </c>
      <c r="L390" t="s">
        <v>41</v>
      </c>
      <c r="M390" t="s">
        <v>41</v>
      </c>
      <c r="O390" t="s">
        <v>41</v>
      </c>
    </row>
    <row r="391" spans="9:15" hidden="1">
      <c r="I391" t="s">
        <v>41</v>
      </c>
      <c r="L391" t="s">
        <v>41</v>
      </c>
      <c r="M391" t="s">
        <v>41</v>
      </c>
      <c r="O391" t="s">
        <v>41</v>
      </c>
    </row>
    <row r="392" spans="9:15" hidden="1">
      <c r="I392" t="s">
        <v>41</v>
      </c>
      <c r="L392" t="s">
        <v>41</v>
      </c>
      <c r="M392" t="s">
        <v>41</v>
      </c>
      <c r="O392" t="s">
        <v>41</v>
      </c>
    </row>
    <row r="393" spans="9:15" hidden="1">
      <c r="I393" t="s">
        <v>41</v>
      </c>
      <c r="L393" t="s">
        <v>41</v>
      </c>
      <c r="M393" t="s">
        <v>41</v>
      </c>
      <c r="O393" t="s">
        <v>41</v>
      </c>
    </row>
    <row r="394" spans="9:15" hidden="1">
      <c r="I394" t="s">
        <v>41</v>
      </c>
      <c r="L394" t="s">
        <v>41</v>
      </c>
      <c r="M394" t="s">
        <v>41</v>
      </c>
      <c r="O394" t="s">
        <v>41</v>
      </c>
    </row>
    <row r="395" spans="9:15" hidden="1">
      <c r="I395" t="s">
        <v>41</v>
      </c>
      <c r="L395" t="s">
        <v>41</v>
      </c>
      <c r="M395" t="s">
        <v>41</v>
      </c>
      <c r="O395" t="s">
        <v>41</v>
      </c>
    </row>
    <row r="396" spans="9:15" hidden="1">
      <c r="I396" t="s">
        <v>41</v>
      </c>
      <c r="L396" t="s">
        <v>41</v>
      </c>
      <c r="M396" t="s">
        <v>41</v>
      </c>
      <c r="O396" t="s">
        <v>41</v>
      </c>
    </row>
    <row r="397" spans="9:15" hidden="1">
      <c r="I397" t="s">
        <v>41</v>
      </c>
      <c r="L397" t="s">
        <v>41</v>
      </c>
      <c r="M397" t="s">
        <v>41</v>
      </c>
      <c r="O397" t="s">
        <v>41</v>
      </c>
    </row>
    <row r="398" spans="9:15" hidden="1">
      <c r="I398" t="s">
        <v>41</v>
      </c>
      <c r="L398" t="s">
        <v>41</v>
      </c>
      <c r="M398" t="s">
        <v>41</v>
      </c>
      <c r="O398" t="s">
        <v>41</v>
      </c>
    </row>
    <row r="399" spans="9:15" hidden="1">
      <c r="I399" t="s">
        <v>41</v>
      </c>
      <c r="L399" t="s">
        <v>41</v>
      </c>
      <c r="M399" t="s">
        <v>41</v>
      </c>
      <c r="O399" t="s">
        <v>41</v>
      </c>
    </row>
    <row r="400" spans="9:15" hidden="1">
      <c r="I400" t="s">
        <v>41</v>
      </c>
      <c r="L400" t="s">
        <v>41</v>
      </c>
      <c r="M400" t="s">
        <v>41</v>
      </c>
      <c r="O400" t="s">
        <v>41</v>
      </c>
    </row>
    <row r="401" spans="9:15" hidden="1">
      <c r="I401" t="s">
        <v>41</v>
      </c>
      <c r="L401" t="s">
        <v>41</v>
      </c>
      <c r="M401" t="s">
        <v>41</v>
      </c>
      <c r="O401" t="s">
        <v>41</v>
      </c>
    </row>
    <row r="402" spans="9:15" hidden="1">
      <c r="I402" t="s">
        <v>41</v>
      </c>
      <c r="L402" t="s">
        <v>41</v>
      </c>
      <c r="M402" t="s">
        <v>41</v>
      </c>
      <c r="O402" t="s">
        <v>41</v>
      </c>
    </row>
    <row r="403" spans="9:15" hidden="1">
      <c r="I403" t="s">
        <v>41</v>
      </c>
      <c r="L403" t="s">
        <v>41</v>
      </c>
      <c r="M403" t="s">
        <v>41</v>
      </c>
      <c r="O403" t="s">
        <v>41</v>
      </c>
    </row>
    <row r="404" spans="9:15" hidden="1">
      <c r="I404" t="s">
        <v>41</v>
      </c>
      <c r="L404" t="s">
        <v>41</v>
      </c>
      <c r="M404" t="s">
        <v>41</v>
      </c>
      <c r="O404" t="s">
        <v>41</v>
      </c>
    </row>
    <row r="405" spans="9:15" hidden="1">
      <c r="I405" t="s">
        <v>41</v>
      </c>
      <c r="L405" t="s">
        <v>41</v>
      </c>
      <c r="M405" t="s">
        <v>41</v>
      </c>
      <c r="O405" t="s">
        <v>41</v>
      </c>
    </row>
    <row r="406" spans="9:15" hidden="1">
      <c r="I406" t="s">
        <v>41</v>
      </c>
      <c r="L406" t="s">
        <v>41</v>
      </c>
      <c r="M406" t="s">
        <v>41</v>
      </c>
      <c r="O406" t="s">
        <v>41</v>
      </c>
    </row>
    <row r="407" spans="9:15" hidden="1">
      <c r="I407" t="s">
        <v>41</v>
      </c>
      <c r="L407" t="s">
        <v>41</v>
      </c>
      <c r="M407" t="s">
        <v>41</v>
      </c>
      <c r="O407" t="s">
        <v>41</v>
      </c>
    </row>
    <row r="408" spans="9:15" hidden="1">
      <c r="I408" t="s">
        <v>41</v>
      </c>
      <c r="L408" t="s">
        <v>41</v>
      </c>
      <c r="M408" t="s">
        <v>41</v>
      </c>
      <c r="O408" t="s">
        <v>41</v>
      </c>
    </row>
    <row r="409" spans="9:15" hidden="1">
      <c r="I409" t="s">
        <v>41</v>
      </c>
      <c r="L409" t="s">
        <v>41</v>
      </c>
      <c r="M409" t="s">
        <v>41</v>
      </c>
      <c r="O409" t="s">
        <v>41</v>
      </c>
    </row>
    <row r="410" spans="9:15" hidden="1">
      <c r="I410" t="s">
        <v>41</v>
      </c>
      <c r="L410" t="s">
        <v>41</v>
      </c>
      <c r="M410" t="s">
        <v>41</v>
      </c>
      <c r="O410" t="s">
        <v>41</v>
      </c>
    </row>
    <row r="411" spans="9:15" hidden="1">
      <c r="I411" t="s">
        <v>41</v>
      </c>
      <c r="L411" t="s">
        <v>41</v>
      </c>
      <c r="M411" t="s">
        <v>41</v>
      </c>
      <c r="O411" t="s">
        <v>41</v>
      </c>
    </row>
    <row r="412" spans="9:15" hidden="1">
      <c r="I412" t="s">
        <v>41</v>
      </c>
      <c r="L412" t="s">
        <v>41</v>
      </c>
      <c r="M412" t="s">
        <v>41</v>
      </c>
      <c r="O412" t="s">
        <v>41</v>
      </c>
    </row>
    <row r="413" spans="9:15" hidden="1">
      <c r="I413" t="s">
        <v>41</v>
      </c>
      <c r="L413" t="s">
        <v>41</v>
      </c>
      <c r="M413" t="s">
        <v>41</v>
      </c>
      <c r="O413" t="s">
        <v>41</v>
      </c>
    </row>
    <row r="414" spans="9:15" hidden="1">
      <c r="I414" t="s">
        <v>41</v>
      </c>
      <c r="L414" t="s">
        <v>41</v>
      </c>
      <c r="M414" t="s">
        <v>41</v>
      </c>
      <c r="O414" t="s">
        <v>41</v>
      </c>
    </row>
    <row r="415" spans="9:15" hidden="1">
      <c r="I415" t="s">
        <v>41</v>
      </c>
      <c r="L415" t="s">
        <v>41</v>
      </c>
      <c r="M415" t="s">
        <v>41</v>
      </c>
      <c r="O415" t="s">
        <v>41</v>
      </c>
    </row>
    <row r="416" spans="9:15" hidden="1">
      <c r="I416" t="s">
        <v>41</v>
      </c>
      <c r="L416" t="s">
        <v>41</v>
      </c>
      <c r="M416" t="s">
        <v>41</v>
      </c>
      <c r="O416" t="s">
        <v>41</v>
      </c>
    </row>
    <row r="417" spans="9:15" hidden="1">
      <c r="I417" t="s">
        <v>41</v>
      </c>
      <c r="L417" t="s">
        <v>41</v>
      </c>
      <c r="M417" t="s">
        <v>41</v>
      </c>
      <c r="O417" t="s">
        <v>41</v>
      </c>
    </row>
    <row r="418" spans="9:15" hidden="1">
      <c r="I418" t="s">
        <v>41</v>
      </c>
      <c r="L418" t="s">
        <v>41</v>
      </c>
      <c r="M418" t="s">
        <v>41</v>
      </c>
      <c r="O418" t="s">
        <v>41</v>
      </c>
    </row>
    <row r="419" spans="9:15" hidden="1">
      <c r="I419" t="s">
        <v>41</v>
      </c>
      <c r="L419" t="s">
        <v>41</v>
      </c>
      <c r="M419" t="s">
        <v>41</v>
      </c>
      <c r="O419" t="s">
        <v>41</v>
      </c>
    </row>
    <row r="420" spans="9:15" hidden="1">
      <c r="I420" t="s">
        <v>41</v>
      </c>
      <c r="L420" t="s">
        <v>41</v>
      </c>
      <c r="M420" t="s">
        <v>41</v>
      </c>
      <c r="O420" t="s">
        <v>41</v>
      </c>
    </row>
    <row r="421" spans="9:15" hidden="1">
      <c r="I421" t="s">
        <v>41</v>
      </c>
      <c r="L421" t="s">
        <v>41</v>
      </c>
      <c r="M421" t="s">
        <v>41</v>
      </c>
      <c r="O421" t="s">
        <v>41</v>
      </c>
    </row>
    <row r="422" spans="9:15" hidden="1">
      <c r="I422" t="s">
        <v>41</v>
      </c>
      <c r="L422" t="s">
        <v>41</v>
      </c>
      <c r="M422" t="s">
        <v>41</v>
      </c>
      <c r="O422" t="s">
        <v>41</v>
      </c>
    </row>
    <row r="423" spans="9:15" hidden="1">
      <c r="I423" t="s">
        <v>41</v>
      </c>
      <c r="L423" t="s">
        <v>41</v>
      </c>
      <c r="M423" t="s">
        <v>41</v>
      </c>
      <c r="O423" t="s">
        <v>41</v>
      </c>
    </row>
    <row r="424" spans="9:15" hidden="1">
      <c r="I424" t="s">
        <v>41</v>
      </c>
      <c r="L424" t="s">
        <v>41</v>
      </c>
      <c r="M424" t="s">
        <v>41</v>
      </c>
      <c r="O424" t="s">
        <v>41</v>
      </c>
    </row>
    <row r="425" spans="9:15" hidden="1">
      <c r="I425" t="s">
        <v>41</v>
      </c>
      <c r="L425" t="s">
        <v>41</v>
      </c>
      <c r="M425" t="s">
        <v>41</v>
      </c>
      <c r="O425" t="s">
        <v>41</v>
      </c>
    </row>
    <row r="426" spans="9:15" hidden="1">
      <c r="I426" t="s">
        <v>41</v>
      </c>
      <c r="L426" t="s">
        <v>41</v>
      </c>
      <c r="M426" t="s">
        <v>41</v>
      </c>
      <c r="O426" t="s">
        <v>41</v>
      </c>
    </row>
    <row r="427" spans="9:15" hidden="1">
      <c r="I427" t="s">
        <v>41</v>
      </c>
      <c r="L427" t="s">
        <v>41</v>
      </c>
      <c r="M427" t="s">
        <v>41</v>
      </c>
      <c r="O427" t="s">
        <v>41</v>
      </c>
    </row>
    <row r="428" spans="9:15" hidden="1">
      <c r="I428" t="s">
        <v>41</v>
      </c>
      <c r="L428" t="s">
        <v>41</v>
      </c>
      <c r="M428" t="s">
        <v>41</v>
      </c>
      <c r="O428" t="s">
        <v>41</v>
      </c>
    </row>
    <row r="429" spans="9:15" hidden="1">
      <c r="I429" t="s">
        <v>41</v>
      </c>
      <c r="L429" t="s">
        <v>41</v>
      </c>
      <c r="M429" t="s">
        <v>41</v>
      </c>
      <c r="O429" t="s">
        <v>41</v>
      </c>
    </row>
    <row r="430" spans="9:15" hidden="1">
      <c r="I430" t="s">
        <v>41</v>
      </c>
      <c r="L430" t="s">
        <v>41</v>
      </c>
      <c r="M430" t="s">
        <v>41</v>
      </c>
      <c r="O430" t="s">
        <v>41</v>
      </c>
    </row>
    <row r="431" spans="9:15" hidden="1">
      <c r="I431" t="s">
        <v>41</v>
      </c>
      <c r="L431" t="s">
        <v>41</v>
      </c>
      <c r="M431" t="s">
        <v>41</v>
      </c>
      <c r="O431" t="s">
        <v>41</v>
      </c>
    </row>
    <row r="432" spans="9:15" hidden="1">
      <c r="I432" t="s">
        <v>41</v>
      </c>
      <c r="L432" t="s">
        <v>41</v>
      </c>
      <c r="M432" t="s">
        <v>41</v>
      </c>
      <c r="O432" t="s">
        <v>41</v>
      </c>
    </row>
    <row r="433" spans="9:15" hidden="1">
      <c r="I433" t="s">
        <v>41</v>
      </c>
      <c r="L433" t="s">
        <v>41</v>
      </c>
      <c r="M433" t="s">
        <v>41</v>
      </c>
      <c r="O433" t="s">
        <v>41</v>
      </c>
    </row>
    <row r="434" spans="9:15" hidden="1">
      <c r="I434" t="s">
        <v>41</v>
      </c>
      <c r="L434" t="s">
        <v>41</v>
      </c>
      <c r="M434" t="s">
        <v>41</v>
      </c>
      <c r="O434" t="s">
        <v>41</v>
      </c>
    </row>
    <row r="435" spans="9:15" hidden="1">
      <c r="I435" t="s">
        <v>41</v>
      </c>
      <c r="L435" t="s">
        <v>41</v>
      </c>
      <c r="M435" t="s">
        <v>41</v>
      </c>
      <c r="O435" t="s">
        <v>41</v>
      </c>
    </row>
    <row r="436" spans="9:15" hidden="1">
      <c r="I436" t="s">
        <v>41</v>
      </c>
      <c r="L436" t="s">
        <v>41</v>
      </c>
      <c r="M436" t="s">
        <v>41</v>
      </c>
      <c r="O436" t="s">
        <v>41</v>
      </c>
    </row>
    <row r="437" spans="9:15" hidden="1">
      <c r="I437" t="s">
        <v>41</v>
      </c>
      <c r="L437" t="s">
        <v>41</v>
      </c>
      <c r="M437" t="s">
        <v>41</v>
      </c>
      <c r="O437" t="s">
        <v>41</v>
      </c>
    </row>
    <row r="438" spans="9:15" hidden="1">
      <c r="I438" t="s">
        <v>41</v>
      </c>
      <c r="L438" t="s">
        <v>41</v>
      </c>
      <c r="M438" t="s">
        <v>41</v>
      </c>
      <c r="O438" t="s">
        <v>41</v>
      </c>
    </row>
    <row r="439" spans="9:15" hidden="1">
      <c r="I439" t="s">
        <v>41</v>
      </c>
      <c r="L439" t="s">
        <v>41</v>
      </c>
      <c r="M439" t="s">
        <v>41</v>
      </c>
      <c r="O439" t="s">
        <v>41</v>
      </c>
    </row>
    <row r="440" spans="9:15" hidden="1">
      <c r="I440" t="s">
        <v>41</v>
      </c>
      <c r="L440" t="s">
        <v>41</v>
      </c>
      <c r="M440" t="s">
        <v>41</v>
      </c>
      <c r="O440" t="s">
        <v>41</v>
      </c>
    </row>
    <row r="441" spans="9:15" hidden="1">
      <c r="I441" t="s">
        <v>41</v>
      </c>
      <c r="L441" t="s">
        <v>41</v>
      </c>
      <c r="M441" t="s">
        <v>41</v>
      </c>
      <c r="O441" t="s">
        <v>41</v>
      </c>
    </row>
    <row r="442" spans="9:15" hidden="1">
      <c r="I442" t="s">
        <v>41</v>
      </c>
      <c r="L442" t="s">
        <v>41</v>
      </c>
      <c r="M442" t="s">
        <v>41</v>
      </c>
      <c r="O442" t="s">
        <v>41</v>
      </c>
    </row>
    <row r="443" spans="9:15" hidden="1">
      <c r="I443" t="s">
        <v>41</v>
      </c>
      <c r="L443" t="s">
        <v>41</v>
      </c>
      <c r="M443" t="s">
        <v>41</v>
      </c>
      <c r="O443" t="s">
        <v>41</v>
      </c>
    </row>
    <row r="444" spans="9:15" hidden="1">
      <c r="I444" t="s">
        <v>41</v>
      </c>
      <c r="L444" t="s">
        <v>41</v>
      </c>
      <c r="M444" t="s">
        <v>41</v>
      </c>
      <c r="O444" t="s">
        <v>41</v>
      </c>
    </row>
    <row r="445" spans="9:15" hidden="1">
      <c r="I445" t="s">
        <v>41</v>
      </c>
      <c r="L445" t="s">
        <v>41</v>
      </c>
      <c r="M445" t="s">
        <v>41</v>
      </c>
      <c r="O445" t="s">
        <v>41</v>
      </c>
    </row>
    <row r="446" spans="9:15" hidden="1">
      <c r="I446" t="s">
        <v>41</v>
      </c>
      <c r="L446" t="s">
        <v>41</v>
      </c>
      <c r="M446" t="s">
        <v>41</v>
      </c>
      <c r="O446" t="s">
        <v>41</v>
      </c>
    </row>
    <row r="447" spans="9:15" hidden="1">
      <c r="I447" t="s">
        <v>41</v>
      </c>
      <c r="L447" t="s">
        <v>41</v>
      </c>
      <c r="M447" t="s">
        <v>41</v>
      </c>
      <c r="O447" t="s">
        <v>41</v>
      </c>
    </row>
    <row r="448" spans="9:15" hidden="1">
      <c r="I448" t="s">
        <v>41</v>
      </c>
      <c r="L448" t="s">
        <v>41</v>
      </c>
      <c r="M448" t="s">
        <v>41</v>
      </c>
      <c r="O448" t="s">
        <v>41</v>
      </c>
    </row>
    <row r="449" spans="9:15" hidden="1">
      <c r="I449" t="s">
        <v>41</v>
      </c>
      <c r="L449" t="s">
        <v>41</v>
      </c>
      <c r="M449" t="s">
        <v>41</v>
      </c>
      <c r="O449" t="s">
        <v>41</v>
      </c>
    </row>
    <row r="450" spans="9:15" hidden="1">
      <c r="I450" t="s">
        <v>41</v>
      </c>
      <c r="L450" t="s">
        <v>41</v>
      </c>
      <c r="M450" t="s">
        <v>41</v>
      </c>
      <c r="O450" t="s">
        <v>41</v>
      </c>
    </row>
    <row r="451" spans="9:15" hidden="1">
      <c r="I451" t="s">
        <v>41</v>
      </c>
      <c r="L451" t="s">
        <v>41</v>
      </c>
      <c r="M451" t="s">
        <v>41</v>
      </c>
      <c r="O451" t="s">
        <v>41</v>
      </c>
    </row>
    <row r="452" spans="9:15" hidden="1">
      <c r="I452" t="s">
        <v>41</v>
      </c>
      <c r="L452" t="s">
        <v>41</v>
      </c>
      <c r="M452" t="s">
        <v>41</v>
      </c>
      <c r="O452" t="s">
        <v>41</v>
      </c>
    </row>
    <row r="453" spans="9:15" hidden="1">
      <c r="I453" t="s">
        <v>41</v>
      </c>
      <c r="L453" t="s">
        <v>41</v>
      </c>
      <c r="M453" t="s">
        <v>41</v>
      </c>
      <c r="O453" t="s">
        <v>41</v>
      </c>
    </row>
    <row r="454" spans="9:15" hidden="1">
      <c r="I454" t="s">
        <v>41</v>
      </c>
      <c r="L454" t="s">
        <v>41</v>
      </c>
      <c r="M454" t="s">
        <v>41</v>
      </c>
      <c r="O454" t="s">
        <v>41</v>
      </c>
    </row>
    <row r="455" spans="9:15" hidden="1">
      <c r="I455" t="s">
        <v>41</v>
      </c>
      <c r="L455" t="s">
        <v>41</v>
      </c>
      <c r="M455" t="s">
        <v>41</v>
      </c>
      <c r="O455" t="s">
        <v>41</v>
      </c>
    </row>
    <row r="456" spans="9:15" hidden="1">
      <c r="I456" t="s">
        <v>41</v>
      </c>
      <c r="L456" t="s">
        <v>41</v>
      </c>
      <c r="M456" t="s">
        <v>41</v>
      </c>
      <c r="O456" t="s">
        <v>41</v>
      </c>
    </row>
    <row r="457" spans="9:15" hidden="1">
      <c r="I457" t="s">
        <v>41</v>
      </c>
      <c r="L457" t="s">
        <v>41</v>
      </c>
      <c r="M457" t="s">
        <v>41</v>
      </c>
      <c r="O457" t="s">
        <v>41</v>
      </c>
    </row>
    <row r="458" spans="9:15" hidden="1">
      <c r="I458" t="s">
        <v>41</v>
      </c>
      <c r="L458" t="s">
        <v>41</v>
      </c>
      <c r="M458" t="s">
        <v>41</v>
      </c>
      <c r="O458" t="s">
        <v>41</v>
      </c>
    </row>
    <row r="459" spans="9:15" hidden="1">
      <c r="I459" t="s">
        <v>41</v>
      </c>
      <c r="L459" t="s">
        <v>41</v>
      </c>
      <c r="M459" t="s">
        <v>41</v>
      </c>
      <c r="O459" t="s">
        <v>41</v>
      </c>
    </row>
    <row r="460" spans="9:15" hidden="1">
      <c r="I460" t="s">
        <v>41</v>
      </c>
      <c r="L460" t="s">
        <v>41</v>
      </c>
      <c r="M460" t="s">
        <v>41</v>
      </c>
      <c r="O460" t="s">
        <v>41</v>
      </c>
    </row>
    <row r="461" spans="9:15" hidden="1">
      <c r="I461" t="s">
        <v>41</v>
      </c>
      <c r="L461" t="s">
        <v>41</v>
      </c>
      <c r="M461" t="s">
        <v>41</v>
      </c>
      <c r="O461" t="s">
        <v>41</v>
      </c>
    </row>
    <row r="462" spans="9:15" hidden="1">
      <c r="I462" t="s">
        <v>41</v>
      </c>
      <c r="L462" t="s">
        <v>41</v>
      </c>
      <c r="M462" t="s">
        <v>41</v>
      </c>
      <c r="O462" t="s">
        <v>41</v>
      </c>
    </row>
    <row r="463" spans="9:15" hidden="1">
      <c r="I463" t="s">
        <v>41</v>
      </c>
      <c r="L463" t="s">
        <v>41</v>
      </c>
      <c r="M463" t="s">
        <v>41</v>
      </c>
      <c r="O463" t="s">
        <v>41</v>
      </c>
    </row>
    <row r="464" spans="9:15" hidden="1">
      <c r="I464" t="s">
        <v>41</v>
      </c>
      <c r="L464" t="s">
        <v>41</v>
      </c>
      <c r="M464" t="s">
        <v>41</v>
      </c>
      <c r="O464" t="s">
        <v>41</v>
      </c>
    </row>
    <row r="465" spans="9:15" hidden="1">
      <c r="I465" t="s">
        <v>41</v>
      </c>
      <c r="L465" t="s">
        <v>41</v>
      </c>
      <c r="M465" t="s">
        <v>41</v>
      </c>
      <c r="O465" t="s">
        <v>41</v>
      </c>
    </row>
    <row r="466" spans="9:15" hidden="1">
      <c r="I466" t="s">
        <v>41</v>
      </c>
      <c r="L466" t="s">
        <v>41</v>
      </c>
      <c r="M466" t="s">
        <v>41</v>
      </c>
      <c r="O466" t="s">
        <v>41</v>
      </c>
    </row>
    <row r="467" spans="9:15" hidden="1">
      <c r="I467" t="s">
        <v>41</v>
      </c>
      <c r="L467" t="s">
        <v>41</v>
      </c>
      <c r="M467" t="s">
        <v>41</v>
      </c>
      <c r="O467" t="s">
        <v>41</v>
      </c>
    </row>
    <row r="468" spans="9:15" hidden="1">
      <c r="I468" t="s">
        <v>41</v>
      </c>
      <c r="L468" t="s">
        <v>41</v>
      </c>
      <c r="M468" t="s">
        <v>41</v>
      </c>
      <c r="O468" t="s">
        <v>41</v>
      </c>
    </row>
    <row r="469" spans="9:15" hidden="1">
      <c r="I469" t="s">
        <v>41</v>
      </c>
      <c r="L469" t="s">
        <v>41</v>
      </c>
      <c r="M469" t="s">
        <v>41</v>
      </c>
      <c r="O469" t="s">
        <v>41</v>
      </c>
    </row>
    <row r="470" spans="9:15" hidden="1">
      <c r="I470" t="s">
        <v>41</v>
      </c>
      <c r="L470" t="s">
        <v>41</v>
      </c>
      <c r="M470" t="s">
        <v>41</v>
      </c>
      <c r="O470" t="s">
        <v>41</v>
      </c>
    </row>
    <row r="471" spans="9:15" hidden="1">
      <c r="I471" t="s">
        <v>41</v>
      </c>
      <c r="L471" t="s">
        <v>41</v>
      </c>
      <c r="M471" t="s">
        <v>41</v>
      </c>
      <c r="O471" t="s">
        <v>41</v>
      </c>
    </row>
    <row r="472" spans="9:15" hidden="1">
      <c r="I472" t="s">
        <v>41</v>
      </c>
      <c r="L472" t="s">
        <v>41</v>
      </c>
      <c r="M472" t="s">
        <v>41</v>
      </c>
      <c r="O472" t="s">
        <v>41</v>
      </c>
    </row>
    <row r="473" spans="9:15" hidden="1">
      <c r="I473" t="s">
        <v>41</v>
      </c>
      <c r="L473" t="s">
        <v>41</v>
      </c>
      <c r="M473" t="s">
        <v>41</v>
      </c>
      <c r="O473" t="s">
        <v>41</v>
      </c>
    </row>
    <row r="474" spans="9:15" hidden="1">
      <c r="I474" t="s">
        <v>41</v>
      </c>
      <c r="L474" t="s">
        <v>41</v>
      </c>
      <c r="M474" t="s">
        <v>41</v>
      </c>
      <c r="O474" t="s">
        <v>41</v>
      </c>
    </row>
    <row r="475" spans="9:15" hidden="1">
      <c r="I475" t="s">
        <v>41</v>
      </c>
      <c r="L475" t="s">
        <v>41</v>
      </c>
      <c r="M475" t="s">
        <v>41</v>
      </c>
      <c r="O475" t="s">
        <v>41</v>
      </c>
    </row>
    <row r="476" spans="9:15" hidden="1">
      <c r="I476" t="s">
        <v>41</v>
      </c>
      <c r="L476" t="s">
        <v>41</v>
      </c>
      <c r="M476" t="s">
        <v>41</v>
      </c>
      <c r="O476" t="s">
        <v>41</v>
      </c>
    </row>
    <row r="477" spans="9:15" hidden="1">
      <c r="I477" t="s">
        <v>41</v>
      </c>
      <c r="L477" t="s">
        <v>41</v>
      </c>
      <c r="M477" t="s">
        <v>41</v>
      </c>
      <c r="O477" t="s">
        <v>41</v>
      </c>
    </row>
    <row r="478" spans="9:15" hidden="1">
      <c r="I478" t="s">
        <v>41</v>
      </c>
      <c r="L478" t="s">
        <v>41</v>
      </c>
      <c r="M478" t="s">
        <v>41</v>
      </c>
      <c r="O478" t="s">
        <v>41</v>
      </c>
    </row>
    <row r="479" spans="9:15" hidden="1">
      <c r="I479" t="s">
        <v>41</v>
      </c>
      <c r="L479" t="s">
        <v>41</v>
      </c>
      <c r="M479" t="s">
        <v>41</v>
      </c>
      <c r="O479" t="s">
        <v>41</v>
      </c>
    </row>
    <row r="480" spans="9:15" hidden="1">
      <c r="I480" t="s">
        <v>41</v>
      </c>
      <c r="L480" t="s">
        <v>41</v>
      </c>
      <c r="M480" t="s">
        <v>41</v>
      </c>
      <c r="O480" t="s">
        <v>41</v>
      </c>
    </row>
    <row r="481" spans="9:15" hidden="1">
      <c r="I481" t="s">
        <v>41</v>
      </c>
      <c r="L481" t="s">
        <v>41</v>
      </c>
      <c r="M481" t="s">
        <v>41</v>
      </c>
      <c r="O481" t="s">
        <v>41</v>
      </c>
    </row>
    <row r="482" spans="9:15" hidden="1">
      <c r="I482" t="s">
        <v>41</v>
      </c>
      <c r="L482" t="s">
        <v>41</v>
      </c>
      <c r="M482" t="s">
        <v>41</v>
      </c>
      <c r="O482" t="s">
        <v>41</v>
      </c>
    </row>
    <row r="483" spans="9:15" hidden="1">
      <c r="I483" t="s">
        <v>41</v>
      </c>
      <c r="L483" t="s">
        <v>41</v>
      </c>
      <c r="M483" t="s">
        <v>41</v>
      </c>
      <c r="O483" t="s">
        <v>41</v>
      </c>
    </row>
    <row r="484" spans="9:15" hidden="1">
      <c r="I484" t="s">
        <v>41</v>
      </c>
      <c r="L484" t="s">
        <v>41</v>
      </c>
      <c r="M484" t="s">
        <v>41</v>
      </c>
      <c r="O484" t="s">
        <v>41</v>
      </c>
    </row>
    <row r="485" spans="9:15" hidden="1">
      <c r="I485" t="s">
        <v>41</v>
      </c>
      <c r="L485" t="s">
        <v>41</v>
      </c>
      <c r="M485" t="s">
        <v>41</v>
      </c>
      <c r="O485" t="s">
        <v>41</v>
      </c>
    </row>
    <row r="486" spans="9:15" hidden="1">
      <c r="I486" t="s">
        <v>41</v>
      </c>
      <c r="L486" t="s">
        <v>41</v>
      </c>
      <c r="M486" t="s">
        <v>41</v>
      </c>
      <c r="O486" t="s">
        <v>41</v>
      </c>
    </row>
    <row r="487" spans="9:15" hidden="1">
      <c r="I487" t="s">
        <v>41</v>
      </c>
      <c r="L487" t="s">
        <v>41</v>
      </c>
      <c r="M487" t="s">
        <v>41</v>
      </c>
      <c r="O487" t="s">
        <v>41</v>
      </c>
    </row>
    <row r="488" spans="9:15" hidden="1">
      <c r="I488" t="s">
        <v>41</v>
      </c>
      <c r="L488" t="s">
        <v>41</v>
      </c>
      <c r="M488" t="s">
        <v>41</v>
      </c>
      <c r="O488" t="s">
        <v>41</v>
      </c>
    </row>
    <row r="489" spans="9:15" hidden="1">
      <c r="I489" t="s">
        <v>41</v>
      </c>
      <c r="L489" t="s">
        <v>41</v>
      </c>
      <c r="M489" t="s">
        <v>41</v>
      </c>
      <c r="O489" t="s">
        <v>41</v>
      </c>
    </row>
    <row r="490" spans="9:15" hidden="1">
      <c r="I490" t="s">
        <v>41</v>
      </c>
      <c r="L490" t="s">
        <v>41</v>
      </c>
      <c r="M490" t="s">
        <v>41</v>
      </c>
      <c r="O490" t="s">
        <v>41</v>
      </c>
    </row>
    <row r="491" spans="9:15" hidden="1">
      <c r="I491" t="s">
        <v>41</v>
      </c>
      <c r="L491" t="s">
        <v>41</v>
      </c>
      <c r="M491" t="s">
        <v>41</v>
      </c>
      <c r="O491" t="s">
        <v>41</v>
      </c>
    </row>
    <row r="492" spans="9:15" hidden="1">
      <c r="I492" t="s">
        <v>41</v>
      </c>
      <c r="L492" t="s">
        <v>41</v>
      </c>
      <c r="M492" t="s">
        <v>41</v>
      </c>
      <c r="O492" t="s">
        <v>41</v>
      </c>
    </row>
    <row r="493" spans="9:15" hidden="1">
      <c r="I493" t="s">
        <v>41</v>
      </c>
      <c r="L493" t="s">
        <v>41</v>
      </c>
      <c r="M493" t="s">
        <v>41</v>
      </c>
      <c r="O493" t="s">
        <v>41</v>
      </c>
    </row>
    <row r="494" spans="9:15" hidden="1">
      <c r="I494" t="s">
        <v>41</v>
      </c>
      <c r="L494" t="s">
        <v>41</v>
      </c>
      <c r="M494" t="s">
        <v>41</v>
      </c>
      <c r="O494" t="s">
        <v>41</v>
      </c>
    </row>
    <row r="495" spans="9:15" hidden="1">
      <c r="I495" t="s">
        <v>41</v>
      </c>
      <c r="L495" t="s">
        <v>41</v>
      </c>
      <c r="M495" t="s">
        <v>41</v>
      </c>
      <c r="O495" t="s">
        <v>41</v>
      </c>
    </row>
    <row r="496" spans="9:15" hidden="1">
      <c r="I496" t="s">
        <v>41</v>
      </c>
      <c r="L496" t="s">
        <v>41</v>
      </c>
      <c r="M496" t="s">
        <v>41</v>
      </c>
      <c r="O496" t="s">
        <v>41</v>
      </c>
    </row>
    <row r="497" spans="9:15" hidden="1">
      <c r="I497" t="s">
        <v>41</v>
      </c>
      <c r="L497" t="s">
        <v>41</v>
      </c>
      <c r="M497" t="s">
        <v>41</v>
      </c>
      <c r="O497" t="s">
        <v>41</v>
      </c>
    </row>
    <row r="498" spans="9:15" hidden="1">
      <c r="I498" t="s">
        <v>41</v>
      </c>
      <c r="L498" t="s">
        <v>41</v>
      </c>
      <c r="M498" t="s">
        <v>41</v>
      </c>
      <c r="O498" t="s">
        <v>41</v>
      </c>
    </row>
    <row r="499" spans="9:15" hidden="1">
      <c r="I499" t="s">
        <v>41</v>
      </c>
      <c r="L499" t="s">
        <v>41</v>
      </c>
      <c r="M499" t="s">
        <v>41</v>
      </c>
      <c r="O499" t="s">
        <v>41</v>
      </c>
    </row>
    <row r="500" spans="9:15" hidden="1">
      <c r="I500" t="s">
        <v>41</v>
      </c>
      <c r="L500" t="s">
        <v>41</v>
      </c>
      <c r="M500" t="s">
        <v>41</v>
      </c>
      <c r="O500" t="s">
        <v>41</v>
      </c>
    </row>
    <row r="501" spans="9:15" hidden="1">
      <c r="I501" t="s">
        <v>41</v>
      </c>
      <c r="L501" t="s">
        <v>41</v>
      </c>
      <c r="M501" t="s">
        <v>41</v>
      </c>
      <c r="O501" t="s">
        <v>41</v>
      </c>
    </row>
    <row r="502" spans="9:15" hidden="1">
      <c r="I502" t="s">
        <v>41</v>
      </c>
      <c r="L502" t="s">
        <v>41</v>
      </c>
      <c r="M502" t="s">
        <v>41</v>
      </c>
      <c r="O502" t="s">
        <v>41</v>
      </c>
    </row>
    <row r="503" spans="9:15" hidden="1">
      <c r="I503" t="s">
        <v>41</v>
      </c>
      <c r="L503" t="s">
        <v>41</v>
      </c>
      <c r="M503" t="s">
        <v>41</v>
      </c>
      <c r="O503" t="s">
        <v>41</v>
      </c>
    </row>
    <row r="504" spans="9:15" hidden="1">
      <c r="I504" t="s">
        <v>41</v>
      </c>
      <c r="L504" t="s">
        <v>41</v>
      </c>
      <c r="M504" t="s">
        <v>41</v>
      </c>
      <c r="O504" t="s">
        <v>41</v>
      </c>
    </row>
    <row r="505" spans="9:15" hidden="1">
      <c r="I505" t="s">
        <v>41</v>
      </c>
      <c r="L505" t="s">
        <v>41</v>
      </c>
      <c r="M505" t="s">
        <v>41</v>
      </c>
      <c r="O505" t="s">
        <v>41</v>
      </c>
    </row>
    <row r="506" spans="9:15" hidden="1">
      <c r="I506" t="s">
        <v>41</v>
      </c>
      <c r="L506" t="s">
        <v>41</v>
      </c>
      <c r="M506" t="s">
        <v>41</v>
      </c>
      <c r="O506" t="s">
        <v>41</v>
      </c>
    </row>
    <row r="507" spans="9:15" hidden="1">
      <c r="I507" t="s">
        <v>41</v>
      </c>
      <c r="L507" t="s">
        <v>41</v>
      </c>
      <c r="M507" t="s">
        <v>41</v>
      </c>
      <c r="O507" t="s">
        <v>41</v>
      </c>
    </row>
    <row r="508" spans="9:15" hidden="1">
      <c r="I508" t="s">
        <v>41</v>
      </c>
      <c r="L508" t="s">
        <v>41</v>
      </c>
      <c r="M508" t="s">
        <v>41</v>
      </c>
      <c r="O508" t="s">
        <v>41</v>
      </c>
    </row>
    <row r="509" spans="9:15" hidden="1">
      <c r="I509" t="s">
        <v>41</v>
      </c>
      <c r="L509" t="s">
        <v>41</v>
      </c>
      <c r="M509" t="s">
        <v>41</v>
      </c>
      <c r="O509" t="s">
        <v>41</v>
      </c>
    </row>
    <row r="510" spans="9:15" hidden="1">
      <c r="I510" t="s">
        <v>41</v>
      </c>
      <c r="L510" t="s">
        <v>41</v>
      </c>
      <c r="M510" t="s">
        <v>41</v>
      </c>
      <c r="O510" t="s">
        <v>41</v>
      </c>
    </row>
    <row r="511" spans="9:15" hidden="1">
      <c r="I511" t="s">
        <v>41</v>
      </c>
      <c r="L511" t="s">
        <v>41</v>
      </c>
      <c r="M511" t="s">
        <v>41</v>
      </c>
      <c r="O511" t="s">
        <v>41</v>
      </c>
    </row>
    <row r="512" spans="9:15" hidden="1">
      <c r="I512" t="s">
        <v>41</v>
      </c>
      <c r="L512" t="s">
        <v>41</v>
      </c>
      <c r="M512" t="s">
        <v>41</v>
      </c>
      <c r="O512" t="s">
        <v>41</v>
      </c>
    </row>
    <row r="513" spans="9:15" hidden="1">
      <c r="I513" t="s">
        <v>41</v>
      </c>
      <c r="L513" t="s">
        <v>41</v>
      </c>
      <c r="M513" t="s">
        <v>41</v>
      </c>
      <c r="O513" t="s">
        <v>41</v>
      </c>
    </row>
    <row r="514" spans="9:15" hidden="1">
      <c r="I514" t="s">
        <v>41</v>
      </c>
      <c r="L514" t="s">
        <v>41</v>
      </c>
      <c r="M514" t="s">
        <v>41</v>
      </c>
      <c r="O514" t="s">
        <v>41</v>
      </c>
    </row>
    <row r="515" spans="9:15" hidden="1">
      <c r="I515" t="s">
        <v>41</v>
      </c>
      <c r="L515" t="s">
        <v>41</v>
      </c>
      <c r="M515" t="s">
        <v>41</v>
      </c>
      <c r="O515" t="s">
        <v>41</v>
      </c>
    </row>
    <row r="516" spans="9:15" hidden="1">
      <c r="I516" t="s">
        <v>41</v>
      </c>
      <c r="L516" t="s">
        <v>41</v>
      </c>
      <c r="M516" t="s">
        <v>41</v>
      </c>
      <c r="O516" t="s">
        <v>41</v>
      </c>
    </row>
    <row r="517" spans="9:15" hidden="1">
      <c r="I517" t="s">
        <v>41</v>
      </c>
      <c r="L517" t="s">
        <v>41</v>
      </c>
      <c r="M517" t="s">
        <v>41</v>
      </c>
      <c r="O517" t="s">
        <v>41</v>
      </c>
    </row>
    <row r="518" spans="9:15" hidden="1">
      <c r="I518" t="s">
        <v>41</v>
      </c>
      <c r="L518" t="s">
        <v>41</v>
      </c>
      <c r="M518" t="s">
        <v>41</v>
      </c>
      <c r="O518" t="s">
        <v>41</v>
      </c>
    </row>
    <row r="519" spans="9:15" hidden="1">
      <c r="I519" t="s">
        <v>41</v>
      </c>
      <c r="L519" t="s">
        <v>41</v>
      </c>
      <c r="M519" t="s">
        <v>41</v>
      </c>
      <c r="O519" t="s">
        <v>41</v>
      </c>
    </row>
    <row r="520" spans="9:15" hidden="1">
      <c r="I520" t="s">
        <v>41</v>
      </c>
      <c r="L520" t="s">
        <v>41</v>
      </c>
      <c r="M520" t="s">
        <v>41</v>
      </c>
      <c r="O520" t="s">
        <v>41</v>
      </c>
    </row>
    <row r="521" spans="9:15" hidden="1">
      <c r="I521" t="s">
        <v>41</v>
      </c>
      <c r="L521" t="s">
        <v>41</v>
      </c>
      <c r="M521" t="s">
        <v>41</v>
      </c>
      <c r="O521" t="s">
        <v>41</v>
      </c>
    </row>
    <row r="522" spans="9:15" hidden="1">
      <c r="I522" t="s">
        <v>41</v>
      </c>
      <c r="L522" t="s">
        <v>41</v>
      </c>
      <c r="M522" t="s">
        <v>41</v>
      </c>
      <c r="O522" t="s">
        <v>41</v>
      </c>
    </row>
    <row r="523" spans="9:15" hidden="1">
      <c r="I523" t="s">
        <v>41</v>
      </c>
      <c r="L523" t="s">
        <v>41</v>
      </c>
      <c r="M523" t="s">
        <v>41</v>
      </c>
      <c r="O523" t="s">
        <v>41</v>
      </c>
    </row>
    <row r="524" spans="9:15" hidden="1">
      <c r="I524" t="s">
        <v>41</v>
      </c>
      <c r="L524" t="s">
        <v>41</v>
      </c>
      <c r="M524" t="s">
        <v>41</v>
      </c>
      <c r="O524" t="s">
        <v>41</v>
      </c>
    </row>
    <row r="525" spans="9:15" hidden="1">
      <c r="I525" t="s">
        <v>41</v>
      </c>
      <c r="L525" t="s">
        <v>41</v>
      </c>
      <c r="M525" t="s">
        <v>41</v>
      </c>
      <c r="O525" t="s">
        <v>41</v>
      </c>
    </row>
    <row r="526" spans="9:15" hidden="1">
      <c r="I526" t="s">
        <v>41</v>
      </c>
      <c r="L526" t="s">
        <v>41</v>
      </c>
      <c r="M526" t="s">
        <v>41</v>
      </c>
      <c r="O526" t="s">
        <v>41</v>
      </c>
    </row>
    <row r="527" spans="9:15" hidden="1">
      <c r="I527" t="s">
        <v>41</v>
      </c>
      <c r="L527" t="s">
        <v>41</v>
      </c>
      <c r="M527" t="s">
        <v>41</v>
      </c>
      <c r="O527" t="s">
        <v>41</v>
      </c>
    </row>
    <row r="528" spans="9:15" hidden="1">
      <c r="I528" t="s">
        <v>41</v>
      </c>
      <c r="L528" t="s">
        <v>41</v>
      </c>
      <c r="M528" t="s">
        <v>41</v>
      </c>
      <c r="O528" t="s">
        <v>41</v>
      </c>
    </row>
    <row r="529" spans="9:15" hidden="1">
      <c r="I529" t="s">
        <v>41</v>
      </c>
      <c r="L529" t="s">
        <v>41</v>
      </c>
      <c r="M529" t="s">
        <v>41</v>
      </c>
      <c r="O529" t="s">
        <v>41</v>
      </c>
    </row>
    <row r="530" spans="9:15" hidden="1">
      <c r="I530" t="s">
        <v>41</v>
      </c>
      <c r="L530" t="s">
        <v>41</v>
      </c>
      <c r="M530" t="s">
        <v>41</v>
      </c>
      <c r="O530" t="s">
        <v>41</v>
      </c>
    </row>
    <row r="531" spans="9:15" hidden="1">
      <c r="I531" t="s">
        <v>41</v>
      </c>
      <c r="L531" t="s">
        <v>41</v>
      </c>
      <c r="M531" t="s">
        <v>41</v>
      </c>
      <c r="O531" t="s">
        <v>41</v>
      </c>
    </row>
    <row r="532" spans="9:15" hidden="1">
      <c r="I532" t="s">
        <v>41</v>
      </c>
      <c r="L532" t="s">
        <v>41</v>
      </c>
      <c r="M532" t="s">
        <v>41</v>
      </c>
      <c r="O532" t="s">
        <v>41</v>
      </c>
    </row>
    <row r="533" spans="9:15" hidden="1">
      <c r="I533" t="s">
        <v>41</v>
      </c>
      <c r="L533" t="s">
        <v>41</v>
      </c>
      <c r="M533" t="s">
        <v>41</v>
      </c>
      <c r="O533" t="s">
        <v>41</v>
      </c>
    </row>
    <row r="534" spans="9:15" hidden="1">
      <c r="I534" t="s">
        <v>41</v>
      </c>
      <c r="L534" t="s">
        <v>41</v>
      </c>
      <c r="M534" t="s">
        <v>41</v>
      </c>
      <c r="O534" t="s">
        <v>41</v>
      </c>
    </row>
    <row r="535" spans="9:15" hidden="1">
      <c r="I535" t="s">
        <v>41</v>
      </c>
      <c r="L535" t="s">
        <v>41</v>
      </c>
      <c r="M535" t="s">
        <v>41</v>
      </c>
      <c r="O535" t="s">
        <v>41</v>
      </c>
    </row>
    <row r="536" spans="9:15" hidden="1">
      <c r="I536" t="s">
        <v>41</v>
      </c>
      <c r="L536" t="s">
        <v>41</v>
      </c>
      <c r="M536" t="s">
        <v>41</v>
      </c>
      <c r="O536" t="s">
        <v>41</v>
      </c>
    </row>
    <row r="537" spans="9:15" hidden="1">
      <c r="I537" t="s">
        <v>41</v>
      </c>
      <c r="L537" t="s">
        <v>41</v>
      </c>
      <c r="M537" t="s">
        <v>41</v>
      </c>
      <c r="O537" t="s">
        <v>41</v>
      </c>
    </row>
    <row r="538" spans="9:15" hidden="1">
      <c r="I538" t="s">
        <v>41</v>
      </c>
      <c r="L538" t="s">
        <v>41</v>
      </c>
      <c r="M538" t="s">
        <v>41</v>
      </c>
      <c r="O538" t="s">
        <v>41</v>
      </c>
    </row>
    <row r="539" spans="9:15" hidden="1">
      <c r="I539" t="s">
        <v>41</v>
      </c>
      <c r="L539" t="s">
        <v>41</v>
      </c>
      <c r="M539" t="s">
        <v>41</v>
      </c>
      <c r="O539" t="s">
        <v>41</v>
      </c>
    </row>
    <row r="540" spans="9:15" hidden="1">
      <c r="I540" t="s">
        <v>41</v>
      </c>
      <c r="L540" t="s">
        <v>41</v>
      </c>
      <c r="M540" t="s">
        <v>41</v>
      </c>
      <c r="O540" t="s">
        <v>41</v>
      </c>
    </row>
    <row r="541" spans="9:15" hidden="1">
      <c r="I541" t="s">
        <v>41</v>
      </c>
      <c r="L541" t="s">
        <v>41</v>
      </c>
      <c r="M541" t="s">
        <v>41</v>
      </c>
      <c r="O541" t="s">
        <v>41</v>
      </c>
    </row>
    <row r="542" spans="9:15" hidden="1">
      <c r="I542" t="s">
        <v>41</v>
      </c>
      <c r="L542" t="s">
        <v>41</v>
      </c>
      <c r="M542" t="s">
        <v>41</v>
      </c>
      <c r="O542" t="s">
        <v>41</v>
      </c>
    </row>
    <row r="543" spans="9:15" hidden="1">
      <c r="I543" t="s">
        <v>41</v>
      </c>
      <c r="L543" t="s">
        <v>41</v>
      </c>
      <c r="M543" t="s">
        <v>41</v>
      </c>
      <c r="O543" t="s">
        <v>41</v>
      </c>
    </row>
    <row r="544" spans="9:15" hidden="1">
      <c r="I544" t="s">
        <v>41</v>
      </c>
      <c r="L544" t="s">
        <v>41</v>
      </c>
      <c r="M544" t="s">
        <v>41</v>
      </c>
      <c r="O544" t="s">
        <v>41</v>
      </c>
    </row>
    <row r="545" spans="9:15" hidden="1">
      <c r="I545" t="s">
        <v>41</v>
      </c>
      <c r="L545" t="s">
        <v>41</v>
      </c>
      <c r="M545" t="s">
        <v>41</v>
      </c>
      <c r="O545" t="s">
        <v>41</v>
      </c>
    </row>
    <row r="546" spans="9:15" hidden="1">
      <c r="I546" t="s">
        <v>41</v>
      </c>
      <c r="L546" t="s">
        <v>41</v>
      </c>
      <c r="M546" t="s">
        <v>41</v>
      </c>
      <c r="O546" t="s">
        <v>41</v>
      </c>
    </row>
    <row r="547" spans="9:15" hidden="1">
      <c r="I547" t="s">
        <v>41</v>
      </c>
      <c r="L547" t="s">
        <v>41</v>
      </c>
      <c r="M547" t="s">
        <v>41</v>
      </c>
      <c r="O547" t="s">
        <v>41</v>
      </c>
    </row>
    <row r="548" spans="9:15" hidden="1">
      <c r="I548" t="s">
        <v>41</v>
      </c>
      <c r="L548" t="s">
        <v>41</v>
      </c>
      <c r="M548" t="s">
        <v>41</v>
      </c>
      <c r="O548" t="s">
        <v>41</v>
      </c>
    </row>
    <row r="549" spans="9:15" hidden="1">
      <c r="I549" t="s">
        <v>41</v>
      </c>
      <c r="L549" t="s">
        <v>41</v>
      </c>
      <c r="M549" t="s">
        <v>41</v>
      </c>
      <c r="O549" t="s">
        <v>41</v>
      </c>
    </row>
    <row r="550" spans="9:15" hidden="1">
      <c r="I550" t="s">
        <v>41</v>
      </c>
      <c r="L550" t="s">
        <v>41</v>
      </c>
      <c r="M550" t="s">
        <v>41</v>
      </c>
      <c r="O550" t="s">
        <v>41</v>
      </c>
    </row>
    <row r="551" spans="9:15" hidden="1">
      <c r="I551" t="s">
        <v>41</v>
      </c>
      <c r="L551" t="s">
        <v>41</v>
      </c>
      <c r="M551" t="s">
        <v>41</v>
      </c>
      <c r="O551" t="s">
        <v>41</v>
      </c>
    </row>
    <row r="552" spans="9:15" hidden="1">
      <c r="I552" t="s">
        <v>41</v>
      </c>
      <c r="L552" t="s">
        <v>41</v>
      </c>
      <c r="M552" t="s">
        <v>41</v>
      </c>
      <c r="O552" t="s">
        <v>41</v>
      </c>
    </row>
    <row r="553" spans="9:15" hidden="1">
      <c r="I553" t="s">
        <v>41</v>
      </c>
      <c r="L553" t="s">
        <v>41</v>
      </c>
      <c r="M553" t="s">
        <v>41</v>
      </c>
      <c r="O553" t="s">
        <v>41</v>
      </c>
    </row>
    <row r="554" spans="9:15" hidden="1">
      <c r="I554" t="s">
        <v>41</v>
      </c>
      <c r="L554" t="s">
        <v>41</v>
      </c>
      <c r="M554" t="s">
        <v>41</v>
      </c>
      <c r="O554" t="s">
        <v>41</v>
      </c>
    </row>
    <row r="555" spans="9:15" hidden="1">
      <c r="I555" t="s">
        <v>41</v>
      </c>
      <c r="L555" t="s">
        <v>41</v>
      </c>
      <c r="M555" t="s">
        <v>41</v>
      </c>
      <c r="O555" t="s">
        <v>41</v>
      </c>
    </row>
    <row r="556" spans="9:15" hidden="1">
      <c r="I556" t="s">
        <v>41</v>
      </c>
      <c r="L556" t="s">
        <v>41</v>
      </c>
      <c r="M556" t="s">
        <v>41</v>
      </c>
      <c r="O556" t="s">
        <v>41</v>
      </c>
    </row>
    <row r="557" spans="9:15" hidden="1">
      <c r="I557" t="s">
        <v>41</v>
      </c>
      <c r="L557" t="s">
        <v>41</v>
      </c>
      <c r="M557" t="s">
        <v>41</v>
      </c>
      <c r="O557" t="s">
        <v>41</v>
      </c>
    </row>
    <row r="558" spans="9:15" hidden="1">
      <c r="I558" t="s">
        <v>41</v>
      </c>
      <c r="L558" t="s">
        <v>41</v>
      </c>
      <c r="M558" t="s">
        <v>41</v>
      </c>
      <c r="O558" t="s">
        <v>41</v>
      </c>
    </row>
    <row r="559" spans="9:15" hidden="1">
      <c r="I559" t="s">
        <v>41</v>
      </c>
      <c r="L559" t="s">
        <v>41</v>
      </c>
      <c r="M559" t="s">
        <v>41</v>
      </c>
      <c r="O559" t="s">
        <v>41</v>
      </c>
    </row>
    <row r="560" spans="9:15" hidden="1">
      <c r="I560" t="s">
        <v>41</v>
      </c>
      <c r="L560" t="s">
        <v>41</v>
      </c>
      <c r="M560" t="s">
        <v>41</v>
      </c>
      <c r="O560" t="s">
        <v>41</v>
      </c>
    </row>
    <row r="561" spans="9:15" hidden="1">
      <c r="I561" t="s">
        <v>41</v>
      </c>
      <c r="L561" t="s">
        <v>41</v>
      </c>
      <c r="M561" t="s">
        <v>41</v>
      </c>
      <c r="O561" t="s">
        <v>41</v>
      </c>
    </row>
    <row r="562" spans="9:15" hidden="1">
      <c r="I562" t="s">
        <v>41</v>
      </c>
      <c r="L562" t="s">
        <v>41</v>
      </c>
      <c r="M562" t="s">
        <v>41</v>
      </c>
      <c r="O562" t="s">
        <v>41</v>
      </c>
    </row>
    <row r="563" spans="9:15" hidden="1">
      <c r="I563" t="s">
        <v>41</v>
      </c>
      <c r="L563" t="s">
        <v>41</v>
      </c>
      <c r="M563" t="s">
        <v>41</v>
      </c>
      <c r="O563" t="s">
        <v>41</v>
      </c>
    </row>
    <row r="564" spans="9:15" hidden="1">
      <c r="I564" t="s">
        <v>41</v>
      </c>
      <c r="L564" t="s">
        <v>41</v>
      </c>
      <c r="M564" t="s">
        <v>41</v>
      </c>
      <c r="O564" t="s">
        <v>41</v>
      </c>
    </row>
    <row r="565" spans="9:15" hidden="1">
      <c r="I565" t="s">
        <v>41</v>
      </c>
      <c r="L565" t="s">
        <v>41</v>
      </c>
      <c r="M565" t="s">
        <v>41</v>
      </c>
      <c r="O565" t="s">
        <v>41</v>
      </c>
    </row>
    <row r="566" spans="9:15" hidden="1">
      <c r="I566" t="s">
        <v>41</v>
      </c>
      <c r="L566" t="s">
        <v>41</v>
      </c>
      <c r="M566" t="s">
        <v>41</v>
      </c>
      <c r="O566" t="s">
        <v>41</v>
      </c>
    </row>
    <row r="567" spans="9:15" hidden="1">
      <c r="I567" t="s">
        <v>41</v>
      </c>
      <c r="L567" t="s">
        <v>41</v>
      </c>
      <c r="M567" t="s">
        <v>41</v>
      </c>
      <c r="O567" t="s">
        <v>41</v>
      </c>
    </row>
    <row r="568" spans="9:15" hidden="1">
      <c r="I568" t="s">
        <v>41</v>
      </c>
      <c r="L568" t="s">
        <v>41</v>
      </c>
      <c r="M568" t="s">
        <v>41</v>
      </c>
      <c r="O568" t="s">
        <v>41</v>
      </c>
    </row>
    <row r="569" spans="9:15" hidden="1">
      <c r="I569" t="s">
        <v>41</v>
      </c>
      <c r="L569" t="s">
        <v>41</v>
      </c>
      <c r="M569" t="s">
        <v>41</v>
      </c>
      <c r="O569" t="s">
        <v>41</v>
      </c>
    </row>
    <row r="570" spans="9:15" hidden="1">
      <c r="I570" t="s">
        <v>41</v>
      </c>
      <c r="L570" t="s">
        <v>41</v>
      </c>
      <c r="M570" t="s">
        <v>41</v>
      </c>
      <c r="O570" t="s">
        <v>41</v>
      </c>
    </row>
    <row r="571" spans="9:15" hidden="1">
      <c r="I571" t="s">
        <v>41</v>
      </c>
      <c r="L571" t="s">
        <v>41</v>
      </c>
      <c r="M571" t="s">
        <v>41</v>
      </c>
      <c r="O571" t="s">
        <v>41</v>
      </c>
    </row>
    <row r="572" spans="9:15" hidden="1">
      <c r="I572" t="s">
        <v>41</v>
      </c>
      <c r="L572" t="s">
        <v>41</v>
      </c>
      <c r="M572" t="s">
        <v>41</v>
      </c>
      <c r="O572" t="s">
        <v>41</v>
      </c>
    </row>
    <row r="573" spans="9:15" hidden="1">
      <c r="I573" t="s">
        <v>41</v>
      </c>
      <c r="L573" t="s">
        <v>41</v>
      </c>
      <c r="M573" t="s">
        <v>41</v>
      </c>
      <c r="O573" t="s">
        <v>41</v>
      </c>
    </row>
    <row r="574" spans="9:15" hidden="1">
      <c r="I574" t="s">
        <v>41</v>
      </c>
      <c r="L574" t="s">
        <v>41</v>
      </c>
      <c r="M574" t="s">
        <v>41</v>
      </c>
      <c r="O574" t="s">
        <v>41</v>
      </c>
    </row>
    <row r="575" spans="9:15" hidden="1">
      <c r="I575" t="s">
        <v>41</v>
      </c>
      <c r="L575" t="s">
        <v>41</v>
      </c>
      <c r="M575" t="s">
        <v>41</v>
      </c>
      <c r="O575" t="s">
        <v>41</v>
      </c>
    </row>
    <row r="576" spans="9:15" hidden="1">
      <c r="I576" t="s">
        <v>41</v>
      </c>
      <c r="L576" t="s">
        <v>41</v>
      </c>
      <c r="M576" t="s">
        <v>41</v>
      </c>
      <c r="O576" t="s">
        <v>41</v>
      </c>
    </row>
    <row r="577" spans="9:15" hidden="1">
      <c r="I577" t="s">
        <v>41</v>
      </c>
      <c r="L577" t="s">
        <v>41</v>
      </c>
      <c r="M577" t="s">
        <v>41</v>
      </c>
      <c r="O577" t="s">
        <v>41</v>
      </c>
    </row>
    <row r="578" spans="9:15" hidden="1">
      <c r="I578" t="s">
        <v>41</v>
      </c>
      <c r="L578" t="s">
        <v>41</v>
      </c>
      <c r="M578" t="s">
        <v>41</v>
      </c>
      <c r="O578" t="s">
        <v>41</v>
      </c>
    </row>
    <row r="579" spans="9:15" hidden="1">
      <c r="I579" t="s">
        <v>41</v>
      </c>
      <c r="L579" t="s">
        <v>41</v>
      </c>
      <c r="M579" t="s">
        <v>41</v>
      </c>
      <c r="O579" t="s">
        <v>41</v>
      </c>
    </row>
    <row r="580" spans="9:15" hidden="1">
      <c r="I580" t="s">
        <v>41</v>
      </c>
      <c r="L580" t="s">
        <v>41</v>
      </c>
      <c r="M580" t="s">
        <v>41</v>
      </c>
      <c r="O580" t="s">
        <v>41</v>
      </c>
    </row>
    <row r="581" spans="9:15" hidden="1">
      <c r="I581" t="s">
        <v>41</v>
      </c>
      <c r="L581" t="s">
        <v>41</v>
      </c>
      <c r="M581" t="s">
        <v>41</v>
      </c>
      <c r="O581" t="s">
        <v>41</v>
      </c>
    </row>
    <row r="582" spans="9:15" hidden="1">
      <c r="I582" t="s">
        <v>41</v>
      </c>
      <c r="L582" t="s">
        <v>41</v>
      </c>
      <c r="M582" t="s">
        <v>41</v>
      </c>
      <c r="O582" t="s">
        <v>41</v>
      </c>
    </row>
    <row r="583" spans="9:15" hidden="1">
      <c r="I583" t="s">
        <v>41</v>
      </c>
      <c r="L583" t="s">
        <v>41</v>
      </c>
      <c r="M583" t="s">
        <v>41</v>
      </c>
      <c r="O583" t="s">
        <v>41</v>
      </c>
    </row>
    <row r="584" spans="9:15" hidden="1">
      <c r="I584" t="s">
        <v>41</v>
      </c>
      <c r="L584" t="s">
        <v>41</v>
      </c>
      <c r="M584" t="s">
        <v>41</v>
      </c>
      <c r="O584" t="s">
        <v>41</v>
      </c>
    </row>
    <row r="585" spans="9:15" hidden="1">
      <c r="I585" t="s">
        <v>41</v>
      </c>
      <c r="L585" t="s">
        <v>41</v>
      </c>
      <c r="M585" t="s">
        <v>41</v>
      </c>
      <c r="O585" t="s">
        <v>41</v>
      </c>
    </row>
    <row r="586" spans="9:15" hidden="1">
      <c r="I586" t="s">
        <v>41</v>
      </c>
      <c r="L586" t="s">
        <v>41</v>
      </c>
      <c r="M586" t="s">
        <v>41</v>
      </c>
      <c r="O586" t="s">
        <v>41</v>
      </c>
    </row>
    <row r="587" spans="9:15" hidden="1">
      <c r="I587" t="s">
        <v>41</v>
      </c>
      <c r="L587" t="s">
        <v>41</v>
      </c>
      <c r="M587" t="s">
        <v>41</v>
      </c>
      <c r="O587" t="s">
        <v>41</v>
      </c>
    </row>
    <row r="588" spans="9:15" hidden="1">
      <c r="I588" t="s">
        <v>41</v>
      </c>
      <c r="L588" t="s">
        <v>41</v>
      </c>
      <c r="M588" t="s">
        <v>41</v>
      </c>
      <c r="O588" t="s">
        <v>41</v>
      </c>
    </row>
    <row r="589" spans="9:15" hidden="1">
      <c r="I589" t="s">
        <v>41</v>
      </c>
      <c r="L589" t="s">
        <v>41</v>
      </c>
      <c r="M589" t="s">
        <v>41</v>
      </c>
      <c r="O589" t="s">
        <v>41</v>
      </c>
    </row>
    <row r="590" spans="9:15" hidden="1">
      <c r="I590" t="s">
        <v>41</v>
      </c>
      <c r="L590" t="s">
        <v>41</v>
      </c>
      <c r="M590" t="s">
        <v>41</v>
      </c>
      <c r="O590" t="s">
        <v>41</v>
      </c>
    </row>
    <row r="591" spans="9:15" hidden="1">
      <c r="I591" t="s">
        <v>41</v>
      </c>
      <c r="L591" t="s">
        <v>41</v>
      </c>
      <c r="M591" t="s">
        <v>41</v>
      </c>
      <c r="O591" t="s">
        <v>41</v>
      </c>
    </row>
    <row r="592" spans="9:15" hidden="1">
      <c r="I592" t="s">
        <v>41</v>
      </c>
      <c r="L592" t="s">
        <v>41</v>
      </c>
      <c r="M592" t="s">
        <v>41</v>
      </c>
      <c r="O592" t="s">
        <v>41</v>
      </c>
    </row>
    <row r="593" spans="9:15" hidden="1">
      <c r="I593" t="s">
        <v>41</v>
      </c>
      <c r="L593" t="s">
        <v>41</v>
      </c>
      <c r="M593" t="s">
        <v>41</v>
      </c>
      <c r="O593" t="s">
        <v>41</v>
      </c>
    </row>
    <row r="594" spans="9:15" hidden="1">
      <c r="I594" t="s">
        <v>41</v>
      </c>
      <c r="L594" t="s">
        <v>41</v>
      </c>
      <c r="M594" t="s">
        <v>41</v>
      </c>
      <c r="O594" t="s">
        <v>41</v>
      </c>
    </row>
    <row r="595" spans="9:15" hidden="1">
      <c r="I595" t="s">
        <v>41</v>
      </c>
      <c r="L595" t="s">
        <v>41</v>
      </c>
      <c r="M595" t="s">
        <v>41</v>
      </c>
      <c r="O595" t="s">
        <v>41</v>
      </c>
    </row>
    <row r="596" spans="9:15" hidden="1">
      <c r="I596" t="s">
        <v>41</v>
      </c>
      <c r="L596" t="s">
        <v>41</v>
      </c>
      <c r="M596" t="s">
        <v>41</v>
      </c>
      <c r="O596" t="s">
        <v>41</v>
      </c>
    </row>
    <row r="597" spans="9:15" hidden="1">
      <c r="I597" t="s">
        <v>41</v>
      </c>
      <c r="L597" t="s">
        <v>41</v>
      </c>
      <c r="M597" t="s">
        <v>41</v>
      </c>
      <c r="O597" t="s">
        <v>41</v>
      </c>
    </row>
    <row r="598" spans="9:15" hidden="1">
      <c r="I598" t="s">
        <v>41</v>
      </c>
      <c r="L598" t="s">
        <v>41</v>
      </c>
      <c r="M598" t="s">
        <v>41</v>
      </c>
      <c r="O598" t="s">
        <v>41</v>
      </c>
    </row>
    <row r="599" spans="9:15" hidden="1">
      <c r="I599" t="s">
        <v>41</v>
      </c>
      <c r="L599" t="s">
        <v>41</v>
      </c>
      <c r="M599" t="s">
        <v>41</v>
      </c>
      <c r="O599" t="s">
        <v>41</v>
      </c>
    </row>
    <row r="600" spans="9:15" hidden="1">
      <c r="I600" t="s">
        <v>41</v>
      </c>
      <c r="L600" t="s">
        <v>41</v>
      </c>
      <c r="M600" t="s">
        <v>41</v>
      </c>
      <c r="O600" t="s">
        <v>41</v>
      </c>
    </row>
    <row r="601" spans="9:15" hidden="1">
      <c r="I601" t="s">
        <v>41</v>
      </c>
      <c r="L601" t="s">
        <v>41</v>
      </c>
      <c r="M601" t="s">
        <v>41</v>
      </c>
      <c r="O601" t="s">
        <v>41</v>
      </c>
    </row>
    <row r="602" spans="9:15" hidden="1">
      <c r="I602" t="s">
        <v>41</v>
      </c>
      <c r="L602" t="s">
        <v>41</v>
      </c>
      <c r="M602" t="s">
        <v>41</v>
      </c>
      <c r="O602" t="s">
        <v>41</v>
      </c>
    </row>
    <row r="603" spans="9:15" hidden="1">
      <c r="I603" t="s">
        <v>41</v>
      </c>
      <c r="L603" t="s">
        <v>41</v>
      </c>
      <c r="M603" t="s">
        <v>41</v>
      </c>
      <c r="O603" t="s">
        <v>41</v>
      </c>
    </row>
    <row r="604" spans="9:15" hidden="1">
      <c r="I604" t="s">
        <v>41</v>
      </c>
      <c r="L604" t="s">
        <v>41</v>
      </c>
      <c r="M604" t="s">
        <v>41</v>
      </c>
      <c r="O604" t="s">
        <v>41</v>
      </c>
    </row>
    <row r="605" spans="9:15" hidden="1">
      <c r="I605" t="s">
        <v>41</v>
      </c>
      <c r="L605" t="s">
        <v>41</v>
      </c>
      <c r="M605" t="s">
        <v>41</v>
      </c>
      <c r="O605" t="s">
        <v>41</v>
      </c>
    </row>
    <row r="606" spans="9:15" hidden="1">
      <c r="I606" t="s">
        <v>41</v>
      </c>
      <c r="L606" t="s">
        <v>41</v>
      </c>
      <c r="M606" t="s">
        <v>41</v>
      </c>
      <c r="O606" t="s">
        <v>41</v>
      </c>
    </row>
    <row r="607" spans="9:15" hidden="1">
      <c r="I607" t="s">
        <v>41</v>
      </c>
      <c r="L607" t="s">
        <v>41</v>
      </c>
      <c r="M607" t="s">
        <v>41</v>
      </c>
      <c r="O607" t="s">
        <v>41</v>
      </c>
    </row>
    <row r="608" spans="9:15" hidden="1">
      <c r="I608" t="s">
        <v>41</v>
      </c>
      <c r="L608" t="s">
        <v>41</v>
      </c>
      <c r="M608" t="s">
        <v>41</v>
      </c>
      <c r="O608" t="s">
        <v>41</v>
      </c>
    </row>
    <row r="609" spans="9:15" hidden="1">
      <c r="I609" t="s">
        <v>41</v>
      </c>
      <c r="L609" t="s">
        <v>41</v>
      </c>
      <c r="M609" t="s">
        <v>41</v>
      </c>
      <c r="O609" t="s">
        <v>41</v>
      </c>
    </row>
    <row r="610" spans="9:15" hidden="1">
      <c r="I610" t="s">
        <v>41</v>
      </c>
      <c r="L610" t="s">
        <v>41</v>
      </c>
      <c r="M610" t="s">
        <v>41</v>
      </c>
      <c r="O610" t="s">
        <v>41</v>
      </c>
    </row>
    <row r="611" spans="9:15" hidden="1">
      <c r="I611" t="s">
        <v>41</v>
      </c>
      <c r="L611" t="s">
        <v>41</v>
      </c>
      <c r="M611" t="s">
        <v>41</v>
      </c>
      <c r="O611" t="s">
        <v>41</v>
      </c>
    </row>
    <row r="612" spans="9:15" hidden="1">
      <c r="I612" t="s">
        <v>41</v>
      </c>
      <c r="L612" t="s">
        <v>41</v>
      </c>
      <c r="M612" t="s">
        <v>41</v>
      </c>
      <c r="O612" t="s">
        <v>41</v>
      </c>
    </row>
    <row r="613" spans="9:15" hidden="1">
      <c r="I613" t="s">
        <v>41</v>
      </c>
      <c r="L613" t="s">
        <v>41</v>
      </c>
      <c r="M613" t="s">
        <v>41</v>
      </c>
      <c r="O613" t="s">
        <v>41</v>
      </c>
    </row>
    <row r="614" spans="9:15" hidden="1">
      <c r="I614" t="s">
        <v>41</v>
      </c>
      <c r="L614" t="s">
        <v>41</v>
      </c>
      <c r="M614" t="s">
        <v>41</v>
      </c>
      <c r="O614" t="s">
        <v>41</v>
      </c>
    </row>
    <row r="615" spans="9:15" hidden="1">
      <c r="I615" t="s">
        <v>41</v>
      </c>
      <c r="L615" t="s">
        <v>41</v>
      </c>
      <c r="M615" t="s">
        <v>41</v>
      </c>
      <c r="O615" t="s">
        <v>41</v>
      </c>
    </row>
    <row r="616" spans="9:15" hidden="1">
      <c r="I616" t="s">
        <v>41</v>
      </c>
      <c r="L616" t="s">
        <v>41</v>
      </c>
      <c r="M616" t="s">
        <v>41</v>
      </c>
      <c r="O616" t="s">
        <v>41</v>
      </c>
    </row>
    <row r="617" spans="9:15" hidden="1">
      <c r="I617" t="s">
        <v>41</v>
      </c>
      <c r="L617" t="s">
        <v>41</v>
      </c>
      <c r="M617" t="s">
        <v>41</v>
      </c>
      <c r="O617" t="s">
        <v>41</v>
      </c>
    </row>
    <row r="618" spans="9:15" hidden="1">
      <c r="I618" t="s">
        <v>41</v>
      </c>
      <c r="L618" t="s">
        <v>41</v>
      </c>
      <c r="M618" t="s">
        <v>41</v>
      </c>
      <c r="O618" t="s">
        <v>41</v>
      </c>
    </row>
    <row r="619" spans="9:15" hidden="1">
      <c r="I619" t="s">
        <v>41</v>
      </c>
      <c r="L619" t="s">
        <v>41</v>
      </c>
      <c r="M619" t="s">
        <v>41</v>
      </c>
      <c r="O619" t="s">
        <v>41</v>
      </c>
    </row>
    <row r="620" spans="9:15" hidden="1">
      <c r="I620" t="s">
        <v>41</v>
      </c>
      <c r="L620" t="s">
        <v>41</v>
      </c>
      <c r="M620" t="s">
        <v>41</v>
      </c>
      <c r="O620" t="s">
        <v>41</v>
      </c>
    </row>
    <row r="621" spans="9:15" hidden="1">
      <c r="I621" t="s">
        <v>41</v>
      </c>
      <c r="L621" t="s">
        <v>41</v>
      </c>
      <c r="M621" t="s">
        <v>41</v>
      </c>
      <c r="O621" t="s">
        <v>41</v>
      </c>
    </row>
    <row r="622" spans="9:15" hidden="1">
      <c r="I622" t="s">
        <v>41</v>
      </c>
      <c r="L622" t="s">
        <v>41</v>
      </c>
      <c r="M622" t="s">
        <v>41</v>
      </c>
      <c r="O622" t="s">
        <v>41</v>
      </c>
    </row>
    <row r="623" spans="9:15" hidden="1">
      <c r="I623" t="s">
        <v>41</v>
      </c>
      <c r="L623" t="s">
        <v>41</v>
      </c>
      <c r="M623" t="s">
        <v>41</v>
      </c>
      <c r="O623" t="s">
        <v>41</v>
      </c>
    </row>
    <row r="624" spans="9:15" hidden="1">
      <c r="I624" t="s">
        <v>41</v>
      </c>
      <c r="L624" t="s">
        <v>41</v>
      </c>
      <c r="M624" t="s">
        <v>41</v>
      </c>
      <c r="O624" t="s">
        <v>41</v>
      </c>
    </row>
    <row r="625" spans="9:15" hidden="1">
      <c r="I625" t="s">
        <v>41</v>
      </c>
      <c r="L625" t="s">
        <v>41</v>
      </c>
      <c r="M625" t="s">
        <v>41</v>
      </c>
      <c r="O625" t="s">
        <v>41</v>
      </c>
    </row>
    <row r="626" spans="9:15" hidden="1">
      <c r="I626" t="s">
        <v>41</v>
      </c>
      <c r="L626" t="s">
        <v>41</v>
      </c>
      <c r="M626" t="s">
        <v>41</v>
      </c>
      <c r="O626" t="s">
        <v>41</v>
      </c>
    </row>
    <row r="627" spans="9:15" hidden="1">
      <c r="I627" t="s">
        <v>41</v>
      </c>
      <c r="L627" t="s">
        <v>41</v>
      </c>
      <c r="M627" t="s">
        <v>41</v>
      </c>
      <c r="O627" t="s">
        <v>41</v>
      </c>
    </row>
    <row r="628" spans="9:15" hidden="1">
      <c r="I628" t="s">
        <v>41</v>
      </c>
      <c r="L628" t="s">
        <v>41</v>
      </c>
      <c r="M628" t="s">
        <v>41</v>
      </c>
      <c r="O628" t="s">
        <v>41</v>
      </c>
    </row>
    <row r="629" spans="9:15" hidden="1">
      <c r="I629" t="s">
        <v>41</v>
      </c>
      <c r="L629" t="s">
        <v>41</v>
      </c>
      <c r="M629" t="s">
        <v>41</v>
      </c>
      <c r="O629" t="s">
        <v>41</v>
      </c>
    </row>
    <row r="630" spans="9:15" hidden="1">
      <c r="I630" t="s">
        <v>41</v>
      </c>
      <c r="L630" t="s">
        <v>41</v>
      </c>
      <c r="M630" t="s">
        <v>41</v>
      </c>
      <c r="O630" t="s">
        <v>41</v>
      </c>
    </row>
    <row r="631" spans="9:15" hidden="1">
      <c r="I631" t="s">
        <v>41</v>
      </c>
      <c r="L631" t="s">
        <v>41</v>
      </c>
      <c r="M631" t="s">
        <v>41</v>
      </c>
      <c r="O631" t="s">
        <v>41</v>
      </c>
    </row>
    <row r="632" spans="9:15" hidden="1">
      <c r="I632" t="s">
        <v>41</v>
      </c>
      <c r="L632" t="s">
        <v>41</v>
      </c>
      <c r="M632" t="s">
        <v>41</v>
      </c>
      <c r="O632" t="s">
        <v>41</v>
      </c>
    </row>
    <row r="633" spans="9:15" hidden="1">
      <c r="I633" t="s">
        <v>41</v>
      </c>
      <c r="L633" t="s">
        <v>41</v>
      </c>
      <c r="M633" t="s">
        <v>41</v>
      </c>
      <c r="O633" t="s">
        <v>41</v>
      </c>
    </row>
    <row r="634" spans="9:15" hidden="1">
      <c r="I634" t="s">
        <v>41</v>
      </c>
      <c r="L634" t="s">
        <v>41</v>
      </c>
      <c r="M634" t="s">
        <v>41</v>
      </c>
      <c r="O634" t="s">
        <v>41</v>
      </c>
    </row>
    <row r="635" spans="9:15" hidden="1">
      <c r="I635" t="s">
        <v>41</v>
      </c>
      <c r="L635" t="s">
        <v>41</v>
      </c>
      <c r="M635" t="s">
        <v>41</v>
      </c>
      <c r="O635" t="s">
        <v>41</v>
      </c>
    </row>
    <row r="636" spans="9:15" hidden="1">
      <c r="I636" t="s">
        <v>41</v>
      </c>
      <c r="L636" t="s">
        <v>41</v>
      </c>
      <c r="M636" t="s">
        <v>41</v>
      </c>
      <c r="O636" t="s">
        <v>41</v>
      </c>
    </row>
    <row r="637" spans="9:15" hidden="1">
      <c r="I637" t="s">
        <v>41</v>
      </c>
      <c r="L637" t="s">
        <v>41</v>
      </c>
      <c r="M637" t="s">
        <v>41</v>
      </c>
      <c r="O637" t="s">
        <v>41</v>
      </c>
    </row>
    <row r="638" spans="9:15" hidden="1">
      <c r="I638" t="s">
        <v>41</v>
      </c>
      <c r="L638" t="s">
        <v>41</v>
      </c>
      <c r="M638" t="s">
        <v>41</v>
      </c>
      <c r="O638" t="s">
        <v>41</v>
      </c>
    </row>
    <row r="639" spans="9:15" hidden="1">
      <c r="I639" t="s">
        <v>41</v>
      </c>
      <c r="L639" t="s">
        <v>41</v>
      </c>
      <c r="M639" t="s">
        <v>41</v>
      </c>
      <c r="O639" t="s">
        <v>41</v>
      </c>
    </row>
    <row r="640" spans="9:15" hidden="1">
      <c r="I640" t="s">
        <v>41</v>
      </c>
      <c r="L640" t="s">
        <v>41</v>
      </c>
      <c r="M640" t="s">
        <v>41</v>
      </c>
      <c r="O640" t="s">
        <v>41</v>
      </c>
    </row>
    <row r="641" spans="9:15" hidden="1">
      <c r="I641" t="s">
        <v>41</v>
      </c>
      <c r="L641" t="s">
        <v>41</v>
      </c>
      <c r="M641" t="s">
        <v>41</v>
      </c>
      <c r="O641" t="s">
        <v>41</v>
      </c>
    </row>
    <row r="642" spans="9:15" hidden="1">
      <c r="I642" t="s">
        <v>41</v>
      </c>
      <c r="L642" t="s">
        <v>41</v>
      </c>
      <c r="M642" t="s">
        <v>41</v>
      </c>
      <c r="O642" t="s">
        <v>41</v>
      </c>
    </row>
    <row r="643" spans="9:15" hidden="1">
      <c r="I643" t="s">
        <v>41</v>
      </c>
      <c r="L643" t="s">
        <v>41</v>
      </c>
      <c r="M643" t="s">
        <v>41</v>
      </c>
      <c r="O643" t="s">
        <v>41</v>
      </c>
    </row>
    <row r="644" spans="9:15" hidden="1">
      <c r="I644" t="s">
        <v>41</v>
      </c>
      <c r="L644" t="s">
        <v>41</v>
      </c>
      <c r="M644" t="s">
        <v>41</v>
      </c>
      <c r="O644" t="s">
        <v>41</v>
      </c>
    </row>
    <row r="645" spans="9:15" hidden="1">
      <c r="I645" t="s">
        <v>41</v>
      </c>
      <c r="L645" t="s">
        <v>41</v>
      </c>
      <c r="M645" t="s">
        <v>41</v>
      </c>
      <c r="O645" t="s">
        <v>41</v>
      </c>
    </row>
    <row r="646" spans="9:15" hidden="1">
      <c r="I646" t="s">
        <v>41</v>
      </c>
      <c r="L646" t="s">
        <v>41</v>
      </c>
      <c r="M646" t="s">
        <v>41</v>
      </c>
      <c r="O646" t="s">
        <v>41</v>
      </c>
    </row>
    <row r="647" spans="9:15" hidden="1">
      <c r="I647" t="s">
        <v>41</v>
      </c>
      <c r="L647" t="s">
        <v>41</v>
      </c>
      <c r="M647" t="s">
        <v>41</v>
      </c>
      <c r="O647" t="s">
        <v>41</v>
      </c>
    </row>
    <row r="648" spans="9:15" hidden="1">
      <c r="I648" t="s">
        <v>41</v>
      </c>
      <c r="L648" t="s">
        <v>41</v>
      </c>
      <c r="M648" t="s">
        <v>41</v>
      </c>
      <c r="O648" t="s">
        <v>41</v>
      </c>
    </row>
    <row r="649" spans="9:15" hidden="1">
      <c r="I649" t="s">
        <v>41</v>
      </c>
      <c r="L649" t="s">
        <v>41</v>
      </c>
      <c r="M649" t="s">
        <v>41</v>
      </c>
      <c r="O649" t="s">
        <v>41</v>
      </c>
    </row>
    <row r="650" spans="9:15" hidden="1">
      <c r="I650" t="s">
        <v>41</v>
      </c>
      <c r="L650" t="s">
        <v>41</v>
      </c>
      <c r="M650" t="s">
        <v>41</v>
      </c>
      <c r="O650" t="s">
        <v>41</v>
      </c>
    </row>
    <row r="651" spans="9:15" hidden="1">
      <c r="I651" t="s">
        <v>41</v>
      </c>
      <c r="L651" t="s">
        <v>41</v>
      </c>
      <c r="M651" t="s">
        <v>41</v>
      </c>
      <c r="O651" t="s">
        <v>41</v>
      </c>
    </row>
    <row r="652" spans="9:15" hidden="1">
      <c r="I652" t="s">
        <v>41</v>
      </c>
      <c r="L652" t="s">
        <v>41</v>
      </c>
      <c r="M652" t="s">
        <v>41</v>
      </c>
      <c r="O652" t="s">
        <v>41</v>
      </c>
    </row>
    <row r="653" spans="9:15" hidden="1">
      <c r="I653" t="s">
        <v>41</v>
      </c>
      <c r="L653" t="s">
        <v>41</v>
      </c>
      <c r="M653" t="s">
        <v>41</v>
      </c>
      <c r="O653" t="s">
        <v>41</v>
      </c>
    </row>
    <row r="654" spans="9:15" hidden="1">
      <c r="I654" t="s">
        <v>41</v>
      </c>
      <c r="L654" t="s">
        <v>41</v>
      </c>
      <c r="M654" t="s">
        <v>41</v>
      </c>
      <c r="O654" t="s">
        <v>41</v>
      </c>
    </row>
    <row r="655" spans="9:15" hidden="1">
      <c r="I655" t="s">
        <v>41</v>
      </c>
      <c r="L655" t="s">
        <v>41</v>
      </c>
      <c r="M655" t="s">
        <v>41</v>
      </c>
      <c r="O655" t="s">
        <v>41</v>
      </c>
    </row>
    <row r="656" spans="9:15" hidden="1">
      <c r="I656" t="s">
        <v>41</v>
      </c>
      <c r="L656" t="s">
        <v>41</v>
      </c>
      <c r="M656" t="s">
        <v>41</v>
      </c>
      <c r="O656" t="s">
        <v>41</v>
      </c>
    </row>
    <row r="657" spans="9:15" hidden="1">
      <c r="I657" t="s">
        <v>41</v>
      </c>
      <c r="L657" t="s">
        <v>41</v>
      </c>
      <c r="M657" t="s">
        <v>41</v>
      </c>
      <c r="O657" t="s">
        <v>41</v>
      </c>
    </row>
    <row r="658" spans="9:15" hidden="1">
      <c r="I658" t="s">
        <v>41</v>
      </c>
      <c r="L658" t="s">
        <v>41</v>
      </c>
      <c r="M658" t="s">
        <v>41</v>
      </c>
      <c r="O658" t="s">
        <v>41</v>
      </c>
    </row>
    <row r="659" spans="9:15" hidden="1">
      <c r="I659" t="s">
        <v>41</v>
      </c>
      <c r="L659" t="s">
        <v>41</v>
      </c>
      <c r="M659" t="s">
        <v>41</v>
      </c>
      <c r="O659" t="s">
        <v>41</v>
      </c>
    </row>
    <row r="660" spans="9:15" hidden="1">
      <c r="I660" t="s">
        <v>41</v>
      </c>
      <c r="L660" t="s">
        <v>41</v>
      </c>
      <c r="M660" t="s">
        <v>41</v>
      </c>
      <c r="O660" t="s">
        <v>41</v>
      </c>
    </row>
    <row r="661" spans="9:15" hidden="1">
      <c r="I661" t="s">
        <v>41</v>
      </c>
      <c r="L661" t="s">
        <v>41</v>
      </c>
      <c r="M661" t="s">
        <v>41</v>
      </c>
      <c r="O661" t="s">
        <v>41</v>
      </c>
    </row>
    <row r="662" spans="9:15" hidden="1">
      <c r="I662" t="s">
        <v>41</v>
      </c>
      <c r="L662" t="s">
        <v>41</v>
      </c>
      <c r="M662" t="s">
        <v>41</v>
      </c>
      <c r="O662" t="s">
        <v>41</v>
      </c>
    </row>
    <row r="663" spans="9:15" hidden="1">
      <c r="I663" t="s">
        <v>41</v>
      </c>
      <c r="L663" t="s">
        <v>41</v>
      </c>
      <c r="M663" t="s">
        <v>41</v>
      </c>
      <c r="O663" t="s">
        <v>41</v>
      </c>
    </row>
    <row r="664" spans="9:15" hidden="1">
      <c r="I664" t="s">
        <v>41</v>
      </c>
      <c r="L664" t="s">
        <v>41</v>
      </c>
      <c r="M664" t="s">
        <v>41</v>
      </c>
      <c r="O664" t="s">
        <v>41</v>
      </c>
    </row>
    <row r="665" spans="9:15" hidden="1">
      <c r="I665" t="s">
        <v>41</v>
      </c>
      <c r="L665" t="s">
        <v>41</v>
      </c>
      <c r="M665" t="s">
        <v>41</v>
      </c>
      <c r="O665" t="s">
        <v>41</v>
      </c>
    </row>
    <row r="666" spans="9:15" hidden="1">
      <c r="I666" t="s">
        <v>41</v>
      </c>
      <c r="L666" t="s">
        <v>41</v>
      </c>
      <c r="M666" t="s">
        <v>41</v>
      </c>
      <c r="O666" t="s">
        <v>41</v>
      </c>
    </row>
    <row r="667" spans="9:15" hidden="1">
      <c r="I667" t="s">
        <v>41</v>
      </c>
      <c r="L667" t="s">
        <v>41</v>
      </c>
      <c r="M667" t="s">
        <v>41</v>
      </c>
      <c r="O667" t="s">
        <v>41</v>
      </c>
    </row>
    <row r="668" spans="9:15" hidden="1">
      <c r="I668" t="s">
        <v>41</v>
      </c>
      <c r="L668" t="s">
        <v>41</v>
      </c>
      <c r="M668" t="s">
        <v>41</v>
      </c>
      <c r="O668" t="s">
        <v>41</v>
      </c>
    </row>
    <row r="669" spans="9:15" hidden="1">
      <c r="I669" t="s">
        <v>41</v>
      </c>
      <c r="L669" t="s">
        <v>41</v>
      </c>
      <c r="M669" t="s">
        <v>41</v>
      </c>
      <c r="O669" t="s">
        <v>41</v>
      </c>
    </row>
    <row r="670" spans="9:15" hidden="1">
      <c r="I670" t="s">
        <v>41</v>
      </c>
      <c r="L670" t="s">
        <v>41</v>
      </c>
      <c r="M670" t="s">
        <v>41</v>
      </c>
      <c r="O670" t="s">
        <v>41</v>
      </c>
    </row>
    <row r="671" spans="9:15" hidden="1">
      <c r="I671" t="s">
        <v>41</v>
      </c>
      <c r="L671" t="s">
        <v>41</v>
      </c>
      <c r="M671" t="s">
        <v>41</v>
      </c>
      <c r="O671" t="s">
        <v>41</v>
      </c>
    </row>
    <row r="672" spans="9:15" hidden="1">
      <c r="I672" t="s">
        <v>41</v>
      </c>
      <c r="L672" t="s">
        <v>41</v>
      </c>
      <c r="M672" t="s">
        <v>41</v>
      </c>
      <c r="O672" t="s">
        <v>41</v>
      </c>
    </row>
    <row r="673" spans="9:15" hidden="1">
      <c r="I673" t="s">
        <v>41</v>
      </c>
      <c r="L673" t="s">
        <v>41</v>
      </c>
      <c r="M673" t="s">
        <v>41</v>
      </c>
      <c r="O673" t="s">
        <v>41</v>
      </c>
    </row>
    <row r="674" spans="9:15" hidden="1">
      <c r="I674" t="s">
        <v>41</v>
      </c>
      <c r="L674" t="s">
        <v>41</v>
      </c>
      <c r="M674" t="s">
        <v>41</v>
      </c>
      <c r="O674" t="s">
        <v>41</v>
      </c>
    </row>
    <row r="675" spans="9:15" hidden="1">
      <c r="I675" t="s">
        <v>41</v>
      </c>
      <c r="L675" t="s">
        <v>41</v>
      </c>
      <c r="M675" t="s">
        <v>41</v>
      </c>
      <c r="O675" t="s">
        <v>41</v>
      </c>
    </row>
    <row r="676" spans="9:15" hidden="1">
      <c r="I676" t="s">
        <v>41</v>
      </c>
      <c r="L676" t="s">
        <v>41</v>
      </c>
      <c r="M676" t="s">
        <v>41</v>
      </c>
      <c r="O676" t="s">
        <v>41</v>
      </c>
    </row>
    <row r="677" spans="9:15" hidden="1">
      <c r="I677" t="s">
        <v>41</v>
      </c>
      <c r="L677" t="s">
        <v>41</v>
      </c>
      <c r="M677" t="s">
        <v>41</v>
      </c>
      <c r="O677" t="s">
        <v>41</v>
      </c>
    </row>
    <row r="678" spans="9:15" hidden="1">
      <c r="I678" t="s">
        <v>41</v>
      </c>
      <c r="L678" t="s">
        <v>41</v>
      </c>
      <c r="M678" t="s">
        <v>41</v>
      </c>
      <c r="O678" t="s">
        <v>41</v>
      </c>
    </row>
    <row r="679" spans="9:15" hidden="1">
      <c r="I679" t="s">
        <v>41</v>
      </c>
      <c r="L679" t="s">
        <v>41</v>
      </c>
      <c r="M679" t="s">
        <v>41</v>
      </c>
      <c r="O679" t="s">
        <v>41</v>
      </c>
    </row>
    <row r="680" spans="9:15" hidden="1">
      <c r="I680" t="s">
        <v>41</v>
      </c>
      <c r="L680" t="s">
        <v>41</v>
      </c>
      <c r="M680" t="s">
        <v>41</v>
      </c>
      <c r="O680" t="s">
        <v>41</v>
      </c>
    </row>
    <row r="681" spans="9:15" hidden="1">
      <c r="I681" t="s">
        <v>41</v>
      </c>
      <c r="L681" t="s">
        <v>41</v>
      </c>
      <c r="M681" t="s">
        <v>41</v>
      </c>
      <c r="O681" t="s">
        <v>41</v>
      </c>
    </row>
    <row r="682" spans="9:15" hidden="1">
      <c r="I682" t="s">
        <v>41</v>
      </c>
      <c r="L682" t="s">
        <v>41</v>
      </c>
      <c r="M682" t="s">
        <v>41</v>
      </c>
      <c r="O682" t="s">
        <v>41</v>
      </c>
    </row>
    <row r="683" spans="9:15" hidden="1">
      <c r="I683" t="s">
        <v>41</v>
      </c>
      <c r="L683" t="s">
        <v>41</v>
      </c>
      <c r="M683" t="s">
        <v>41</v>
      </c>
      <c r="O683" t="s">
        <v>41</v>
      </c>
    </row>
    <row r="684" spans="9:15" hidden="1">
      <c r="I684" t="s">
        <v>41</v>
      </c>
      <c r="L684" t="s">
        <v>41</v>
      </c>
      <c r="M684" t="s">
        <v>41</v>
      </c>
      <c r="O684" t="s">
        <v>41</v>
      </c>
    </row>
    <row r="685" spans="9:15" hidden="1">
      <c r="I685" t="s">
        <v>41</v>
      </c>
      <c r="L685" t="s">
        <v>41</v>
      </c>
      <c r="M685" t="s">
        <v>41</v>
      </c>
      <c r="O685" t="s">
        <v>41</v>
      </c>
    </row>
    <row r="686" spans="9:15" hidden="1">
      <c r="I686" t="s">
        <v>41</v>
      </c>
      <c r="L686" t="s">
        <v>41</v>
      </c>
      <c r="M686" t="s">
        <v>41</v>
      </c>
      <c r="O686" t="s">
        <v>41</v>
      </c>
    </row>
    <row r="687" spans="9:15" hidden="1">
      <c r="I687" t="s">
        <v>41</v>
      </c>
      <c r="L687" t="s">
        <v>41</v>
      </c>
      <c r="M687" t="s">
        <v>41</v>
      </c>
      <c r="O687" t="s">
        <v>41</v>
      </c>
    </row>
    <row r="688" spans="9:15" hidden="1">
      <c r="I688" t="s">
        <v>41</v>
      </c>
      <c r="L688" t="s">
        <v>41</v>
      </c>
      <c r="M688" t="s">
        <v>41</v>
      </c>
      <c r="O688" t="s">
        <v>41</v>
      </c>
    </row>
    <row r="689" spans="9:15" hidden="1">
      <c r="I689" t="s">
        <v>41</v>
      </c>
      <c r="L689" t="s">
        <v>41</v>
      </c>
      <c r="M689" t="s">
        <v>41</v>
      </c>
      <c r="O689" t="s">
        <v>41</v>
      </c>
    </row>
    <row r="690" spans="9:15" hidden="1">
      <c r="I690" t="s">
        <v>41</v>
      </c>
      <c r="L690" t="s">
        <v>41</v>
      </c>
      <c r="M690" t="s">
        <v>41</v>
      </c>
      <c r="O690" t="s">
        <v>41</v>
      </c>
    </row>
    <row r="691" spans="9:15" hidden="1">
      <c r="I691" t="s">
        <v>41</v>
      </c>
      <c r="L691" t="s">
        <v>41</v>
      </c>
      <c r="M691" t="s">
        <v>41</v>
      </c>
      <c r="O691" t="s">
        <v>41</v>
      </c>
    </row>
    <row r="692" spans="9:15" hidden="1">
      <c r="I692" t="s">
        <v>41</v>
      </c>
      <c r="L692" t="s">
        <v>41</v>
      </c>
      <c r="M692" t="s">
        <v>41</v>
      </c>
      <c r="O692" t="s">
        <v>41</v>
      </c>
    </row>
    <row r="693" spans="9:15" hidden="1">
      <c r="I693" t="s">
        <v>41</v>
      </c>
      <c r="L693" t="s">
        <v>41</v>
      </c>
      <c r="M693" t="s">
        <v>41</v>
      </c>
      <c r="O693" t="s">
        <v>41</v>
      </c>
    </row>
    <row r="694" spans="9:15" hidden="1">
      <c r="I694" t="s">
        <v>41</v>
      </c>
      <c r="L694" t="s">
        <v>41</v>
      </c>
      <c r="M694" t="s">
        <v>41</v>
      </c>
      <c r="O694" t="s">
        <v>41</v>
      </c>
    </row>
    <row r="695" spans="9:15" hidden="1">
      <c r="I695" t="s">
        <v>41</v>
      </c>
      <c r="L695" t="s">
        <v>41</v>
      </c>
      <c r="M695" t="s">
        <v>41</v>
      </c>
      <c r="O695" t="s">
        <v>41</v>
      </c>
    </row>
    <row r="696" spans="9:15" hidden="1">
      <c r="I696" t="s">
        <v>41</v>
      </c>
      <c r="L696" t="s">
        <v>41</v>
      </c>
      <c r="M696" t="s">
        <v>41</v>
      </c>
      <c r="O696" t="s">
        <v>41</v>
      </c>
    </row>
    <row r="697" spans="9:15" hidden="1">
      <c r="I697" t="s">
        <v>41</v>
      </c>
      <c r="L697" t="s">
        <v>41</v>
      </c>
      <c r="M697" t="s">
        <v>41</v>
      </c>
      <c r="O697" t="s">
        <v>41</v>
      </c>
    </row>
    <row r="698" spans="9:15" hidden="1">
      <c r="I698" t="s">
        <v>41</v>
      </c>
      <c r="L698" t="s">
        <v>41</v>
      </c>
      <c r="M698" t="s">
        <v>41</v>
      </c>
      <c r="O698" t="s">
        <v>41</v>
      </c>
    </row>
    <row r="699" spans="9:15" hidden="1">
      <c r="I699" t="s">
        <v>41</v>
      </c>
      <c r="L699" t="s">
        <v>41</v>
      </c>
      <c r="M699" t="s">
        <v>41</v>
      </c>
      <c r="O699" t="s">
        <v>41</v>
      </c>
    </row>
    <row r="700" spans="9:15" hidden="1">
      <c r="I700" t="s">
        <v>41</v>
      </c>
      <c r="L700" t="s">
        <v>41</v>
      </c>
      <c r="M700" t="s">
        <v>41</v>
      </c>
      <c r="O700" t="s">
        <v>41</v>
      </c>
    </row>
    <row r="701" spans="9:15" hidden="1">
      <c r="I701" t="s">
        <v>41</v>
      </c>
      <c r="L701" t="s">
        <v>41</v>
      </c>
      <c r="M701" t="s">
        <v>41</v>
      </c>
      <c r="O701" t="s">
        <v>41</v>
      </c>
    </row>
    <row r="702" spans="9:15" hidden="1">
      <c r="I702" t="s">
        <v>41</v>
      </c>
      <c r="L702" t="s">
        <v>41</v>
      </c>
      <c r="M702" t="s">
        <v>41</v>
      </c>
      <c r="O702" t="s">
        <v>41</v>
      </c>
    </row>
    <row r="703" spans="9:15" hidden="1">
      <c r="I703" t="s">
        <v>41</v>
      </c>
      <c r="L703" t="s">
        <v>41</v>
      </c>
      <c r="M703" t="s">
        <v>41</v>
      </c>
      <c r="O703" t="s">
        <v>41</v>
      </c>
    </row>
    <row r="704" spans="9:15" hidden="1">
      <c r="I704" t="s">
        <v>41</v>
      </c>
      <c r="L704" t="s">
        <v>41</v>
      </c>
      <c r="M704" t="s">
        <v>41</v>
      </c>
      <c r="O704" t="s">
        <v>41</v>
      </c>
    </row>
    <row r="705" spans="9:15" hidden="1">
      <c r="I705" t="s">
        <v>41</v>
      </c>
      <c r="L705" t="s">
        <v>41</v>
      </c>
      <c r="M705" t="s">
        <v>41</v>
      </c>
      <c r="O705" t="s">
        <v>41</v>
      </c>
    </row>
    <row r="706" spans="9:15" hidden="1">
      <c r="I706" t="s">
        <v>41</v>
      </c>
      <c r="L706" t="s">
        <v>41</v>
      </c>
      <c r="M706" t="s">
        <v>41</v>
      </c>
      <c r="O706" t="s">
        <v>41</v>
      </c>
    </row>
    <row r="707" spans="9:15" hidden="1">
      <c r="I707" t="s">
        <v>41</v>
      </c>
      <c r="L707" t="s">
        <v>41</v>
      </c>
      <c r="M707" t="s">
        <v>41</v>
      </c>
      <c r="O707" t="s">
        <v>41</v>
      </c>
    </row>
    <row r="708" spans="9:15" hidden="1">
      <c r="I708" t="s">
        <v>41</v>
      </c>
      <c r="L708" t="s">
        <v>41</v>
      </c>
      <c r="M708" t="s">
        <v>41</v>
      </c>
      <c r="O708" t="s">
        <v>41</v>
      </c>
    </row>
    <row r="709" spans="9:15" hidden="1">
      <c r="I709" t="s">
        <v>41</v>
      </c>
      <c r="L709" t="s">
        <v>41</v>
      </c>
      <c r="M709" t="s">
        <v>41</v>
      </c>
      <c r="O709" t="s">
        <v>41</v>
      </c>
    </row>
    <row r="710" spans="9:15" hidden="1">
      <c r="I710" t="s">
        <v>41</v>
      </c>
      <c r="L710" t="s">
        <v>41</v>
      </c>
      <c r="M710" t="s">
        <v>41</v>
      </c>
      <c r="O710" t="s">
        <v>41</v>
      </c>
    </row>
    <row r="711" spans="9:15" hidden="1">
      <c r="I711" t="s">
        <v>41</v>
      </c>
      <c r="L711" t="s">
        <v>41</v>
      </c>
      <c r="M711" t="s">
        <v>41</v>
      </c>
      <c r="O711" t="s">
        <v>41</v>
      </c>
    </row>
    <row r="712" spans="9:15" hidden="1">
      <c r="I712" t="s">
        <v>41</v>
      </c>
      <c r="L712" t="s">
        <v>41</v>
      </c>
      <c r="M712" t="s">
        <v>41</v>
      </c>
      <c r="O712" t="s">
        <v>41</v>
      </c>
    </row>
    <row r="713" spans="9:15" hidden="1">
      <c r="I713" t="s">
        <v>41</v>
      </c>
      <c r="L713" t="s">
        <v>41</v>
      </c>
      <c r="M713" t="s">
        <v>41</v>
      </c>
      <c r="O713" t="s">
        <v>41</v>
      </c>
    </row>
    <row r="714" spans="9:15" hidden="1">
      <c r="I714" t="s">
        <v>41</v>
      </c>
      <c r="L714" t="s">
        <v>41</v>
      </c>
      <c r="M714" t="s">
        <v>41</v>
      </c>
      <c r="O714" t="s">
        <v>41</v>
      </c>
    </row>
    <row r="715" spans="9:15" hidden="1">
      <c r="I715" t="s">
        <v>41</v>
      </c>
      <c r="L715" t="s">
        <v>41</v>
      </c>
      <c r="M715" t="s">
        <v>41</v>
      </c>
      <c r="O715" t="s">
        <v>41</v>
      </c>
    </row>
    <row r="716" spans="9:15" hidden="1">
      <c r="I716" t="s">
        <v>41</v>
      </c>
      <c r="L716" t="s">
        <v>41</v>
      </c>
      <c r="M716" t="s">
        <v>41</v>
      </c>
      <c r="O716" t="s">
        <v>41</v>
      </c>
    </row>
    <row r="717" spans="9:15" hidden="1">
      <c r="I717" t="s">
        <v>41</v>
      </c>
      <c r="L717" t="s">
        <v>41</v>
      </c>
      <c r="M717" t="s">
        <v>41</v>
      </c>
      <c r="O717" t="s">
        <v>41</v>
      </c>
    </row>
    <row r="718" spans="9:15" hidden="1">
      <c r="I718" t="s">
        <v>41</v>
      </c>
      <c r="L718" t="s">
        <v>41</v>
      </c>
      <c r="M718" t="s">
        <v>41</v>
      </c>
      <c r="O718" t="s">
        <v>41</v>
      </c>
    </row>
    <row r="719" spans="9:15" hidden="1">
      <c r="I719" t="s">
        <v>41</v>
      </c>
      <c r="L719" t="s">
        <v>41</v>
      </c>
      <c r="M719" t="s">
        <v>41</v>
      </c>
      <c r="O719" t="s">
        <v>41</v>
      </c>
    </row>
    <row r="720" spans="9:15" hidden="1">
      <c r="I720" t="s">
        <v>41</v>
      </c>
      <c r="L720" t="s">
        <v>41</v>
      </c>
      <c r="M720" t="s">
        <v>41</v>
      </c>
      <c r="O720" t="s">
        <v>41</v>
      </c>
    </row>
    <row r="721" spans="9:15" hidden="1">
      <c r="I721" t="s">
        <v>41</v>
      </c>
      <c r="L721" t="s">
        <v>41</v>
      </c>
      <c r="M721" t="s">
        <v>41</v>
      </c>
      <c r="O721" t="s">
        <v>41</v>
      </c>
    </row>
    <row r="722" spans="9:15" hidden="1">
      <c r="I722" t="s">
        <v>41</v>
      </c>
      <c r="L722" t="s">
        <v>41</v>
      </c>
      <c r="M722" t="s">
        <v>41</v>
      </c>
      <c r="O722" t="s">
        <v>41</v>
      </c>
    </row>
    <row r="723" spans="9:15" hidden="1">
      <c r="I723" t="s">
        <v>41</v>
      </c>
      <c r="L723" t="s">
        <v>41</v>
      </c>
      <c r="M723" t="s">
        <v>41</v>
      </c>
      <c r="O723" t="s">
        <v>41</v>
      </c>
    </row>
    <row r="724" spans="9:15" hidden="1">
      <c r="I724" t="s">
        <v>41</v>
      </c>
      <c r="L724" t="s">
        <v>41</v>
      </c>
      <c r="M724" t="s">
        <v>41</v>
      </c>
      <c r="O724" t="s">
        <v>41</v>
      </c>
    </row>
    <row r="725" spans="9:15" hidden="1">
      <c r="I725" t="s">
        <v>41</v>
      </c>
      <c r="L725" t="s">
        <v>41</v>
      </c>
      <c r="M725" t="s">
        <v>41</v>
      </c>
      <c r="O725" t="s">
        <v>41</v>
      </c>
    </row>
    <row r="726" spans="9:15" hidden="1">
      <c r="I726" t="s">
        <v>41</v>
      </c>
      <c r="L726" t="s">
        <v>41</v>
      </c>
      <c r="M726" t="s">
        <v>41</v>
      </c>
      <c r="O726" t="s">
        <v>41</v>
      </c>
    </row>
    <row r="727" spans="9:15" hidden="1">
      <c r="I727" t="s">
        <v>41</v>
      </c>
      <c r="L727" t="s">
        <v>41</v>
      </c>
      <c r="M727" t="s">
        <v>41</v>
      </c>
      <c r="O727" t="s">
        <v>41</v>
      </c>
    </row>
    <row r="728" spans="9:15" hidden="1">
      <c r="I728" t="s">
        <v>41</v>
      </c>
      <c r="L728" t="s">
        <v>41</v>
      </c>
      <c r="M728" t="s">
        <v>41</v>
      </c>
      <c r="O728" t="s">
        <v>41</v>
      </c>
    </row>
    <row r="729" spans="9:15" hidden="1">
      <c r="I729" t="s">
        <v>41</v>
      </c>
      <c r="L729" t="s">
        <v>41</v>
      </c>
      <c r="M729" t="s">
        <v>41</v>
      </c>
      <c r="O729" t="s">
        <v>41</v>
      </c>
    </row>
    <row r="730" spans="9:15" hidden="1">
      <c r="I730" t="s">
        <v>41</v>
      </c>
      <c r="L730" t="s">
        <v>41</v>
      </c>
      <c r="M730" t="s">
        <v>41</v>
      </c>
      <c r="O730" t="s">
        <v>41</v>
      </c>
    </row>
    <row r="731" spans="9:15" hidden="1">
      <c r="I731" t="s">
        <v>41</v>
      </c>
      <c r="L731" t="s">
        <v>41</v>
      </c>
      <c r="M731" t="s">
        <v>41</v>
      </c>
      <c r="O731" t="s">
        <v>41</v>
      </c>
    </row>
    <row r="732" spans="9:15" hidden="1">
      <c r="I732" t="s">
        <v>41</v>
      </c>
      <c r="L732" t="s">
        <v>41</v>
      </c>
      <c r="M732" t="s">
        <v>41</v>
      </c>
      <c r="O732" t="s">
        <v>41</v>
      </c>
    </row>
    <row r="733" spans="9:15" hidden="1">
      <c r="I733" t="s">
        <v>41</v>
      </c>
      <c r="L733" t="s">
        <v>41</v>
      </c>
      <c r="M733" t="s">
        <v>41</v>
      </c>
      <c r="O733" t="s">
        <v>41</v>
      </c>
    </row>
    <row r="734" spans="9:15" hidden="1">
      <c r="I734" t="s">
        <v>41</v>
      </c>
      <c r="L734" t="s">
        <v>41</v>
      </c>
      <c r="M734" t="s">
        <v>41</v>
      </c>
      <c r="O734" t="s">
        <v>41</v>
      </c>
    </row>
    <row r="735" spans="9:15" hidden="1">
      <c r="I735" t="s">
        <v>41</v>
      </c>
      <c r="L735" t="s">
        <v>41</v>
      </c>
      <c r="M735" t="s">
        <v>41</v>
      </c>
      <c r="O735" t="s">
        <v>41</v>
      </c>
    </row>
    <row r="736" spans="9:15" hidden="1">
      <c r="I736" t="s">
        <v>41</v>
      </c>
      <c r="L736" t="s">
        <v>41</v>
      </c>
      <c r="M736" t="s">
        <v>41</v>
      </c>
      <c r="O736" t="s">
        <v>41</v>
      </c>
    </row>
    <row r="737" spans="9:15" hidden="1">
      <c r="I737" t="s">
        <v>41</v>
      </c>
      <c r="L737" t="s">
        <v>41</v>
      </c>
      <c r="M737" t="s">
        <v>41</v>
      </c>
      <c r="O737" t="s">
        <v>41</v>
      </c>
    </row>
    <row r="738" spans="9:15" hidden="1">
      <c r="I738" t="s">
        <v>41</v>
      </c>
      <c r="L738" t="s">
        <v>41</v>
      </c>
      <c r="M738" t="s">
        <v>41</v>
      </c>
      <c r="O738" t="s">
        <v>41</v>
      </c>
    </row>
    <row r="739" spans="9:15" hidden="1">
      <c r="I739" t="s">
        <v>41</v>
      </c>
      <c r="L739" t="s">
        <v>41</v>
      </c>
      <c r="M739" t="s">
        <v>41</v>
      </c>
      <c r="O739" t="s">
        <v>41</v>
      </c>
    </row>
    <row r="740" spans="9:15" hidden="1">
      <c r="I740" t="s">
        <v>41</v>
      </c>
      <c r="L740" t="s">
        <v>41</v>
      </c>
      <c r="M740" t="s">
        <v>41</v>
      </c>
      <c r="O740" t="s">
        <v>41</v>
      </c>
    </row>
    <row r="741" spans="9:15" hidden="1">
      <c r="I741" t="s">
        <v>41</v>
      </c>
      <c r="L741" t="s">
        <v>41</v>
      </c>
      <c r="M741" t="s">
        <v>41</v>
      </c>
      <c r="O741" t="s">
        <v>41</v>
      </c>
    </row>
    <row r="742" spans="9:15" hidden="1">
      <c r="I742" t="s">
        <v>41</v>
      </c>
      <c r="L742" t="s">
        <v>41</v>
      </c>
      <c r="M742" t="s">
        <v>41</v>
      </c>
      <c r="O742" t="s">
        <v>41</v>
      </c>
    </row>
    <row r="743" spans="9:15" hidden="1">
      <c r="I743" t="s">
        <v>41</v>
      </c>
      <c r="L743" t="s">
        <v>41</v>
      </c>
      <c r="M743" t="s">
        <v>41</v>
      </c>
      <c r="O743" t="s">
        <v>41</v>
      </c>
    </row>
    <row r="744" spans="9:15" hidden="1">
      <c r="I744" t="s">
        <v>41</v>
      </c>
      <c r="L744" t="s">
        <v>41</v>
      </c>
      <c r="M744" t="s">
        <v>41</v>
      </c>
      <c r="O744" t="s">
        <v>41</v>
      </c>
    </row>
    <row r="745" spans="9:15" hidden="1">
      <c r="I745" t="s">
        <v>41</v>
      </c>
      <c r="L745" t="s">
        <v>41</v>
      </c>
      <c r="M745" t="s">
        <v>41</v>
      </c>
      <c r="O745" t="s">
        <v>41</v>
      </c>
    </row>
    <row r="746" spans="9:15" hidden="1">
      <c r="I746" t="s">
        <v>41</v>
      </c>
      <c r="L746" t="s">
        <v>41</v>
      </c>
      <c r="M746" t="s">
        <v>41</v>
      </c>
      <c r="O746" t="s">
        <v>41</v>
      </c>
    </row>
    <row r="747" spans="9:15" hidden="1">
      <c r="I747" t="s">
        <v>41</v>
      </c>
      <c r="L747" t="s">
        <v>41</v>
      </c>
      <c r="M747" t="s">
        <v>41</v>
      </c>
      <c r="O747" t="s">
        <v>41</v>
      </c>
    </row>
    <row r="748" spans="9:15" hidden="1">
      <c r="I748" t="s">
        <v>41</v>
      </c>
      <c r="L748" t="s">
        <v>41</v>
      </c>
      <c r="M748" t="s">
        <v>41</v>
      </c>
      <c r="O748" t="s">
        <v>41</v>
      </c>
    </row>
    <row r="749" spans="9:15" hidden="1">
      <c r="I749" t="s">
        <v>41</v>
      </c>
      <c r="L749" t="s">
        <v>41</v>
      </c>
      <c r="M749" t="s">
        <v>41</v>
      </c>
      <c r="O749" t="s">
        <v>41</v>
      </c>
    </row>
    <row r="750" spans="9:15" hidden="1">
      <c r="I750" t="s">
        <v>41</v>
      </c>
      <c r="L750" t="s">
        <v>41</v>
      </c>
      <c r="M750" t="s">
        <v>41</v>
      </c>
      <c r="O750" t="s">
        <v>41</v>
      </c>
    </row>
    <row r="751" spans="9:15" hidden="1">
      <c r="I751" t="s">
        <v>41</v>
      </c>
      <c r="L751" t="s">
        <v>41</v>
      </c>
      <c r="M751" t="s">
        <v>41</v>
      </c>
      <c r="O751" t="s">
        <v>41</v>
      </c>
    </row>
    <row r="752" spans="9:15" hidden="1">
      <c r="I752" t="s">
        <v>41</v>
      </c>
      <c r="L752" t="s">
        <v>41</v>
      </c>
      <c r="M752" t="s">
        <v>41</v>
      </c>
      <c r="O752" t="s">
        <v>41</v>
      </c>
    </row>
    <row r="753" spans="9:15" hidden="1">
      <c r="I753" t="s">
        <v>41</v>
      </c>
      <c r="L753" t="s">
        <v>41</v>
      </c>
      <c r="M753" t="s">
        <v>41</v>
      </c>
      <c r="O753" t="s">
        <v>41</v>
      </c>
    </row>
    <row r="754" spans="9:15" hidden="1">
      <c r="I754" t="s">
        <v>41</v>
      </c>
      <c r="L754" t="s">
        <v>41</v>
      </c>
      <c r="M754" t="s">
        <v>41</v>
      </c>
      <c r="O754" t="s">
        <v>41</v>
      </c>
    </row>
    <row r="755" spans="9:15" hidden="1">
      <c r="I755" t="s">
        <v>41</v>
      </c>
      <c r="L755" t="s">
        <v>41</v>
      </c>
      <c r="M755" t="s">
        <v>41</v>
      </c>
      <c r="O755" t="s">
        <v>41</v>
      </c>
    </row>
    <row r="756" spans="9:15" hidden="1">
      <c r="I756" t="s">
        <v>41</v>
      </c>
      <c r="L756" t="s">
        <v>41</v>
      </c>
      <c r="M756" t="s">
        <v>41</v>
      </c>
      <c r="O756" t="s">
        <v>41</v>
      </c>
    </row>
    <row r="757" spans="9:15" hidden="1">
      <c r="I757" t="s">
        <v>41</v>
      </c>
      <c r="L757" t="s">
        <v>41</v>
      </c>
      <c r="M757" t="s">
        <v>41</v>
      </c>
      <c r="O757" t="s">
        <v>41</v>
      </c>
    </row>
    <row r="758" spans="9:15" hidden="1">
      <c r="I758" t="s">
        <v>41</v>
      </c>
      <c r="L758" t="s">
        <v>41</v>
      </c>
      <c r="M758" t="s">
        <v>41</v>
      </c>
      <c r="O758" t="s">
        <v>41</v>
      </c>
    </row>
    <row r="759" spans="9:15" hidden="1">
      <c r="I759" t="s">
        <v>41</v>
      </c>
      <c r="L759" t="s">
        <v>41</v>
      </c>
      <c r="M759" t="s">
        <v>41</v>
      </c>
      <c r="O759" t="s">
        <v>41</v>
      </c>
    </row>
    <row r="760" spans="9:15" hidden="1">
      <c r="I760" t="s">
        <v>41</v>
      </c>
      <c r="L760" t="s">
        <v>41</v>
      </c>
      <c r="M760" t="s">
        <v>41</v>
      </c>
      <c r="O760" t="s">
        <v>41</v>
      </c>
    </row>
    <row r="761" spans="9:15" hidden="1">
      <c r="I761" t="s">
        <v>41</v>
      </c>
      <c r="L761" t="s">
        <v>41</v>
      </c>
      <c r="M761" t="s">
        <v>41</v>
      </c>
      <c r="O761" t="s">
        <v>41</v>
      </c>
    </row>
    <row r="762" spans="9:15" hidden="1">
      <c r="I762" t="s">
        <v>41</v>
      </c>
      <c r="L762" t="s">
        <v>41</v>
      </c>
      <c r="M762" t="s">
        <v>41</v>
      </c>
      <c r="O762" t="s">
        <v>41</v>
      </c>
    </row>
    <row r="763" spans="9:15" hidden="1">
      <c r="I763" t="s">
        <v>41</v>
      </c>
      <c r="L763" t="s">
        <v>41</v>
      </c>
      <c r="M763" t="s">
        <v>41</v>
      </c>
      <c r="O763" t="s">
        <v>41</v>
      </c>
    </row>
    <row r="764" spans="9:15" hidden="1">
      <c r="I764" t="s">
        <v>41</v>
      </c>
      <c r="L764" t="s">
        <v>41</v>
      </c>
      <c r="M764" t="s">
        <v>41</v>
      </c>
      <c r="O764" t="s">
        <v>41</v>
      </c>
    </row>
    <row r="765" spans="9:15" hidden="1">
      <c r="I765" t="s">
        <v>41</v>
      </c>
      <c r="L765" t="s">
        <v>41</v>
      </c>
      <c r="M765" t="s">
        <v>41</v>
      </c>
      <c r="O765" t="s">
        <v>41</v>
      </c>
    </row>
    <row r="766" spans="9:15" hidden="1">
      <c r="I766" t="s">
        <v>41</v>
      </c>
      <c r="L766" t="s">
        <v>41</v>
      </c>
      <c r="M766" t="s">
        <v>41</v>
      </c>
      <c r="O766" t="s">
        <v>41</v>
      </c>
    </row>
    <row r="767" spans="9:15" hidden="1">
      <c r="I767" t="s">
        <v>41</v>
      </c>
      <c r="L767" t="s">
        <v>41</v>
      </c>
      <c r="M767" t="s">
        <v>41</v>
      </c>
      <c r="O767" t="s">
        <v>41</v>
      </c>
    </row>
    <row r="768" spans="9:15" hidden="1">
      <c r="I768" t="s">
        <v>41</v>
      </c>
      <c r="L768" t="s">
        <v>41</v>
      </c>
      <c r="M768" t="s">
        <v>41</v>
      </c>
      <c r="O768" t="s">
        <v>41</v>
      </c>
    </row>
    <row r="769" spans="9:15" hidden="1">
      <c r="I769" t="s">
        <v>41</v>
      </c>
      <c r="L769" t="s">
        <v>41</v>
      </c>
      <c r="M769" t="s">
        <v>41</v>
      </c>
      <c r="O769" t="s">
        <v>41</v>
      </c>
    </row>
    <row r="770" spans="9:15" hidden="1">
      <c r="I770" t="s">
        <v>41</v>
      </c>
      <c r="L770" t="s">
        <v>41</v>
      </c>
      <c r="M770" t="s">
        <v>41</v>
      </c>
      <c r="O770" t="s">
        <v>41</v>
      </c>
    </row>
    <row r="771" spans="9:15" hidden="1">
      <c r="I771" t="s">
        <v>41</v>
      </c>
      <c r="L771" t="s">
        <v>41</v>
      </c>
      <c r="M771" t="s">
        <v>41</v>
      </c>
      <c r="O771" t="s">
        <v>41</v>
      </c>
    </row>
    <row r="772" spans="9:15" hidden="1">
      <c r="I772" t="s">
        <v>41</v>
      </c>
      <c r="L772" t="s">
        <v>41</v>
      </c>
      <c r="M772" t="s">
        <v>41</v>
      </c>
      <c r="O772" t="s">
        <v>41</v>
      </c>
    </row>
    <row r="773" spans="9:15" hidden="1">
      <c r="I773" t="s">
        <v>41</v>
      </c>
      <c r="L773" t="s">
        <v>41</v>
      </c>
      <c r="M773" t="s">
        <v>41</v>
      </c>
      <c r="O773" t="s">
        <v>41</v>
      </c>
    </row>
    <row r="774" spans="9:15" hidden="1">
      <c r="I774" t="s">
        <v>41</v>
      </c>
      <c r="L774" t="s">
        <v>41</v>
      </c>
      <c r="M774" t="s">
        <v>41</v>
      </c>
      <c r="O774" t="s">
        <v>41</v>
      </c>
    </row>
    <row r="775" spans="9:15" hidden="1">
      <c r="I775" t="s">
        <v>41</v>
      </c>
      <c r="L775" t="s">
        <v>41</v>
      </c>
      <c r="M775" t="s">
        <v>41</v>
      </c>
      <c r="O775" t="s">
        <v>41</v>
      </c>
    </row>
    <row r="776" spans="9:15" hidden="1">
      <c r="I776" t="s">
        <v>41</v>
      </c>
      <c r="L776" t="s">
        <v>41</v>
      </c>
      <c r="M776" t="s">
        <v>41</v>
      </c>
      <c r="O776" t="s">
        <v>41</v>
      </c>
    </row>
    <row r="777" spans="9:15" hidden="1">
      <c r="I777" t="s">
        <v>41</v>
      </c>
      <c r="L777" t="s">
        <v>41</v>
      </c>
      <c r="M777" t="s">
        <v>41</v>
      </c>
      <c r="O777" t="s">
        <v>41</v>
      </c>
    </row>
    <row r="778" spans="9:15" hidden="1">
      <c r="I778" t="s">
        <v>41</v>
      </c>
      <c r="L778" t="s">
        <v>41</v>
      </c>
      <c r="M778" t="s">
        <v>41</v>
      </c>
      <c r="O778" t="s">
        <v>41</v>
      </c>
    </row>
    <row r="779" spans="9:15" hidden="1">
      <c r="I779" t="s">
        <v>41</v>
      </c>
      <c r="L779" t="s">
        <v>41</v>
      </c>
      <c r="M779" t="s">
        <v>41</v>
      </c>
      <c r="O779" t="s">
        <v>41</v>
      </c>
    </row>
    <row r="780" spans="9:15" hidden="1">
      <c r="I780" t="s">
        <v>41</v>
      </c>
      <c r="L780" t="s">
        <v>41</v>
      </c>
      <c r="M780" t="s">
        <v>41</v>
      </c>
      <c r="O780" t="s">
        <v>41</v>
      </c>
    </row>
    <row r="781" spans="9:15" hidden="1">
      <c r="I781" t="s">
        <v>41</v>
      </c>
      <c r="L781" t="s">
        <v>41</v>
      </c>
      <c r="M781" t="s">
        <v>41</v>
      </c>
      <c r="O781" t="s">
        <v>41</v>
      </c>
    </row>
    <row r="782" spans="9:15" hidden="1">
      <c r="I782" t="s">
        <v>41</v>
      </c>
      <c r="L782" t="s">
        <v>41</v>
      </c>
      <c r="M782" t="s">
        <v>41</v>
      </c>
      <c r="O782" t="s">
        <v>41</v>
      </c>
    </row>
    <row r="783" spans="9:15" hidden="1">
      <c r="I783" t="s">
        <v>41</v>
      </c>
      <c r="L783" t="s">
        <v>41</v>
      </c>
      <c r="M783" t="s">
        <v>41</v>
      </c>
      <c r="O783" t="s">
        <v>41</v>
      </c>
    </row>
    <row r="784" spans="9:15" hidden="1">
      <c r="I784" t="s">
        <v>41</v>
      </c>
      <c r="L784" t="s">
        <v>41</v>
      </c>
      <c r="M784" t="s">
        <v>41</v>
      </c>
      <c r="O784" t="s">
        <v>41</v>
      </c>
    </row>
    <row r="785" spans="9:15" hidden="1">
      <c r="I785" t="s">
        <v>41</v>
      </c>
      <c r="L785" t="s">
        <v>41</v>
      </c>
      <c r="M785" t="s">
        <v>41</v>
      </c>
      <c r="O785" t="s">
        <v>41</v>
      </c>
    </row>
    <row r="786" spans="9:15" hidden="1">
      <c r="I786" t="s">
        <v>41</v>
      </c>
      <c r="L786" t="s">
        <v>41</v>
      </c>
      <c r="M786" t="s">
        <v>41</v>
      </c>
      <c r="O786" t="s">
        <v>41</v>
      </c>
    </row>
    <row r="787" spans="9:15" hidden="1">
      <c r="I787" t="s">
        <v>41</v>
      </c>
      <c r="L787" t="s">
        <v>41</v>
      </c>
      <c r="M787" t="s">
        <v>41</v>
      </c>
      <c r="O787" t="s">
        <v>41</v>
      </c>
    </row>
    <row r="788" spans="9:15" hidden="1">
      <c r="I788" t="s">
        <v>41</v>
      </c>
      <c r="L788" t="s">
        <v>41</v>
      </c>
      <c r="M788" t="s">
        <v>41</v>
      </c>
      <c r="O788" t="s">
        <v>41</v>
      </c>
    </row>
    <row r="789" spans="9:15" hidden="1">
      <c r="I789" t="s">
        <v>41</v>
      </c>
      <c r="L789" t="s">
        <v>41</v>
      </c>
      <c r="M789" t="s">
        <v>41</v>
      </c>
      <c r="O789" t="s">
        <v>41</v>
      </c>
    </row>
    <row r="790" spans="9:15" hidden="1">
      <c r="I790" t="s">
        <v>41</v>
      </c>
      <c r="L790" t="s">
        <v>41</v>
      </c>
      <c r="M790" t="s">
        <v>41</v>
      </c>
      <c r="O790" t="s">
        <v>41</v>
      </c>
    </row>
    <row r="791" spans="9:15" hidden="1">
      <c r="I791" t="s">
        <v>41</v>
      </c>
      <c r="L791" t="s">
        <v>41</v>
      </c>
      <c r="M791" t="s">
        <v>41</v>
      </c>
      <c r="O791" t="s">
        <v>41</v>
      </c>
    </row>
    <row r="792" spans="9:15" hidden="1">
      <c r="I792" t="s">
        <v>41</v>
      </c>
      <c r="L792" t="s">
        <v>41</v>
      </c>
      <c r="M792" t="s">
        <v>41</v>
      </c>
      <c r="O792" t="s">
        <v>41</v>
      </c>
    </row>
    <row r="793" spans="9:15" hidden="1">
      <c r="I793" t="s">
        <v>41</v>
      </c>
      <c r="L793" t="s">
        <v>41</v>
      </c>
      <c r="M793" t="s">
        <v>41</v>
      </c>
      <c r="O793" t="s">
        <v>41</v>
      </c>
    </row>
    <row r="794" spans="9:15" hidden="1">
      <c r="I794" t="s">
        <v>41</v>
      </c>
      <c r="L794" t="s">
        <v>41</v>
      </c>
      <c r="M794" t="s">
        <v>41</v>
      </c>
      <c r="O794" t="s">
        <v>41</v>
      </c>
    </row>
    <row r="795" spans="9:15" hidden="1">
      <c r="I795" t="s">
        <v>41</v>
      </c>
      <c r="L795" t="s">
        <v>41</v>
      </c>
      <c r="M795" t="s">
        <v>41</v>
      </c>
      <c r="O795" t="s">
        <v>41</v>
      </c>
    </row>
    <row r="796" spans="9:15" hidden="1">
      <c r="I796" t="s">
        <v>41</v>
      </c>
      <c r="L796" t="s">
        <v>41</v>
      </c>
      <c r="M796" t="s">
        <v>41</v>
      </c>
      <c r="O796" t="s">
        <v>41</v>
      </c>
    </row>
    <row r="797" spans="9:15" hidden="1">
      <c r="I797" t="s">
        <v>41</v>
      </c>
      <c r="L797" t="s">
        <v>41</v>
      </c>
      <c r="M797" t="s">
        <v>41</v>
      </c>
      <c r="O797" t="s">
        <v>41</v>
      </c>
    </row>
    <row r="798" spans="9:15" hidden="1">
      <c r="I798" t="s">
        <v>41</v>
      </c>
      <c r="L798" t="s">
        <v>41</v>
      </c>
      <c r="M798" t="s">
        <v>41</v>
      </c>
      <c r="O798" t="s">
        <v>41</v>
      </c>
    </row>
    <row r="799" spans="9:15" hidden="1">
      <c r="I799" t="s">
        <v>41</v>
      </c>
      <c r="L799" t="s">
        <v>41</v>
      </c>
      <c r="M799" t="s">
        <v>41</v>
      </c>
      <c r="O799" t="s">
        <v>41</v>
      </c>
    </row>
    <row r="800" spans="9:15" hidden="1">
      <c r="I800" t="s">
        <v>41</v>
      </c>
      <c r="L800" t="s">
        <v>41</v>
      </c>
      <c r="M800" t="s">
        <v>41</v>
      </c>
      <c r="O800" t="s">
        <v>41</v>
      </c>
    </row>
    <row r="801" spans="9:15" hidden="1">
      <c r="I801" t="s">
        <v>41</v>
      </c>
      <c r="L801" t="s">
        <v>41</v>
      </c>
      <c r="M801" t="s">
        <v>41</v>
      </c>
      <c r="O801" t="s">
        <v>41</v>
      </c>
    </row>
    <row r="802" spans="9:15" hidden="1">
      <c r="I802" t="s">
        <v>41</v>
      </c>
      <c r="L802" t="s">
        <v>41</v>
      </c>
      <c r="M802" t="s">
        <v>41</v>
      </c>
      <c r="O802" t="s">
        <v>41</v>
      </c>
    </row>
    <row r="803" spans="9:15" hidden="1">
      <c r="I803" t="s">
        <v>41</v>
      </c>
      <c r="L803" t="s">
        <v>41</v>
      </c>
      <c r="M803" t="s">
        <v>41</v>
      </c>
      <c r="O803" t="s">
        <v>41</v>
      </c>
    </row>
    <row r="804" spans="9:15" hidden="1">
      <c r="I804" t="s">
        <v>41</v>
      </c>
      <c r="L804" t="s">
        <v>41</v>
      </c>
      <c r="M804" t="s">
        <v>41</v>
      </c>
      <c r="O804" t="s">
        <v>41</v>
      </c>
    </row>
    <row r="805" spans="9:15" hidden="1">
      <c r="I805" t="s">
        <v>41</v>
      </c>
      <c r="L805" t="s">
        <v>41</v>
      </c>
      <c r="M805" t="s">
        <v>41</v>
      </c>
      <c r="O805" t="s">
        <v>41</v>
      </c>
    </row>
    <row r="806" spans="9:15" hidden="1">
      <c r="I806" t="s">
        <v>41</v>
      </c>
      <c r="L806" t="s">
        <v>41</v>
      </c>
      <c r="M806" t="s">
        <v>41</v>
      </c>
      <c r="O806" t="s">
        <v>41</v>
      </c>
    </row>
    <row r="807" spans="9:15" hidden="1">
      <c r="I807" t="s">
        <v>41</v>
      </c>
      <c r="L807" t="s">
        <v>41</v>
      </c>
      <c r="M807" t="s">
        <v>41</v>
      </c>
      <c r="O807" t="s">
        <v>41</v>
      </c>
    </row>
    <row r="808" spans="9:15" hidden="1">
      <c r="I808" t="s">
        <v>41</v>
      </c>
      <c r="L808" t="s">
        <v>41</v>
      </c>
      <c r="M808" t="s">
        <v>41</v>
      </c>
      <c r="O808" t="s">
        <v>41</v>
      </c>
    </row>
    <row r="809" spans="9:15" hidden="1">
      <c r="I809" t="s">
        <v>41</v>
      </c>
      <c r="L809" t="s">
        <v>41</v>
      </c>
      <c r="M809" t="s">
        <v>41</v>
      </c>
      <c r="O809" t="s">
        <v>41</v>
      </c>
    </row>
    <row r="810" spans="9:15" hidden="1">
      <c r="I810" t="s">
        <v>41</v>
      </c>
      <c r="L810" t="s">
        <v>41</v>
      </c>
      <c r="M810" t="s">
        <v>41</v>
      </c>
      <c r="O810" t="s">
        <v>41</v>
      </c>
    </row>
    <row r="811" spans="9:15" hidden="1">
      <c r="I811" t="s">
        <v>41</v>
      </c>
      <c r="L811" t="s">
        <v>41</v>
      </c>
      <c r="M811" t="s">
        <v>41</v>
      </c>
      <c r="O811" t="s">
        <v>41</v>
      </c>
    </row>
    <row r="812" spans="9:15" hidden="1">
      <c r="I812" t="s">
        <v>41</v>
      </c>
      <c r="L812" t="s">
        <v>41</v>
      </c>
      <c r="M812" t="s">
        <v>41</v>
      </c>
      <c r="O812" t="s">
        <v>41</v>
      </c>
    </row>
    <row r="813" spans="9:15" hidden="1">
      <c r="I813" t="s">
        <v>41</v>
      </c>
      <c r="L813" t="s">
        <v>41</v>
      </c>
      <c r="M813" t="s">
        <v>41</v>
      </c>
      <c r="O813" t="s">
        <v>41</v>
      </c>
    </row>
    <row r="814" spans="9:15" hidden="1">
      <c r="I814" t="s">
        <v>41</v>
      </c>
      <c r="L814" t="s">
        <v>41</v>
      </c>
      <c r="M814" t="s">
        <v>41</v>
      </c>
      <c r="O814" t="s">
        <v>41</v>
      </c>
    </row>
    <row r="815" spans="9:15" hidden="1">
      <c r="I815" t="s">
        <v>41</v>
      </c>
      <c r="L815" t="s">
        <v>41</v>
      </c>
      <c r="M815" t="s">
        <v>41</v>
      </c>
      <c r="O815" t="s">
        <v>41</v>
      </c>
    </row>
    <row r="816" spans="9:15" hidden="1">
      <c r="I816" t="s">
        <v>41</v>
      </c>
      <c r="L816" t="s">
        <v>41</v>
      </c>
      <c r="M816" t="s">
        <v>41</v>
      </c>
      <c r="O816" t="s">
        <v>41</v>
      </c>
    </row>
    <row r="817" spans="9:15" hidden="1">
      <c r="I817" t="s">
        <v>41</v>
      </c>
      <c r="L817" t="s">
        <v>41</v>
      </c>
      <c r="M817" t="s">
        <v>41</v>
      </c>
      <c r="O817" t="s">
        <v>41</v>
      </c>
    </row>
    <row r="818" spans="9:15" hidden="1">
      <c r="I818" t="s">
        <v>41</v>
      </c>
      <c r="L818" t="s">
        <v>41</v>
      </c>
      <c r="M818" t="s">
        <v>41</v>
      </c>
      <c r="O818" t="s">
        <v>41</v>
      </c>
    </row>
    <row r="819" spans="9:15" hidden="1">
      <c r="I819" t="s">
        <v>41</v>
      </c>
      <c r="L819" t="s">
        <v>41</v>
      </c>
      <c r="M819" t="s">
        <v>41</v>
      </c>
      <c r="O819" t="s">
        <v>41</v>
      </c>
    </row>
    <row r="820" spans="9:15" hidden="1">
      <c r="I820" t="s">
        <v>41</v>
      </c>
      <c r="L820" t="s">
        <v>41</v>
      </c>
      <c r="M820" t="s">
        <v>41</v>
      </c>
      <c r="O820" t="s">
        <v>41</v>
      </c>
    </row>
    <row r="821" spans="9:15" hidden="1">
      <c r="I821" t="s">
        <v>41</v>
      </c>
      <c r="L821" t="s">
        <v>41</v>
      </c>
      <c r="M821" t="s">
        <v>41</v>
      </c>
      <c r="O821" t="s">
        <v>41</v>
      </c>
    </row>
    <row r="822" spans="9:15" hidden="1">
      <c r="I822" t="s">
        <v>41</v>
      </c>
      <c r="L822" t="s">
        <v>41</v>
      </c>
      <c r="M822" t="s">
        <v>41</v>
      </c>
      <c r="O822" t="s">
        <v>41</v>
      </c>
    </row>
    <row r="823" spans="9:15" hidden="1">
      <c r="I823" t="s">
        <v>41</v>
      </c>
      <c r="L823" t="s">
        <v>41</v>
      </c>
      <c r="M823" t="s">
        <v>41</v>
      </c>
      <c r="O823" t="s">
        <v>41</v>
      </c>
    </row>
    <row r="824" spans="9:15" hidden="1">
      <c r="I824" t="s">
        <v>41</v>
      </c>
      <c r="L824" t="s">
        <v>41</v>
      </c>
      <c r="M824" t="s">
        <v>41</v>
      </c>
      <c r="O824" t="s">
        <v>41</v>
      </c>
    </row>
    <row r="825" spans="9:15" hidden="1">
      <c r="I825" t="s">
        <v>41</v>
      </c>
      <c r="L825" t="s">
        <v>41</v>
      </c>
      <c r="M825" t="s">
        <v>41</v>
      </c>
      <c r="O825" t="s">
        <v>41</v>
      </c>
    </row>
    <row r="826" spans="9:15" hidden="1">
      <c r="I826" t="s">
        <v>41</v>
      </c>
      <c r="L826" t="s">
        <v>41</v>
      </c>
      <c r="M826" t="s">
        <v>41</v>
      </c>
      <c r="O826" t="s">
        <v>41</v>
      </c>
    </row>
    <row r="827" spans="9:15" hidden="1">
      <c r="I827" t="s">
        <v>41</v>
      </c>
      <c r="L827" t="s">
        <v>41</v>
      </c>
      <c r="M827" t="s">
        <v>41</v>
      </c>
      <c r="O827" t="s">
        <v>41</v>
      </c>
    </row>
    <row r="828" spans="9:15" hidden="1">
      <c r="I828" t="s">
        <v>41</v>
      </c>
      <c r="L828" t="s">
        <v>41</v>
      </c>
      <c r="M828" t="s">
        <v>41</v>
      </c>
      <c r="O828" t="s">
        <v>41</v>
      </c>
    </row>
    <row r="829" spans="9:15" hidden="1">
      <c r="I829" t="s">
        <v>41</v>
      </c>
      <c r="L829" t="s">
        <v>41</v>
      </c>
      <c r="M829" t="s">
        <v>41</v>
      </c>
      <c r="O829" t="s">
        <v>41</v>
      </c>
    </row>
    <row r="830" spans="9:15" hidden="1">
      <c r="I830" t="s">
        <v>41</v>
      </c>
      <c r="L830" t="s">
        <v>41</v>
      </c>
      <c r="M830" t="s">
        <v>41</v>
      </c>
      <c r="O830" t="s">
        <v>41</v>
      </c>
    </row>
    <row r="831" spans="9:15" hidden="1">
      <c r="I831" t="s">
        <v>41</v>
      </c>
      <c r="L831" t="s">
        <v>41</v>
      </c>
      <c r="M831" t="s">
        <v>41</v>
      </c>
      <c r="O831" t="s">
        <v>41</v>
      </c>
    </row>
    <row r="832" spans="9:15" hidden="1">
      <c r="I832" t="s">
        <v>41</v>
      </c>
      <c r="L832" t="s">
        <v>41</v>
      </c>
      <c r="M832" t="s">
        <v>41</v>
      </c>
      <c r="O832" t="s">
        <v>41</v>
      </c>
    </row>
    <row r="833" spans="9:15" hidden="1">
      <c r="I833" t="s">
        <v>41</v>
      </c>
      <c r="L833" t="s">
        <v>41</v>
      </c>
      <c r="M833" t="s">
        <v>41</v>
      </c>
      <c r="O833" t="s">
        <v>41</v>
      </c>
    </row>
    <row r="834" spans="9:15" hidden="1">
      <c r="I834" t="s">
        <v>41</v>
      </c>
      <c r="L834" t="s">
        <v>41</v>
      </c>
      <c r="M834" t="s">
        <v>41</v>
      </c>
      <c r="O834" t="s">
        <v>41</v>
      </c>
    </row>
    <row r="835" spans="9:15" hidden="1">
      <c r="I835" t="s">
        <v>41</v>
      </c>
      <c r="L835" t="s">
        <v>41</v>
      </c>
      <c r="M835" t="s">
        <v>41</v>
      </c>
      <c r="O835" t="s">
        <v>41</v>
      </c>
    </row>
    <row r="836" spans="9:15" hidden="1">
      <c r="I836" t="s">
        <v>41</v>
      </c>
      <c r="L836" t="s">
        <v>41</v>
      </c>
      <c r="M836" t="s">
        <v>41</v>
      </c>
      <c r="O836" t="s">
        <v>41</v>
      </c>
    </row>
    <row r="837" spans="9:15" hidden="1">
      <c r="I837" t="s">
        <v>41</v>
      </c>
      <c r="L837" t="s">
        <v>41</v>
      </c>
      <c r="M837" t="s">
        <v>41</v>
      </c>
      <c r="O837" t="s">
        <v>41</v>
      </c>
    </row>
    <row r="838" spans="9:15" hidden="1">
      <c r="I838" t="s">
        <v>41</v>
      </c>
      <c r="L838" t="s">
        <v>41</v>
      </c>
      <c r="M838" t="s">
        <v>41</v>
      </c>
      <c r="O838" t="s">
        <v>41</v>
      </c>
    </row>
    <row r="839" spans="9:15" hidden="1">
      <c r="I839" t="s">
        <v>41</v>
      </c>
      <c r="L839" t="s">
        <v>41</v>
      </c>
      <c r="M839" t="s">
        <v>41</v>
      </c>
      <c r="O839" t="s">
        <v>41</v>
      </c>
    </row>
    <row r="840" spans="9:15" hidden="1">
      <c r="I840" t="s">
        <v>41</v>
      </c>
      <c r="L840" t="s">
        <v>41</v>
      </c>
      <c r="M840" t="s">
        <v>41</v>
      </c>
      <c r="O840" t="s">
        <v>41</v>
      </c>
    </row>
    <row r="841" spans="9:15" hidden="1">
      <c r="I841" t="s">
        <v>41</v>
      </c>
      <c r="L841" t="s">
        <v>41</v>
      </c>
      <c r="M841" t="s">
        <v>41</v>
      </c>
      <c r="O841" t="s">
        <v>41</v>
      </c>
    </row>
    <row r="842" spans="9:15" hidden="1">
      <c r="I842" t="s">
        <v>41</v>
      </c>
      <c r="L842" t="s">
        <v>41</v>
      </c>
      <c r="M842" t="s">
        <v>41</v>
      </c>
      <c r="O842" t="s">
        <v>41</v>
      </c>
    </row>
    <row r="843" spans="9:15" hidden="1">
      <c r="I843" t="s">
        <v>41</v>
      </c>
      <c r="L843" t="s">
        <v>41</v>
      </c>
      <c r="M843" t="s">
        <v>41</v>
      </c>
      <c r="O843" t="s">
        <v>41</v>
      </c>
    </row>
    <row r="844" spans="9:15" hidden="1">
      <c r="I844" t="s">
        <v>41</v>
      </c>
      <c r="L844" t="s">
        <v>41</v>
      </c>
      <c r="M844" t="s">
        <v>41</v>
      </c>
      <c r="O844" t="s">
        <v>41</v>
      </c>
    </row>
    <row r="845" spans="9:15" hidden="1">
      <c r="I845" t="s">
        <v>41</v>
      </c>
      <c r="L845" t="s">
        <v>41</v>
      </c>
      <c r="M845" t="s">
        <v>41</v>
      </c>
      <c r="O845" t="s">
        <v>41</v>
      </c>
    </row>
    <row r="846" spans="9:15" hidden="1">
      <c r="I846" t="s">
        <v>41</v>
      </c>
      <c r="L846" t="s">
        <v>41</v>
      </c>
      <c r="M846" t="s">
        <v>41</v>
      </c>
      <c r="O846" t="s">
        <v>41</v>
      </c>
    </row>
    <row r="847" spans="9:15" hidden="1">
      <c r="I847" t="s">
        <v>41</v>
      </c>
      <c r="L847" t="s">
        <v>41</v>
      </c>
      <c r="M847" t="s">
        <v>41</v>
      </c>
      <c r="O847" t="s">
        <v>41</v>
      </c>
    </row>
    <row r="848" spans="9:15" hidden="1">
      <c r="I848" t="s">
        <v>41</v>
      </c>
      <c r="L848" t="s">
        <v>41</v>
      </c>
      <c r="M848" t="s">
        <v>41</v>
      </c>
      <c r="O848" t="s">
        <v>41</v>
      </c>
    </row>
    <row r="849" spans="9:15" hidden="1">
      <c r="I849" t="s">
        <v>41</v>
      </c>
      <c r="L849" t="s">
        <v>41</v>
      </c>
      <c r="M849" t="s">
        <v>41</v>
      </c>
      <c r="O849" t="s">
        <v>41</v>
      </c>
    </row>
    <row r="850" spans="9:15" hidden="1">
      <c r="I850" t="s">
        <v>41</v>
      </c>
      <c r="L850" t="s">
        <v>41</v>
      </c>
      <c r="M850" t="s">
        <v>41</v>
      </c>
      <c r="O850" t="s">
        <v>41</v>
      </c>
    </row>
    <row r="851" spans="9:15" hidden="1">
      <c r="I851" t="s">
        <v>41</v>
      </c>
      <c r="L851" t="s">
        <v>41</v>
      </c>
      <c r="M851" t="s">
        <v>41</v>
      </c>
      <c r="O851" t="s">
        <v>41</v>
      </c>
    </row>
    <row r="852" spans="9:15" hidden="1">
      <c r="I852" t="s">
        <v>41</v>
      </c>
      <c r="L852" t="s">
        <v>41</v>
      </c>
      <c r="M852" t="s">
        <v>41</v>
      </c>
      <c r="O852" t="s">
        <v>41</v>
      </c>
    </row>
    <row r="853" spans="9:15" hidden="1">
      <c r="I853" t="s">
        <v>41</v>
      </c>
      <c r="L853" t="s">
        <v>41</v>
      </c>
      <c r="M853" t="s">
        <v>41</v>
      </c>
      <c r="O853" t="s">
        <v>41</v>
      </c>
    </row>
    <row r="854" spans="9:15" hidden="1">
      <c r="I854" t="s">
        <v>41</v>
      </c>
      <c r="L854" t="s">
        <v>41</v>
      </c>
      <c r="M854" t="s">
        <v>41</v>
      </c>
      <c r="O854" t="s">
        <v>41</v>
      </c>
    </row>
    <row r="855" spans="9:15" hidden="1">
      <c r="I855" t="s">
        <v>41</v>
      </c>
      <c r="L855" t="s">
        <v>41</v>
      </c>
      <c r="M855" t="s">
        <v>41</v>
      </c>
      <c r="O855" t="s">
        <v>41</v>
      </c>
    </row>
    <row r="856" spans="9:15" hidden="1">
      <c r="I856" t="s">
        <v>41</v>
      </c>
      <c r="L856" t="s">
        <v>41</v>
      </c>
      <c r="M856" t="s">
        <v>41</v>
      </c>
      <c r="O856" t="s">
        <v>41</v>
      </c>
    </row>
    <row r="857" spans="9:15" hidden="1">
      <c r="I857" t="s">
        <v>41</v>
      </c>
      <c r="L857" t="s">
        <v>41</v>
      </c>
      <c r="M857" t="s">
        <v>41</v>
      </c>
      <c r="O857" t="s">
        <v>41</v>
      </c>
    </row>
    <row r="858" spans="9:15" hidden="1">
      <c r="I858" t="s">
        <v>41</v>
      </c>
      <c r="L858" t="s">
        <v>41</v>
      </c>
      <c r="M858" t="s">
        <v>41</v>
      </c>
      <c r="O858" t="s">
        <v>41</v>
      </c>
    </row>
    <row r="859" spans="9:15" hidden="1">
      <c r="I859" t="s">
        <v>41</v>
      </c>
      <c r="L859" t="s">
        <v>41</v>
      </c>
      <c r="M859" t="s">
        <v>41</v>
      </c>
      <c r="O859" t="s">
        <v>41</v>
      </c>
    </row>
    <row r="860" spans="9:15" hidden="1">
      <c r="I860" t="s">
        <v>41</v>
      </c>
      <c r="L860" t="s">
        <v>41</v>
      </c>
      <c r="M860" t="s">
        <v>41</v>
      </c>
      <c r="O860" t="s">
        <v>41</v>
      </c>
    </row>
    <row r="861" spans="9:15" hidden="1">
      <c r="I861" t="s">
        <v>41</v>
      </c>
      <c r="L861" t="s">
        <v>41</v>
      </c>
      <c r="M861" t="s">
        <v>41</v>
      </c>
      <c r="O861" t="s">
        <v>41</v>
      </c>
    </row>
    <row r="862" spans="9:15" hidden="1">
      <c r="I862" t="s">
        <v>41</v>
      </c>
      <c r="L862" t="s">
        <v>41</v>
      </c>
      <c r="M862" t="s">
        <v>41</v>
      </c>
      <c r="O862" t="s">
        <v>41</v>
      </c>
    </row>
    <row r="863" spans="9:15" hidden="1">
      <c r="I863" t="s">
        <v>41</v>
      </c>
      <c r="L863" t="s">
        <v>41</v>
      </c>
      <c r="M863" t="s">
        <v>41</v>
      </c>
      <c r="O863" t="s">
        <v>41</v>
      </c>
    </row>
    <row r="864" spans="9:15" hidden="1">
      <c r="I864" t="s">
        <v>41</v>
      </c>
      <c r="L864" t="s">
        <v>41</v>
      </c>
      <c r="M864" t="s">
        <v>41</v>
      </c>
      <c r="O864" t="s">
        <v>41</v>
      </c>
    </row>
    <row r="865" spans="9:15" hidden="1">
      <c r="I865" t="s">
        <v>41</v>
      </c>
      <c r="L865" t="s">
        <v>41</v>
      </c>
      <c r="M865" t="s">
        <v>41</v>
      </c>
      <c r="O865" t="s">
        <v>41</v>
      </c>
    </row>
    <row r="866" spans="9:15" hidden="1">
      <c r="I866" t="s">
        <v>41</v>
      </c>
      <c r="L866" t="s">
        <v>41</v>
      </c>
      <c r="M866" t="s">
        <v>41</v>
      </c>
      <c r="O866" t="s">
        <v>41</v>
      </c>
    </row>
    <row r="867" spans="9:15" hidden="1">
      <c r="I867" t="s">
        <v>41</v>
      </c>
      <c r="L867" t="s">
        <v>41</v>
      </c>
      <c r="M867" t="s">
        <v>41</v>
      </c>
      <c r="O867" t="s">
        <v>41</v>
      </c>
    </row>
    <row r="868" spans="9:15" hidden="1">
      <c r="I868" t="s">
        <v>41</v>
      </c>
      <c r="L868" t="s">
        <v>41</v>
      </c>
      <c r="M868" t="s">
        <v>41</v>
      </c>
      <c r="O868" t="s">
        <v>41</v>
      </c>
    </row>
    <row r="869" spans="9:15" hidden="1">
      <c r="I869" t="s">
        <v>41</v>
      </c>
      <c r="L869" t="s">
        <v>41</v>
      </c>
      <c r="M869" t="s">
        <v>41</v>
      </c>
      <c r="O869" t="s">
        <v>41</v>
      </c>
    </row>
    <row r="870" spans="9:15" hidden="1">
      <c r="I870" t="s">
        <v>41</v>
      </c>
      <c r="L870" t="s">
        <v>41</v>
      </c>
      <c r="M870" t="s">
        <v>41</v>
      </c>
      <c r="O870" t="s">
        <v>41</v>
      </c>
    </row>
    <row r="871" spans="9:15" hidden="1">
      <c r="I871" t="s">
        <v>41</v>
      </c>
      <c r="L871" t="s">
        <v>41</v>
      </c>
      <c r="M871" t="s">
        <v>41</v>
      </c>
      <c r="O871" t="s">
        <v>41</v>
      </c>
    </row>
    <row r="872" spans="9:15" hidden="1">
      <c r="I872" t="s">
        <v>41</v>
      </c>
      <c r="L872" t="s">
        <v>41</v>
      </c>
      <c r="M872" t="s">
        <v>41</v>
      </c>
      <c r="O872" t="s">
        <v>41</v>
      </c>
    </row>
    <row r="873" spans="9:15" hidden="1">
      <c r="I873" t="s">
        <v>41</v>
      </c>
      <c r="L873" t="s">
        <v>41</v>
      </c>
      <c r="M873" t="s">
        <v>41</v>
      </c>
      <c r="O873" t="s">
        <v>41</v>
      </c>
    </row>
    <row r="874" spans="9:15" hidden="1">
      <c r="I874" t="s">
        <v>41</v>
      </c>
      <c r="L874" t="s">
        <v>41</v>
      </c>
      <c r="M874" t="s">
        <v>41</v>
      </c>
      <c r="O874" t="s">
        <v>41</v>
      </c>
    </row>
    <row r="875" spans="9:15" hidden="1">
      <c r="I875" t="s">
        <v>41</v>
      </c>
      <c r="L875" t="s">
        <v>41</v>
      </c>
      <c r="M875" t="s">
        <v>41</v>
      </c>
      <c r="O875" t="s">
        <v>41</v>
      </c>
    </row>
    <row r="876" spans="9:15" hidden="1">
      <c r="I876" t="s">
        <v>41</v>
      </c>
      <c r="L876" t="s">
        <v>41</v>
      </c>
      <c r="M876" t="s">
        <v>41</v>
      </c>
      <c r="O876" t="s">
        <v>41</v>
      </c>
    </row>
    <row r="877" spans="9:15" hidden="1">
      <c r="I877" t="s">
        <v>41</v>
      </c>
      <c r="L877" t="s">
        <v>41</v>
      </c>
      <c r="M877" t="s">
        <v>41</v>
      </c>
      <c r="O877" t="s">
        <v>41</v>
      </c>
    </row>
    <row r="878" spans="9:15" hidden="1">
      <c r="I878" t="s">
        <v>41</v>
      </c>
      <c r="L878" t="s">
        <v>41</v>
      </c>
      <c r="M878" t="s">
        <v>41</v>
      </c>
      <c r="O878" t="s">
        <v>41</v>
      </c>
    </row>
    <row r="879" spans="9:15" hidden="1">
      <c r="I879" t="s">
        <v>41</v>
      </c>
      <c r="L879" t="s">
        <v>41</v>
      </c>
      <c r="M879" t="s">
        <v>41</v>
      </c>
      <c r="O879" t="s">
        <v>41</v>
      </c>
    </row>
    <row r="880" spans="9:15" hidden="1">
      <c r="I880" t="s">
        <v>41</v>
      </c>
      <c r="L880" t="s">
        <v>41</v>
      </c>
      <c r="M880" t="s">
        <v>41</v>
      </c>
      <c r="O880" t="s">
        <v>41</v>
      </c>
    </row>
    <row r="881" spans="9:15" hidden="1">
      <c r="I881" t="s">
        <v>41</v>
      </c>
      <c r="L881" t="s">
        <v>41</v>
      </c>
      <c r="M881" t="s">
        <v>41</v>
      </c>
      <c r="O881" t="s">
        <v>41</v>
      </c>
    </row>
    <row r="882" spans="9:15" hidden="1">
      <c r="I882" t="s">
        <v>41</v>
      </c>
      <c r="L882" t="s">
        <v>41</v>
      </c>
      <c r="M882" t="s">
        <v>41</v>
      </c>
      <c r="O882" t="s">
        <v>41</v>
      </c>
    </row>
    <row r="883" spans="9:15" hidden="1">
      <c r="I883" t="s">
        <v>41</v>
      </c>
      <c r="L883" t="s">
        <v>41</v>
      </c>
      <c r="M883" t="s">
        <v>41</v>
      </c>
      <c r="O883" t="s">
        <v>41</v>
      </c>
    </row>
    <row r="884" spans="9:15" hidden="1">
      <c r="I884" t="s">
        <v>41</v>
      </c>
      <c r="L884" t="s">
        <v>41</v>
      </c>
      <c r="M884" t="s">
        <v>41</v>
      </c>
      <c r="O884" t="s">
        <v>41</v>
      </c>
    </row>
    <row r="885" spans="9:15" hidden="1">
      <c r="I885" t="s">
        <v>41</v>
      </c>
      <c r="L885" t="s">
        <v>41</v>
      </c>
      <c r="M885" t="s">
        <v>41</v>
      </c>
      <c r="O885" t="s">
        <v>41</v>
      </c>
    </row>
    <row r="886" spans="9:15" hidden="1">
      <c r="I886" t="s">
        <v>41</v>
      </c>
      <c r="L886" t="s">
        <v>41</v>
      </c>
      <c r="M886" t="s">
        <v>41</v>
      </c>
      <c r="O886" t="s">
        <v>41</v>
      </c>
    </row>
    <row r="887" spans="9:15" hidden="1">
      <c r="I887" t="s">
        <v>41</v>
      </c>
      <c r="L887" t="s">
        <v>41</v>
      </c>
      <c r="M887" t="s">
        <v>41</v>
      </c>
      <c r="O887" t="s">
        <v>41</v>
      </c>
    </row>
    <row r="888" spans="9:15" hidden="1">
      <c r="I888" t="s">
        <v>41</v>
      </c>
      <c r="L888" t="s">
        <v>41</v>
      </c>
      <c r="M888" t="s">
        <v>41</v>
      </c>
      <c r="O888" t="s">
        <v>41</v>
      </c>
    </row>
    <row r="889" spans="9:15" hidden="1">
      <c r="I889" t="s">
        <v>41</v>
      </c>
      <c r="L889" t="s">
        <v>41</v>
      </c>
      <c r="M889" t="s">
        <v>41</v>
      </c>
      <c r="O889" t="s">
        <v>41</v>
      </c>
    </row>
    <row r="890" spans="9:15" hidden="1">
      <c r="I890" t="s">
        <v>41</v>
      </c>
      <c r="L890" t="s">
        <v>41</v>
      </c>
      <c r="M890" t="s">
        <v>41</v>
      </c>
      <c r="O890" t="s">
        <v>41</v>
      </c>
    </row>
    <row r="891" spans="9:15" hidden="1">
      <c r="I891" t="s">
        <v>41</v>
      </c>
      <c r="L891" t="s">
        <v>41</v>
      </c>
      <c r="M891" t="s">
        <v>41</v>
      </c>
      <c r="O891" t="s">
        <v>41</v>
      </c>
    </row>
    <row r="892" spans="9:15" hidden="1">
      <c r="I892" t="s">
        <v>41</v>
      </c>
      <c r="L892" t="s">
        <v>41</v>
      </c>
      <c r="M892" t="s">
        <v>41</v>
      </c>
      <c r="O892" t="s">
        <v>41</v>
      </c>
    </row>
    <row r="893" spans="9:15" hidden="1">
      <c r="I893" t="s">
        <v>41</v>
      </c>
      <c r="L893" t="s">
        <v>41</v>
      </c>
      <c r="M893" t="s">
        <v>41</v>
      </c>
      <c r="O893" t="s">
        <v>41</v>
      </c>
    </row>
    <row r="894" spans="9:15" hidden="1">
      <c r="I894" t="s">
        <v>41</v>
      </c>
      <c r="L894" t="s">
        <v>41</v>
      </c>
      <c r="M894" t="s">
        <v>41</v>
      </c>
      <c r="O894" t="s">
        <v>41</v>
      </c>
    </row>
    <row r="895" spans="9:15" hidden="1">
      <c r="I895" t="s">
        <v>41</v>
      </c>
      <c r="L895" t="s">
        <v>41</v>
      </c>
      <c r="M895" t="s">
        <v>41</v>
      </c>
      <c r="O895" t="s">
        <v>41</v>
      </c>
    </row>
    <row r="896" spans="9:15" hidden="1">
      <c r="I896" t="s">
        <v>41</v>
      </c>
      <c r="L896" t="s">
        <v>41</v>
      </c>
      <c r="M896" t="s">
        <v>41</v>
      </c>
      <c r="O896" t="s">
        <v>41</v>
      </c>
    </row>
    <row r="897" spans="9:15" hidden="1">
      <c r="I897" t="s">
        <v>41</v>
      </c>
      <c r="L897" t="s">
        <v>41</v>
      </c>
      <c r="M897" t="s">
        <v>41</v>
      </c>
      <c r="O897" t="s">
        <v>41</v>
      </c>
    </row>
    <row r="898" spans="9:15" hidden="1">
      <c r="I898" t="s">
        <v>41</v>
      </c>
      <c r="L898" t="s">
        <v>41</v>
      </c>
      <c r="M898" t="s">
        <v>41</v>
      </c>
      <c r="O898" t="s">
        <v>41</v>
      </c>
    </row>
    <row r="899" spans="9:15" hidden="1">
      <c r="I899" t="s">
        <v>41</v>
      </c>
      <c r="L899" t="s">
        <v>41</v>
      </c>
      <c r="M899" t="s">
        <v>41</v>
      </c>
      <c r="O899" t="s">
        <v>41</v>
      </c>
    </row>
    <row r="900" spans="9:15" hidden="1">
      <c r="I900" t="s">
        <v>41</v>
      </c>
      <c r="L900" t="s">
        <v>41</v>
      </c>
      <c r="M900" t="s">
        <v>41</v>
      </c>
      <c r="O900" t="s">
        <v>41</v>
      </c>
    </row>
    <row r="901" spans="9:15" hidden="1">
      <c r="I901" t="s">
        <v>41</v>
      </c>
      <c r="L901" t="s">
        <v>41</v>
      </c>
      <c r="M901" t="s">
        <v>41</v>
      </c>
      <c r="O901" t="s">
        <v>41</v>
      </c>
    </row>
    <row r="902" spans="9:15" hidden="1">
      <c r="I902" t="s">
        <v>41</v>
      </c>
      <c r="L902" t="s">
        <v>41</v>
      </c>
      <c r="M902" t="s">
        <v>41</v>
      </c>
      <c r="O902" t="s">
        <v>41</v>
      </c>
    </row>
    <row r="903" spans="9:15" hidden="1">
      <c r="I903" t="s">
        <v>41</v>
      </c>
      <c r="L903" t="s">
        <v>41</v>
      </c>
      <c r="M903" t="s">
        <v>41</v>
      </c>
      <c r="O903" t="s">
        <v>41</v>
      </c>
    </row>
    <row r="904" spans="9:15" hidden="1">
      <c r="I904" t="s">
        <v>41</v>
      </c>
      <c r="L904" t="s">
        <v>41</v>
      </c>
      <c r="M904" t="s">
        <v>41</v>
      </c>
      <c r="O904" t="s">
        <v>41</v>
      </c>
    </row>
    <row r="905" spans="9:15" hidden="1">
      <c r="I905" t="s">
        <v>41</v>
      </c>
      <c r="L905" t="s">
        <v>41</v>
      </c>
      <c r="M905" t="s">
        <v>41</v>
      </c>
      <c r="O905" t="s">
        <v>41</v>
      </c>
    </row>
    <row r="906" spans="9:15" hidden="1">
      <c r="I906" t="s">
        <v>41</v>
      </c>
      <c r="L906" t="s">
        <v>41</v>
      </c>
      <c r="M906" t="s">
        <v>41</v>
      </c>
      <c r="O906" t="s">
        <v>41</v>
      </c>
    </row>
    <row r="907" spans="9:15" hidden="1">
      <c r="I907" t="s">
        <v>41</v>
      </c>
      <c r="L907" t="s">
        <v>41</v>
      </c>
      <c r="M907" t="s">
        <v>41</v>
      </c>
      <c r="O907" t="s">
        <v>41</v>
      </c>
    </row>
    <row r="908" spans="9:15" hidden="1">
      <c r="I908" t="s">
        <v>41</v>
      </c>
      <c r="L908" t="s">
        <v>41</v>
      </c>
      <c r="M908" t="s">
        <v>41</v>
      </c>
      <c r="O908" t="s">
        <v>41</v>
      </c>
    </row>
    <row r="909" spans="9:15" hidden="1">
      <c r="I909" t="s">
        <v>41</v>
      </c>
      <c r="L909" t="s">
        <v>41</v>
      </c>
      <c r="M909" t="s">
        <v>41</v>
      </c>
      <c r="O909" t="s">
        <v>41</v>
      </c>
    </row>
    <row r="910" spans="9:15" hidden="1">
      <c r="I910" t="s">
        <v>41</v>
      </c>
      <c r="L910" t="s">
        <v>41</v>
      </c>
      <c r="M910" t="s">
        <v>41</v>
      </c>
      <c r="O910" t="s">
        <v>41</v>
      </c>
    </row>
    <row r="911" spans="9:15" hidden="1">
      <c r="I911" t="s">
        <v>41</v>
      </c>
      <c r="L911" t="s">
        <v>41</v>
      </c>
      <c r="M911" t="s">
        <v>41</v>
      </c>
      <c r="O911" t="s">
        <v>41</v>
      </c>
    </row>
    <row r="912" spans="9:15" hidden="1">
      <c r="I912" t="s">
        <v>41</v>
      </c>
      <c r="L912" t="s">
        <v>41</v>
      </c>
      <c r="M912" t="s">
        <v>41</v>
      </c>
      <c r="O912" t="s">
        <v>41</v>
      </c>
    </row>
    <row r="913" spans="9:15" hidden="1">
      <c r="I913" t="s">
        <v>41</v>
      </c>
      <c r="L913" t="s">
        <v>41</v>
      </c>
      <c r="M913" t="s">
        <v>41</v>
      </c>
      <c r="O913" t="s">
        <v>41</v>
      </c>
    </row>
    <row r="914" spans="9:15" hidden="1">
      <c r="I914" t="s">
        <v>41</v>
      </c>
      <c r="L914" t="s">
        <v>41</v>
      </c>
      <c r="M914" t="s">
        <v>41</v>
      </c>
      <c r="O914" t="s">
        <v>41</v>
      </c>
    </row>
    <row r="915" spans="9:15" hidden="1">
      <c r="I915" t="s">
        <v>41</v>
      </c>
      <c r="L915" t="s">
        <v>41</v>
      </c>
      <c r="M915" t="s">
        <v>41</v>
      </c>
      <c r="O915" t="s">
        <v>41</v>
      </c>
    </row>
    <row r="916" spans="9:15" hidden="1">
      <c r="I916" t="s">
        <v>41</v>
      </c>
      <c r="L916" t="s">
        <v>41</v>
      </c>
      <c r="M916" t="s">
        <v>41</v>
      </c>
      <c r="O916" t="s">
        <v>41</v>
      </c>
    </row>
    <row r="917" spans="9:15" hidden="1">
      <c r="I917" t="s">
        <v>41</v>
      </c>
      <c r="L917" t="s">
        <v>41</v>
      </c>
      <c r="M917" t="s">
        <v>41</v>
      </c>
      <c r="O917" t="s">
        <v>41</v>
      </c>
    </row>
    <row r="918" spans="9:15" hidden="1">
      <c r="I918" t="s">
        <v>41</v>
      </c>
      <c r="L918" t="s">
        <v>41</v>
      </c>
      <c r="M918" t="s">
        <v>41</v>
      </c>
      <c r="O918" t="s">
        <v>41</v>
      </c>
    </row>
    <row r="919" spans="9:15" hidden="1">
      <c r="I919" t="s">
        <v>41</v>
      </c>
      <c r="L919" t="s">
        <v>41</v>
      </c>
      <c r="M919" t="s">
        <v>41</v>
      </c>
      <c r="O919" t="s">
        <v>41</v>
      </c>
    </row>
    <row r="920" spans="9:15" hidden="1">
      <c r="I920" t="s">
        <v>41</v>
      </c>
      <c r="L920" t="s">
        <v>41</v>
      </c>
      <c r="M920" t="s">
        <v>41</v>
      </c>
      <c r="O920" t="s">
        <v>41</v>
      </c>
    </row>
    <row r="921" spans="9:15" hidden="1">
      <c r="I921" t="s">
        <v>41</v>
      </c>
      <c r="L921" t="s">
        <v>41</v>
      </c>
      <c r="M921" t="s">
        <v>41</v>
      </c>
      <c r="O921" t="s">
        <v>41</v>
      </c>
    </row>
    <row r="922" spans="9:15" hidden="1">
      <c r="I922" t="s">
        <v>41</v>
      </c>
      <c r="L922" t="s">
        <v>41</v>
      </c>
      <c r="M922" t="s">
        <v>41</v>
      </c>
      <c r="O922" t="s">
        <v>41</v>
      </c>
    </row>
    <row r="923" spans="9:15" hidden="1">
      <c r="I923" t="s">
        <v>41</v>
      </c>
      <c r="L923" t="s">
        <v>41</v>
      </c>
      <c r="M923" t="s">
        <v>41</v>
      </c>
      <c r="O923" t="s">
        <v>41</v>
      </c>
    </row>
    <row r="924" spans="9:15" hidden="1">
      <c r="I924" t="s">
        <v>41</v>
      </c>
      <c r="L924" t="s">
        <v>41</v>
      </c>
      <c r="M924" t="s">
        <v>41</v>
      </c>
      <c r="O924" t="s">
        <v>41</v>
      </c>
    </row>
    <row r="925" spans="9:15" hidden="1">
      <c r="I925" t="s">
        <v>41</v>
      </c>
      <c r="L925" t="s">
        <v>41</v>
      </c>
      <c r="M925" t="s">
        <v>41</v>
      </c>
      <c r="O925" t="s">
        <v>41</v>
      </c>
    </row>
    <row r="926" spans="9:15" hidden="1">
      <c r="I926" t="s">
        <v>41</v>
      </c>
      <c r="L926" t="s">
        <v>41</v>
      </c>
      <c r="M926" t="s">
        <v>41</v>
      </c>
      <c r="O926" t="s">
        <v>41</v>
      </c>
    </row>
    <row r="927" spans="9:15" hidden="1">
      <c r="I927" t="s">
        <v>41</v>
      </c>
      <c r="L927" t="s">
        <v>41</v>
      </c>
      <c r="M927" t="s">
        <v>41</v>
      </c>
      <c r="O927" t="s">
        <v>41</v>
      </c>
    </row>
    <row r="928" spans="9:15" hidden="1">
      <c r="I928" t="s">
        <v>41</v>
      </c>
      <c r="L928" t="s">
        <v>41</v>
      </c>
      <c r="M928" t="s">
        <v>41</v>
      </c>
      <c r="O928" t="s">
        <v>41</v>
      </c>
    </row>
    <row r="929" spans="9:15" hidden="1">
      <c r="I929" t="s">
        <v>41</v>
      </c>
      <c r="L929" t="s">
        <v>41</v>
      </c>
      <c r="M929" t="s">
        <v>41</v>
      </c>
      <c r="O929" t="s">
        <v>41</v>
      </c>
    </row>
    <row r="930" spans="9:15" hidden="1">
      <c r="I930" t="s">
        <v>41</v>
      </c>
      <c r="L930" t="s">
        <v>41</v>
      </c>
      <c r="M930" t="s">
        <v>41</v>
      </c>
      <c r="O930" t="s">
        <v>41</v>
      </c>
    </row>
    <row r="931" spans="9:15" hidden="1">
      <c r="I931" t="s">
        <v>41</v>
      </c>
      <c r="L931" t="s">
        <v>41</v>
      </c>
      <c r="M931" t="s">
        <v>41</v>
      </c>
      <c r="O931" t="s">
        <v>41</v>
      </c>
    </row>
    <row r="932" spans="9:15" hidden="1">
      <c r="I932" t="s">
        <v>41</v>
      </c>
      <c r="L932" t="s">
        <v>41</v>
      </c>
      <c r="M932" t="s">
        <v>41</v>
      </c>
      <c r="O932" t="s">
        <v>41</v>
      </c>
    </row>
    <row r="933" spans="9:15" hidden="1">
      <c r="I933" t="s">
        <v>41</v>
      </c>
      <c r="L933" t="s">
        <v>41</v>
      </c>
      <c r="M933" t="s">
        <v>41</v>
      </c>
      <c r="O933" t="s">
        <v>41</v>
      </c>
    </row>
    <row r="934" spans="9:15" hidden="1">
      <c r="I934" t="s">
        <v>41</v>
      </c>
      <c r="L934" t="s">
        <v>41</v>
      </c>
      <c r="M934" t="s">
        <v>41</v>
      </c>
      <c r="O934" t="s">
        <v>41</v>
      </c>
    </row>
    <row r="935" spans="9:15" hidden="1">
      <c r="I935" t="s">
        <v>41</v>
      </c>
      <c r="L935" t="s">
        <v>41</v>
      </c>
      <c r="M935" t="s">
        <v>41</v>
      </c>
      <c r="O935" t="s">
        <v>41</v>
      </c>
    </row>
    <row r="936" spans="9:15" hidden="1">
      <c r="I936" t="s">
        <v>41</v>
      </c>
      <c r="L936" t="s">
        <v>41</v>
      </c>
      <c r="M936" t="s">
        <v>41</v>
      </c>
      <c r="O936" t="s">
        <v>41</v>
      </c>
    </row>
    <row r="937" spans="9:15" hidden="1">
      <c r="I937" t="s">
        <v>41</v>
      </c>
      <c r="L937" t="s">
        <v>41</v>
      </c>
      <c r="M937" t="s">
        <v>41</v>
      </c>
      <c r="O937" t="s">
        <v>41</v>
      </c>
    </row>
    <row r="938" spans="9:15" hidden="1">
      <c r="I938" t="s">
        <v>41</v>
      </c>
      <c r="L938" t="s">
        <v>41</v>
      </c>
      <c r="M938" t="s">
        <v>41</v>
      </c>
      <c r="O938" t="s">
        <v>41</v>
      </c>
    </row>
    <row r="939" spans="9:15" hidden="1">
      <c r="I939" t="s">
        <v>41</v>
      </c>
      <c r="L939" t="s">
        <v>41</v>
      </c>
      <c r="M939" t="s">
        <v>41</v>
      </c>
      <c r="O939" t="s">
        <v>41</v>
      </c>
    </row>
    <row r="940" spans="9:15" hidden="1">
      <c r="I940" t="s">
        <v>41</v>
      </c>
      <c r="L940" t="s">
        <v>41</v>
      </c>
      <c r="M940" t="s">
        <v>41</v>
      </c>
      <c r="O940" t="s">
        <v>41</v>
      </c>
    </row>
    <row r="941" spans="9:15" hidden="1">
      <c r="I941" t="s">
        <v>41</v>
      </c>
      <c r="L941" t="s">
        <v>41</v>
      </c>
      <c r="M941" t="s">
        <v>41</v>
      </c>
      <c r="O941" t="s">
        <v>41</v>
      </c>
    </row>
    <row r="942" spans="9:15" hidden="1">
      <c r="I942" t="s">
        <v>41</v>
      </c>
      <c r="L942" t="s">
        <v>41</v>
      </c>
      <c r="M942" t="s">
        <v>41</v>
      </c>
      <c r="O942" t="s">
        <v>41</v>
      </c>
    </row>
    <row r="943" spans="9:15" hidden="1">
      <c r="I943" t="s">
        <v>41</v>
      </c>
      <c r="L943" t="s">
        <v>41</v>
      </c>
      <c r="M943" t="s">
        <v>41</v>
      </c>
      <c r="O943" t="s">
        <v>41</v>
      </c>
    </row>
    <row r="944" spans="9:15" hidden="1">
      <c r="I944" t="s">
        <v>41</v>
      </c>
      <c r="L944" t="s">
        <v>41</v>
      </c>
      <c r="M944" t="s">
        <v>41</v>
      </c>
      <c r="O944" t="s">
        <v>41</v>
      </c>
    </row>
    <row r="945" spans="9:15" hidden="1">
      <c r="I945" t="s">
        <v>41</v>
      </c>
      <c r="L945" t="s">
        <v>41</v>
      </c>
      <c r="M945" t="s">
        <v>41</v>
      </c>
      <c r="O945" t="s">
        <v>41</v>
      </c>
    </row>
    <row r="946" spans="9:15" hidden="1">
      <c r="I946" t="s">
        <v>41</v>
      </c>
      <c r="L946" t="s">
        <v>41</v>
      </c>
      <c r="M946" t="s">
        <v>41</v>
      </c>
      <c r="O946" t="s">
        <v>41</v>
      </c>
    </row>
    <row r="947" spans="9:15" hidden="1">
      <c r="I947" t="s">
        <v>41</v>
      </c>
      <c r="L947" t="s">
        <v>41</v>
      </c>
      <c r="M947" t="s">
        <v>41</v>
      </c>
      <c r="O947" t="s">
        <v>41</v>
      </c>
    </row>
    <row r="948" spans="9:15" hidden="1">
      <c r="I948" t="s">
        <v>41</v>
      </c>
      <c r="L948" t="s">
        <v>41</v>
      </c>
      <c r="M948" t="s">
        <v>41</v>
      </c>
      <c r="O948" t="s">
        <v>41</v>
      </c>
    </row>
    <row r="949" spans="9:15" hidden="1">
      <c r="I949" t="s">
        <v>41</v>
      </c>
      <c r="L949" t="s">
        <v>41</v>
      </c>
      <c r="M949" t="s">
        <v>41</v>
      </c>
      <c r="O949" t="s">
        <v>41</v>
      </c>
    </row>
    <row r="950" spans="9:15" hidden="1">
      <c r="I950" t="s">
        <v>41</v>
      </c>
      <c r="L950" t="s">
        <v>41</v>
      </c>
      <c r="M950" t="s">
        <v>41</v>
      </c>
      <c r="O950" t="s">
        <v>41</v>
      </c>
    </row>
    <row r="951" spans="9:15" hidden="1">
      <c r="I951" t="s">
        <v>41</v>
      </c>
      <c r="L951" t="s">
        <v>41</v>
      </c>
      <c r="M951" t="s">
        <v>41</v>
      </c>
      <c r="O951" t="s">
        <v>41</v>
      </c>
    </row>
    <row r="952" spans="9:15" hidden="1">
      <c r="I952" t="s">
        <v>41</v>
      </c>
      <c r="L952" t="s">
        <v>41</v>
      </c>
      <c r="M952" t="s">
        <v>41</v>
      </c>
      <c r="O952" t="s">
        <v>41</v>
      </c>
    </row>
    <row r="953" spans="9:15" hidden="1">
      <c r="I953" t="s">
        <v>41</v>
      </c>
      <c r="L953" t="s">
        <v>41</v>
      </c>
      <c r="M953" t="s">
        <v>41</v>
      </c>
      <c r="O953" t="s">
        <v>41</v>
      </c>
    </row>
    <row r="954" spans="9:15" hidden="1">
      <c r="I954" t="s">
        <v>41</v>
      </c>
      <c r="L954" t="s">
        <v>41</v>
      </c>
      <c r="M954" t="s">
        <v>41</v>
      </c>
      <c r="O954" t="s">
        <v>41</v>
      </c>
    </row>
    <row r="955" spans="9:15" hidden="1">
      <c r="I955" t="s">
        <v>41</v>
      </c>
      <c r="L955" t="s">
        <v>41</v>
      </c>
      <c r="M955" t="s">
        <v>41</v>
      </c>
      <c r="O955" t="s">
        <v>41</v>
      </c>
    </row>
    <row r="956" spans="9:15" hidden="1">
      <c r="I956" t="s">
        <v>41</v>
      </c>
      <c r="L956" t="s">
        <v>41</v>
      </c>
      <c r="M956" t="s">
        <v>41</v>
      </c>
      <c r="O956" t="s">
        <v>41</v>
      </c>
    </row>
    <row r="957" spans="9:15" hidden="1">
      <c r="I957" t="s">
        <v>41</v>
      </c>
      <c r="L957" t="s">
        <v>41</v>
      </c>
      <c r="M957" t="s">
        <v>41</v>
      </c>
      <c r="O957" t="s">
        <v>41</v>
      </c>
    </row>
    <row r="958" spans="9:15" hidden="1">
      <c r="I958" t="s">
        <v>41</v>
      </c>
      <c r="L958" t="s">
        <v>41</v>
      </c>
      <c r="M958" t="s">
        <v>41</v>
      </c>
      <c r="O958" t="s">
        <v>41</v>
      </c>
    </row>
    <row r="959" spans="9:15" hidden="1">
      <c r="I959" t="s">
        <v>41</v>
      </c>
      <c r="L959" t="s">
        <v>41</v>
      </c>
      <c r="M959" t="s">
        <v>41</v>
      </c>
      <c r="O959" t="s">
        <v>41</v>
      </c>
    </row>
    <row r="960" spans="9:15" hidden="1">
      <c r="I960" t="s">
        <v>41</v>
      </c>
      <c r="L960" t="s">
        <v>41</v>
      </c>
      <c r="M960" t="s">
        <v>41</v>
      </c>
      <c r="O960" t="s">
        <v>41</v>
      </c>
    </row>
    <row r="961" spans="9:15" hidden="1">
      <c r="I961" t="s">
        <v>41</v>
      </c>
      <c r="L961" t="s">
        <v>41</v>
      </c>
      <c r="M961" t="s">
        <v>41</v>
      </c>
      <c r="O961" t="s">
        <v>41</v>
      </c>
    </row>
    <row r="962" spans="9:15" hidden="1">
      <c r="I962" t="s">
        <v>41</v>
      </c>
      <c r="L962" t="s">
        <v>41</v>
      </c>
      <c r="M962" t="s">
        <v>41</v>
      </c>
      <c r="O962" t="s">
        <v>41</v>
      </c>
    </row>
    <row r="963" spans="9:15" hidden="1">
      <c r="I963" t="s">
        <v>41</v>
      </c>
      <c r="L963" t="s">
        <v>41</v>
      </c>
      <c r="M963" t="s">
        <v>41</v>
      </c>
      <c r="O963" t="s">
        <v>41</v>
      </c>
    </row>
    <row r="964" spans="9:15" hidden="1">
      <c r="I964" t="s">
        <v>41</v>
      </c>
      <c r="L964" t="s">
        <v>41</v>
      </c>
      <c r="M964" t="s">
        <v>41</v>
      </c>
      <c r="O964" t="s">
        <v>41</v>
      </c>
    </row>
    <row r="965" spans="9:15" hidden="1">
      <c r="I965" t="s">
        <v>41</v>
      </c>
      <c r="L965" t="s">
        <v>41</v>
      </c>
      <c r="M965" t="s">
        <v>41</v>
      </c>
      <c r="O965" t="s">
        <v>41</v>
      </c>
    </row>
    <row r="966" spans="9:15" hidden="1">
      <c r="I966" t="s">
        <v>41</v>
      </c>
      <c r="L966" t="s">
        <v>41</v>
      </c>
      <c r="M966" t="s">
        <v>41</v>
      </c>
      <c r="O966" t="s">
        <v>41</v>
      </c>
    </row>
    <row r="967" spans="9:15" hidden="1">
      <c r="I967" t="s">
        <v>41</v>
      </c>
      <c r="L967" t="s">
        <v>41</v>
      </c>
      <c r="M967" t="s">
        <v>41</v>
      </c>
      <c r="O967" t="s">
        <v>41</v>
      </c>
    </row>
    <row r="968" spans="9:15" hidden="1">
      <c r="I968" t="s">
        <v>41</v>
      </c>
      <c r="L968" t="s">
        <v>41</v>
      </c>
      <c r="M968" t="s">
        <v>41</v>
      </c>
      <c r="O968" t="s">
        <v>41</v>
      </c>
    </row>
    <row r="969" spans="9:15" hidden="1">
      <c r="I969" t="s">
        <v>41</v>
      </c>
      <c r="L969" t="s">
        <v>41</v>
      </c>
      <c r="M969" t="s">
        <v>41</v>
      </c>
      <c r="O969" t="s">
        <v>41</v>
      </c>
    </row>
    <row r="970" spans="9:15" hidden="1">
      <c r="I970" t="s">
        <v>41</v>
      </c>
      <c r="L970" t="s">
        <v>41</v>
      </c>
      <c r="M970" t="s">
        <v>41</v>
      </c>
      <c r="O970" t="s">
        <v>41</v>
      </c>
    </row>
    <row r="971" spans="9:15" hidden="1">
      <c r="I971" t="s">
        <v>41</v>
      </c>
      <c r="L971" t="s">
        <v>41</v>
      </c>
      <c r="M971" t="s">
        <v>41</v>
      </c>
      <c r="O971" t="s">
        <v>41</v>
      </c>
    </row>
    <row r="972" spans="9:15" hidden="1">
      <c r="I972" t="s">
        <v>41</v>
      </c>
      <c r="L972" t="s">
        <v>41</v>
      </c>
      <c r="M972" t="s">
        <v>41</v>
      </c>
      <c r="O972" t="s">
        <v>41</v>
      </c>
    </row>
    <row r="973" spans="9:15" hidden="1">
      <c r="I973" t="s">
        <v>41</v>
      </c>
      <c r="L973" t="s">
        <v>41</v>
      </c>
      <c r="M973" t="s">
        <v>41</v>
      </c>
      <c r="O973" t="s">
        <v>41</v>
      </c>
    </row>
    <row r="974" spans="9:15" hidden="1">
      <c r="I974" t="s">
        <v>41</v>
      </c>
      <c r="L974" t="s">
        <v>41</v>
      </c>
      <c r="M974" t="s">
        <v>41</v>
      </c>
      <c r="O974" t="s">
        <v>41</v>
      </c>
    </row>
    <row r="975" spans="9:15" hidden="1">
      <c r="I975" t="s">
        <v>41</v>
      </c>
      <c r="L975" t="s">
        <v>41</v>
      </c>
      <c r="M975" t="s">
        <v>41</v>
      </c>
      <c r="O975" t="s">
        <v>41</v>
      </c>
    </row>
    <row r="976" spans="9:15" hidden="1">
      <c r="I976" t="s">
        <v>41</v>
      </c>
      <c r="L976" t="s">
        <v>41</v>
      </c>
      <c r="M976" t="s">
        <v>41</v>
      </c>
      <c r="O976" t="s">
        <v>41</v>
      </c>
    </row>
    <row r="977" spans="9:15" hidden="1">
      <c r="I977" t="s">
        <v>41</v>
      </c>
      <c r="L977" t="s">
        <v>41</v>
      </c>
      <c r="M977" t="s">
        <v>41</v>
      </c>
      <c r="O977" t="s">
        <v>41</v>
      </c>
    </row>
    <row r="978" spans="9:15" hidden="1">
      <c r="I978" t="s">
        <v>41</v>
      </c>
      <c r="L978" t="s">
        <v>41</v>
      </c>
      <c r="M978" t="s">
        <v>41</v>
      </c>
      <c r="O978" t="s">
        <v>41</v>
      </c>
    </row>
    <row r="979" spans="9:15" hidden="1">
      <c r="I979" t="s">
        <v>41</v>
      </c>
      <c r="L979" t="s">
        <v>41</v>
      </c>
      <c r="M979" t="s">
        <v>41</v>
      </c>
      <c r="O979" t="s">
        <v>41</v>
      </c>
    </row>
    <row r="980" spans="9:15" hidden="1">
      <c r="I980" t="s">
        <v>41</v>
      </c>
      <c r="L980" t="s">
        <v>41</v>
      </c>
      <c r="M980" t="s">
        <v>41</v>
      </c>
      <c r="O980" t="s">
        <v>41</v>
      </c>
    </row>
    <row r="981" spans="9:15" hidden="1">
      <c r="I981" t="s">
        <v>41</v>
      </c>
      <c r="L981" t="s">
        <v>41</v>
      </c>
      <c r="M981" t="s">
        <v>41</v>
      </c>
      <c r="O981" t="s">
        <v>41</v>
      </c>
    </row>
    <row r="982" spans="9:15" hidden="1">
      <c r="I982" t="s">
        <v>41</v>
      </c>
      <c r="L982" t="s">
        <v>41</v>
      </c>
      <c r="M982" t="s">
        <v>41</v>
      </c>
      <c r="O982" t="s">
        <v>41</v>
      </c>
    </row>
    <row r="983" spans="9:15" hidden="1">
      <c r="I983" t="s">
        <v>41</v>
      </c>
      <c r="L983" t="s">
        <v>41</v>
      </c>
      <c r="M983" t="s">
        <v>41</v>
      </c>
      <c r="O983" t="s">
        <v>41</v>
      </c>
    </row>
    <row r="984" spans="9:15" hidden="1">
      <c r="I984" t="s">
        <v>41</v>
      </c>
      <c r="L984" t="s">
        <v>41</v>
      </c>
      <c r="M984" t="s">
        <v>41</v>
      </c>
      <c r="O984" t="s">
        <v>41</v>
      </c>
    </row>
    <row r="985" spans="9:15" hidden="1">
      <c r="I985" t="s">
        <v>41</v>
      </c>
      <c r="L985" t="s">
        <v>41</v>
      </c>
      <c r="M985" t="s">
        <v>41</v>
      </c>
      <c r="O985" t="s">
        <v>41</v>
      </c>
    </row>
    <row r="986" spans="9:15" hidden="1">
      <c r="I986" t="s">
        <v>41</v>
      </c>
      <c r="L986" t="s">
        <v>41</v>
      </c>
      <c r="M986" t="s">
        <v>41</v>
      </c>
      <c r="O986" t="s">
        <v>41</v>
      </c>
    </row>
    <row r="987" spans="9:15" hidden="1">
      <c r="I987" t="s">
        <v>41</v>
      </c>
      <c r="L987" t="s">
        <v>41</v>
      </c>
      <c r="M987" t="s">
        <v>41</v>
      </c>
      <c r="O987" t="s">
        <v>41</v>
      </c>
    </row>
    <row r="988" spans="9:15" hidden="1">
      <c r="I988" t="s">
        <v>41</v>
      </c>
      <c r="L988" t="s">
        <v>41</v>
      </c>
      <c r="M988" t="s">
        <v>41</v>
      </c>
      <c r="O988" t="s">
        <v>41</v>
      </c>
    </row>
    <row r="989" spans="9:15" hidden="1">
      <c r="I989" t="s">
        <v>41</v>
      </c>
      <c r="L989" t="s">
        <v>41</v>
      </c>
      <c r="M989" t="s">
        <v>41</v>
      </c>
      <c r="O989" t="s">
        <v>41</v>
      </c>
    </row>
    <row r="990" spans="9:15" hidden="1">
      <c r="I990" t="s">
        <v>41</v>
      </c>
      <c r="L990" t="s">
        <v>41</v>
      </c>
      <c r="M990" t="s">
        <v>41</v>
      </c>
      <c r="O990" t="s">
        <v>41</v>
      </c>
    </row>
    <row r="991" spans="9:15" hidden="1">
      <c r="I991" t="s">
        <v>41</v>
      </c>
      <c r="L991" t="s">
        <v>41</v>
      </c>
      <c r="M991" t="s">
        <v>41</v>
      </c>
      <c r="O991" t="s">
        <v>41</v>
      </c>
    </row>
    <row r="992" spans="9:15" hidden="1">
      <c r="I992" t="s">
        <v>41</v>
      </c>
      <c r="L992" t="s">
        <v>41</v>
      </c>
      <c r="M992" t="s">
        <v>41</v>
      </c>
      <c r="O992" t="s">
        <v>41</v>
      </c>
    </row>
    <row r="993" spans="9:15" hidden="1">
      <c r="I993" t="s">
        <v>41</v>
      </c>
      <c r="L993" t="s">
        <v>41</v>
      </c>
      <c r="M993" t="s">
        <v>41</v>
      </c>
      <c r="O993" t="s">
        <v>41</v>
      </c>
    </row>
    <row r="994" spans="9:15" hidden="1">
      <c r="I994" t="s">
        <v>41</v>
      </c>
      <c r="L994" t="s">
        <v>41</v>
      </c>
      <c r="M994" t="s">
        <v>41</v>
      </c>
      <c r="O994" t="s">
        <v>41</v>
      </c>
    </row>
    <row r="995" spans="9:15" hidden="1">
      <c r="I995" t="s">
        <v>41</v>
      </c>
      <c r="L995" t="s">
        <v>41</v>
      </c>
      <c r="M995" t="s">
        <v>41</v>
      </c>
      <c r="O995" t="s">
        <v>41</v>
      </c>
    </row>
    <row r="996" spans="9:15" hidden="1">
      <c r="I996" t="s">
        <v>41</v>
      </c>
      <c r="L996" t="s">
        <v>41</v>
      </c>
      <c r="M996" t="s">
        <v>41</v>
      </c>
      <c r="O996" t="s">
        <v>41</v>
      </c>
    </row>
    <row r="997" spans="9:15" hidden="1">
      <c r="I997" t="s">
        <v>41</v>
      </c>
      <c r="L997" t="s">
        <v>41</v>
      </c>
      <c r="M997" t="s">
        <v>41</v>
      </c>
      <c r="O997" t="s">
        <v>41</v>
      </c>
    </row>
    <row r="998" spans="9:15" hidden="1">
      <c r="I998" t="s">
        <v>41</v>
      </c>
      <c r="L998" t="s">
        <v>41</v>
      </c>
      <c r="M998" t="s">
        <v>41</v>
      </c>
      <c r="O998" t="s">
        <v>41</v>
      </c>
    </row>
    <row r="999" spans="9:15" hidden="1">
      <c r="I999" t="s">
        <v>41</v>
      </c>
      <c r="L999" t="s">
        <v>41</v>
      </c>
      <c r="M999" t="s">
        <v>41</v>
      </c>
      <c r="O999" t="s">
        <v>41</v>
      </c>
    </row>
    <row r="1000" spans="9:15" hidden="1">
      <c r="I1000" t="s">
        <v>41</v>
      </c>
      <c r="L1000" t="s">
        <v>41</v>
      </c>
      <c r="M1000" t="s">
        <v>41</v>
      </c>
      <c r="O1000" t="s">
        <v>41</v>
      </c>
    </row>
    <row r="1001" spans="9:15" hidden="1">
      <c r="I1001" t="s">
        <v>41</v>
      </c>
      <c r="L1001" t="s">
        <v>41</v>
      </c>
      <c r="M1001" t="s">
        <v>41</v>
      </c>
      <c r="O1001" t="s">
        <v>41</v>
      </c>
    </row>
    <row r="1002" spans="9:15" hidden="1">
      <c r="I1002" t="s">
        <v>41</v>
      </c>
      <c r="L1002" t="s">
        <v>41</v>
      </c>
      <c r="M1002" t="s">
        <v>41</v>
      </c>
      <c r="O1002" t="s">
        <v>41</v>
      </c>
    </row>
    <row r="1003" spans="9:15" hidden="1">
      <c r="I1003" t="s">
        <v>41</v>
      </c>
      <c r="L1003" t="s">
        <v>41</v>
      </c>
      <c r="M1003" t="s">
        <v>41</v>
      </c>
      <c r="O1003" t="s">
        <v>41</v>
      </c>
    </row>
  </sheetData>
  <sheetProtection algorithmName="SHA-512" hashValue="O0XDWlp/zgWwDY7LchkDehfUjFJOv7sMv+jCIDX1LkTE7zivgAum9p8xJyWYowQN9x/7BWZ+yFXdHHGMe4Z3tA==" saltValue="vapuJ/g45u4MULQkzLSleA==" spinCount="100000" sheet="1" objects="1" scenarios="1" pivotTables="0"/>
  <pageMargins left="0.23622047244094491" right="0.23622047244094491" top="0.74803149606299213" bottom="0.74803149606299213" header="0.31496062992125984" footer="0.31496062992125984"/>
  <pageSetup paperSize="9" scale="39" fitToHeight="1000" orientation="landscape" r:id="rId1"/>
  <headerFooter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7"/>
  <sheetViews>
    <sheetView topLeftCell="A87" workbookViewId="0">
      <selection activeCell="A75" sqref="A75"/>
    </sheetView>
  </sheetViews>
  <sheetFormatPr defaultColWidth="8.85546875" defaultRowHeight="12.75"/>
  <cols>
    <col min="1" max="1" width="41.7109375" style="3" bestFit="1" customWidth="1"/>
    <col min="2" max="2" width="12.5703125" style="3" bestFit="1" customWidth="1"/>
    <col min="3" max="4" width="8.85546875" style="3"/>
    <col min="5" max="5" width="19.85546875" style="3" bestFit="1" customWidth="1"/>
    <col min="6" max="6" width="17.7109375" style="3" bestFit="1" customWidth="1"/>
    <col min="7" max="7" width="16.42578125" style="3" bestFit="1" customWidth="1"/>
    <col min="8" max="10" width="8.85546875" style="3"/>
    <col min="11" max="11" width="42.42578125" style="3" bestFit="1" customWidth="1"/>
    <col min="12" max="16384" width="8.85546875" style="3"/>
  </cols>
  <sheetData>
    <row r="1" spans="1:11" ht="15">
      <c r="A1" s="3" t="s">
        <v>17</v>
      </c>
      <c r="B1" s="3" t="s">
        <v>18</v>
      </c>
      <c r="C1" s="3" t="s">
        <v>19</v>
      </c>
      <c r="D1" s="3" t="s">
        <v>20</v>
      </c>
      <c r="E1" s="3" t="s">
        <v>21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26</v>
      </c>
      <c r="K1" s="28" t="s">
        <v>9</v>
      </c>
    </row>
    <row r="2" spans="1:11" ht="15">
      <c r="A2" s="26" t="s">
        <v>164</v>
      </c>
      <c r="B2" s="26">
        <v>82254</v>
      </c>
      <c r="C2">
        <v>125</v>
      </c>
      <c r="D2">
        <v>9</v>
      </c>
      <c r="E2" s="26">
        <v>3.5</v>
      </c>
      <c r="F2" s="26">
        <v>5</v>
      </c>
      <c r="G2" s="26">
        <v>20</v>
      </c>
      <c r="H2">
        <v>134</v>
      </c>
      <c r="I2">
        <v>14.5</v>
      </c>
      <c r="J2">
        <v>6.8</v>
      </c>
      <c r="K2" s="28" t="s">
        <v>101</v>
      </c>
    </row>
    <row r="3" spans="1:11" ht="15">
      <c r="A3" s="26" t="s">
        <v>165</v>
      </c>
      <c r="B3" s="26">
        <v>82255</v>
      </c>
      <c r="C3">
        <v>100</v>
      </c>
      <c r="D3">
        <v>9</v>
      </c>
      <c r="E3" s="26">
        <v>3.5</v>
      </c>
      <c r="F3" s="26">
        <v>5</v>
      </c>
      <c r="G3" s="26">
        <v>20</v>
      </c>
      <c r="H3">
        <v>109</v>
      </c>
      <c r="I3">
        <v>13</v>
      </c>
      <c r="J3">
        <v>5.7</v>
      </c>
      <c r="K3" s="28" t="s">
        <v>102</v>
      </c>
    </row>
    <row r="4" spans="1:11" ht="15">
      <c r="A4" s="26" t="s">
        <v>166</v>
      </c>
      <c r="B4" s="26">
        <v>84094</v>
      </c>
      <c r="C4">
        <v>125</v>
      </c>
      <c r="D4">
        <v>9</v>
      </c>
      <c r="E4" s="26">
        <v>3.5</v>
      </c>
      <c r="F4" s="26">
        <v>5</v>
      </c>
      <c r="G4" s="26">
        <v>20</v>
      </c>
      <c r="H4">
        <v>134</v>
      </c>
      <c r="I4">
        <v>12</v>
      </c>
      <c r="J4">
        <v>7.1</v>
      </c>
      <c r="K4" s="28" t="s">
        <v>279</v>
      </c>
    </row>
    <row r="5" spans="1:11" ht="15">
      <c r="A5" s="26" t="s">
        <v>97</v>
      </c>
      <c r="B5" s="26">
        <v>82246</v>
      </c>
      <c r="C5">
        <v>75</v>
      </c>
      <c r="D5">
        <v>8</v>
      </c>
      <c r="E5" s="26">
        <v>3.5</v>
      </c>
      <c r="F5" s="26">
        <v>5</v>
      </c>
      <c r="G5" s="26">
        <v>20</v>
      </c>
      <c r="H5">
        <v>83</v>
      </c>
      <c r="I5">
        <v>11.5</v>
      </c>
      <c r="J5">
        <v>4.5999999999999996</v>
      </c>
      <c r="K5" s="28" t="s">
        <v>97</v>
      </c>
    </row>
    <row r="6" spans="1:11" ht="15">
      <c r="A6" s="26" t="s">
        <v>369</v>
      </c>
      <c r="B6" s="26">
        <v>82216</v>
      </c>
      <c r="C6">
        <v>34.99</v>
      </c>
      <c r="D6">
        <v>7.5</v>
      </c>
      <c r="E6" s="26">
        <v>3.5</v>
      </c>
      <c r="F6" s="26">
        <v>5</v>
      </c>
      <c r="G6" s="26">
        <v>20</v>
      </c>
      <c r="H6">
        <v>42.49</v>
      </c>
      <c r="I6">
        <v>14</v>
      </c>
      <c r="J6">
        <v>2.5</v>
      </c>
      <c r="K6" s="26" t="s">
        <v>369</v>
      </c>
    </row>
    <row r="7" spans="1:11" ht="15">
      <c r="A7" s="26" t="s">
        <v>90</v>
      </c>
      <c r="B7" s="26">
        <v>82230</v>
      </c>
      <c r="C7">
        <v>42.5</v>
      </c>
      <c r="D7">
        <v>7.5</v>
      </c>
      <c r="E7" s="26">
        <v>3.5</v>
      </c>
      <c r="F7" s="26">
        <v>5</v>
      </c>
      <c r="G7" s="26">
        <v>20</v>
      </c>
      <c r="H7">
        <v>50</v>
      </c>
      <c r="I7">
        <v>13</v>
      </c>
      <c r="J7">
        <v>3.6</v>
      </c>
      <c r="K7" s="26" t="s">
        <v>90</v>
      </c>
    </row>
    <row r="8" spans="1:11" ht="15">
      <c r="A8" s="26" t="s">
        <v>167</v>
      </c>
      <c r="B8" s="26">
        <v>83084</v>
      </c>
      <c r="C8">
        <v>34.99</v>
      </c>
      <c r="D8">
        <v>7.5</v>
      </c>
      <c r="E8" s="26">
        <v>3.5</v>
      </c>
      <c r="F8" s="26">
        <v>5</v>
      </c>
      <c r="G8" s="26">
        <v>20</v>
      </c>
      <c r="H8">
        <v>42.49</v>
      </c>
      <c r="I8">
        <v>16</v>
      </c>
      <c r="J8">
        <v>3.9</v>
      </c>
      <c r="K8" s="28" t="s">
        <v>280</v>
      </c>
    </row>
    <row r="9" spans="1:11" ht="15">
      <c r="A9" s="26" t="s">
        <v>168</v>
      </c>
      <c r="B9" s="26">
        <v>82266</v>
      </c>
      <c r="C9">
        <v>85</v>
      </c>
      <c r="D9">
        <v>8</v>
      </c>
      <c r="E9" s="26">
        <v>3.5</v>
      </c>
      <c r="F9" s="26">
        <v>5</v>
      </c>
      <c r="G9" s="26">
        <v>20</v>
      </c>
      <c r="H9">
        <v>93</v>
      </c>
      <c r="I9">
        <v>20</v>
      </c>
      <c r="J9">
        <v>2.2999999999999998</v>
      </c>
      <c r="K9" s="28" t="s">
        <v>127</v>
      </c>
    </row>
    <row r="10" spans="1:11" ht="15">
      <c r="A10" s="26" t="s">
        <v>27</v>
      </c>
      <c r="B10" s="26">
        <v>81240</v>
      </c>
      <c r="C10">
        <v>65</v>
      </c>
      <c r="D10">
        <v>8</v>
      </c>
      <c r="E10" s="26">
        <v>3.5</v>
      </c>
      <c r="F10" s="26">
        <v>5</v>
      </c>
      <c r="G10" s="26">
        <v>20</v>
      </c>
      <c r="H10">
        <v>73</v>
      </c>
      <c r="I10">
        <v>20</v>
      </c>
      <c r="J10">
        <v>2</v>
      </c>
      <c r="K10" s="28" t="s">
        <v>27</v>
      </c>
    </row>
    <row r="11" spans="1:11" ht="15">
      <c r="A11" s="26" t="s">
        <v>169</v>
      </c>
      <c r="B11" s="26">
        <v>83117</v>
      </c>
      <c r="C11">
        <v>19.989999999999998</v>
      </c>
      <c r="D11">
        <v>7.5</v>
      </c>
      <c r="E11" s="26">
        <v>3.5</v>
      </c>
      <c r="F11" s="26">
        <v>5</v>
      </c>
      <c r="G11" s="26">
        <v>20</v>
      </c>
      <c r="H11">
        <v>27.49</v>
      </c>
      <c r="I11">
        <v>20</v>
      </c>
      <c r="J11">
        <v>2.2000000000000002</v>
      </c>
      <c r="K11" s="28" t="s">
        <v>139</v>
      </c>
    </row>
    <row r="12" spans="1:11" ht="15">
      <c r="A12" s="26" t="s">
        <v>170</v>
      </c>
      <c r="B12" s="26">
        <v>82621</v>
      </c>
      <c r="C12">
        <v>29.99</v>
      </c>
      <c r="D12">
        <v>7.5</v>
      </c>
      <c r="E12" s="26">
        <v>3.5</v>
      </c>
      <c r="F12" s="26">
        <v>5</v>
      </c>
      <c r="G12" s="26">
        <v>20</v>
      </c>
      <c r="H12">
        <v>37.489999999999995</v>
      </c>
      <c r="I12">
        <v>14.5</v>
      </c>
      <c r="J12">
        <v>2.8</v>
      </c>
      <c r="K12" s="28" t="s">
        <v>115</v>
      </c>
    </row>
    <row r="13" spans="1:11" ht="15">
      <c r="A13" s="26" t="s">
        <v>171</v>
      </c>
      <c r="B13" s="26">
        <v>84090</v>
      </c>
      <c r="C13">
        <v>24.99</v>
      </c>
      <c r="D13">
        <v>6.5</v>
      </c>
      <c r="E13" s="26">
        <v>3.5</v>
      </c>
      <c r="F13" s="26">
        <v>5</v>
      </c>
      <c r="G13" s="26">
        <v>20</v>
      </c>
      <c r="H13">
        <v>31.49</v>
      </c>
      <c r="I13">
        <v>14</v>
      </c>
      <c r="J13">
        <v>0.05</v>
      </c>
      <c r="K13" s="28" t="s">
        <v>281</v>
      </c>
    </row>
    <row r="14" spans="1:11" ht="15">
      <c r="A14" s="26" t="s">
        <v>172</v>
      </c>
      <c r="B14" s="26">
        <v>82264</v>
      </c>
      <c r="C14">
        <v>750</v>
      </c>
      <c r="D14">
        <v>55</v>
      </c>
      <c r="E14" s="26">
        <v>3.5</v>
      </c>
      <c r="F14" s="26">
        <v>5</v>
      </c>
      <c r="G14" s="26">
        <v>20</v>
      </c>
      <c r="H14">
        <v>805</v>
      </c>
      <c r="I14">
        <v>13.5</v>
      </c>
      <c r="J14">
        <v>34</v>
      </c>
      <c r="K14" s="28" t="s">
        <v>28</v>
      </c>
    </row>
    <row r="15" spans="1:11" ht="15">
      <c r="A15" s="26" t="s">
        <v>173</v>
      </c>
      <c r="B15" s="26">
        <v>82265</v>
      </c>
      <c r="C15">
        <v>50</v>
      </c>
      <c r="D15">
        <v>7.5</v>
      </c>
      <c r="E15" s="26">
        <v>3.5</v>
      </c>
      <c r="F15" s="26">
        <v>5</v>
      </c>
      <c r="G15" s="26">
        <v>20</v>
      </c>
      <c r="H15">
        <v>57.5</v>
      </c>
      <c r="I15">
        <v>20</v>
      </c>
      <c r="J15">
        <v>2.4</v>
      </c>
      <c r="K15" s="28" t="s">
        <v>126</v>
      </c>
    </row>
    <row r="16" spans="1:11" ht="15">
      <c r="A16" s="26" t="s">
        <v>30</v>
      </c>
      <c r="B16" s="26">
        <v>82272</v>
      </c>
      <c r="C16">
        <v>39.99</v>
      </c>
      <c r="D16">
        <v>7.5</v>
      </c>
      <c r="E16" s="26">
        <v>3.5</v>
      </c>
      <c r="F16" s="26">
        <v>5</v>
      </c>
      <c r="G16" s="26">
        <v>20</v>
      </c>
      <c r="H16">
        <v>47.49</v>
      </c>
      <c r="I16">
        <v>20</v>
      </c>
      <c r="J16">
        <v>2.1</v>
      </c>
      <c r="K16" s="28" t="s">
        <v>30</v>
      </c>
    </row>
    <row r="17" spans="1:11" ht="15">
      <c r="A17" s="26" t="s">
        <v>175</v>
      </c>
      <c r="B17" s="26">
        <v>83419</v>
      </c>
      <c r="C17">
        <v>50</v>
      </c>
      <c r="D17">
        <v>7.5</v>
      </c>
      <c r="E17" s="26">
        <v>3.5</v>
      </c>
      <c r="F17" s="26">
        <v>5</v>
      </c>
      <c r="G17" s="26">
        <v>20</v>
      </c>
      <c r="H17">
        <v>57.5</v>
      </c>
      <c r="I17">
        <v>8</v>
      </c>
      <c r="J17">
        <v>3.6</v>
      </c>
      <c r="K17" s="28" t="s">
        <v>175</v>
      </c>
    </row>
    <row r="18" spans="1:11" ht="15">
      <c r="A18" s="26" t="s">
        <v>174</v>
      </c>
      <c r="B18" s="26">
        <v>83415</v>
      </c>
      <c r="C18">
        <v>19.989999999999998</v>
      </c>
      <c r="D18">
        <v>7</v>
      </c>
      <c r="E18" s="26">
        <v>3.5</v>
      </c>
      <c r="F18" s="26">
        <v>5</v>
      </c>
      <c r="G18" s="26">
        <v>20</v>
      </c>
      <c r="H18">
        <v>26.99</v>
      </c>
      <c r="I18">
        <v>2.5</v>
      </c>
      <c r="J18">
        <v>2.2000000000000002</v>
      </c>
      <c r="K18" s="28" t="s">
        <v>158</v>
      </c>
    </row>
    <row r="19" spans="1:11" ht="15">
      <c r="A19" s="26" t="s">
        <v>378</v>
      </c>
      <c r="B19" s="26">
        <v>82243</v>
      </c>
      <c r="C19">
        <v>80</v>
      </c>
      <c r="D19">
        <v>8</v>
      </c>
      <c r="E19" s="26">
        <v>3.5</v>
      </c>
      <c r="F19" s="26">
        <v>5</v>
      </c>
      <c r="G19" s="26">
        <v>20</v>
      </c>
      <c r="H19">
        <v>88</v>
      </c>
      <c r="I19">
        <v>7</v>
      </c>
      <c r="J19">
        <v>4</v>
      </c>
      <c r="K19" s="26" t="s">
        <v>378</v>
      </c>
    </row>
    <row r="20" spans="1:11" ht="15">
      <c r="A20" s="26" t="s">
        <v>311</v>
      </c>
      <c r="B20" s="26">
        <v>83431</v>
      </c>
      <c r="C20">
        <v>24.99</v>
      </c>
      <c r="D20">
        <v>6.5</v>
      </c>
      <c r="E20" s="26">
        <v>3.5</v>
      </c>
      <c r="F20" s="26">
        <v>5</v>
      </c>
      <c r="G20" s="26">
        <v>20</v>
      </c>
      <c r="H20">
        <v>31.49</v>
      </c>
      <c r="I20">
        <v>10</v>
      </c>
      <c r="J20">
        <v>0.5</v>
      </c>
      <c r="K20" s="28" t="s">
        <v>311</v>
      </c>
    </row>
    <row r="21" spans="1:11" ht="15">
      <c r="A21" s="26" t="s">
        <v>82</v>
      </c>
      <c r="B21" s="26">
        <v>82206</v>
      </c>
      <c r="C21">
        <v>19.989999999999998</v>
      </c>
      <c r="D21">
        <v>6.5</v>
      </c>
      <c r="E21" s="26">
        <v>3.5</v>
      </c>
      <c r="F21" s="26">
        <v>5</v>
      </c>
      <c r="G21" s="26">
        <v>20</v>
      </c>
      <c r="H21">
        <v>26.49</v>
      </c>
      <c r="I21">
        <v>10</v>
      </c>
      <c r="J21">
        <v>0.5</v>
      </c>
      <c r="K21" s="28" t="s">
        <v>82</v>
      </c>
    </row>
    <row r="22" spans="1:11" ht="15">
      <c r="A22" s="26" t="s">
        <v>88</v>
      </c>
      <c r="B22" s="26">
        <v>82227</v>
      </c>
      <c r="C22">
        <v>50</v>
      </c>
      <c r="D22">
        <v>7.5</v>
      </c>
      <c r="E22" s="26">
        <v>3.5</v>
      </c>
      <c r="F22" s="26">
        <v>5</v>
      </c>
      <c r="G22" s="26">
        <v>20</v>
      </c>
      <c r="H22">
        <v>57.5</v>
      </c>
      <c r="I22">
        <v>12</v>
      </c>
      <c r="J22">
        <v>2</v>
      </c>
      <c r="K22" s="28" t="s">
        <v>88</v>
      </c>
    </row>
    <row r="23" spans="1:11" ht="15">
      <c r="A23" s="26" t="s">
        <v>176</v>
      </c>
      <c r="B23" s="26">
        <v>82631</v>
      </c>
      <c r="C23">
        <v>14.99</v>
      </c>
      <c r="D23">
        <v>6.5</v>
      </c>
      <c r="E23" s="26">
        <v>3.5</v>
      </c>
      <c r="F23" s="26">
        <v>5</v>
      </c>
      <c r="G23" s="26">
        <v>20</v>
      </c>
      <c r="H23">
        <v>21.490000000000002</v>
      </c>
      <c r="I23">
        <v>0</v>
      </c>
      <c r="J23">
        <v>0.5</v>
      </c>
      <c r="K23" s="28" t="s">
        <v>119</v>
      </c>
    </row>
    <row r="24" spans="1:11" ht="15">
      <c r="A24" s="26" t="s">
        <v>85</v>
      </c>
      <c r="B24" s="26">
        <v>82213</v>
      </c>
      <c r="C24">
        <v>29.99</v>
      </c>
      <c r="D24">
        <v>7.5</v>
      </c>
      <c r="E24" s="26">
        <v>3.5</v>
      </c>
      <c r="F24" s="26">
        <v>5</v>
      </c>
      <c r="G24" s="26">
        <v>20</v>
      </c>
      <c r="H24">
        <v>37.489999999999995</v>
      </c>
      <c r="I24">
        <v>10.5</v>
      </c>
      <c r="J24">
        <v>2.5</v>
      </c>
      <c r="K24" s="28" t="s">
        <v>85</v>
      </c>
    </row>
    <row r="25" spans="1:11" ht="15">
      <c r="A25" s="26" t="s">
        <v>177</v>
      </c>
      <c r="B25" s="26">
        <v>82237</v>
      </c>
      <c r="C25">
        <v>60</v>
      </c>
      <c r="D25">
        <v>7.5</v>
      </c>
      <c r="E25" s="26">
        <v>3.5</v>
      </c>
      <c r="F25" s="26">
        <v>5</v>
      </c>
      <c r="G25" s="26">
        <v>20</v>
      </c>
      <c r="H25">
        <v>67.5</v>
      </c>
      <c r="I25">
        <v>14.5</v>
      </c>
      <c r="J25">
        <v>4.2</v>
      </c>
      <c r="K25" s="28" t="s">
        <v>93</v>
      </c>
    </row>
    <row r="26" spans="1:11" ht="15">
      <c r="A26" s="26" t="s">
        <v>178</v>
      </c>
      <c r="B26" s="26">
        <v>82238</v>
      </c>
      <c r="C26">
        <v>50</v>
      </c>
      <c r="D26">
        <v>7.5</v>
      </c>
      <c r="E26" s="26">
        <v>3.5</v>
      </c>
      <c r="F26" s="26">
        <v>5</v>
      </c>
      <c r="G26" s="26">
        <v>20</v>
      </c>
      <c r="H26">
        <v>57.5</v>
      </c>
      <c r="I26">
        <v>12</v>
      </c>
      <c r="J26">
        <v>3.6</v>
      </c>
      <c r="K26" s="28" t="s">
        <v>94</v>
      </c>
    </row>
    <row r="27" spans="1:11" ht="15">
      <c r="A27" s="26" t="s">
        <v>179</v>
      </c>
      <c r="B27" s="26">
        <v>83420</v>
      </c>
      <c r="C27">
        <v>29.99</v>
      </c>
      <c r="D27">
        <v>7.5</v>
      </c>
      <c r="E27" s="26">
        <v>3.5</v>
      </c>
      <c r="F27" s="26">
        <v>5</v>
      </c>
      <c r="G27" s="26">
        <v>20</v>
      </c>
      <c r="H27">
        <v>37.489999999999995</v>
      </c>
      <c r="I27">
        <v>5.5</v>
      </c>
      <c r="J27">
        <v>1.6</v>
      </c>
      <c r="K27" s="28" t="s">
        <v>159</v>
      </c>
    </row>
    <row r="28" spans="1:11" ht="15">
      <c r="A28" s="26" t="s">
        <v>180</v>
      </c>
      <c r="B28" s="26">
        <v>82200</v>
      </c>
      <c r="C28">
        <v>19.989999999999998</v>
      </c>
      <c r="D28">
        <v>5</v>
      </c>
      <c r="E28" s="26">
        <v>3.5</v>
      </c>
      <c r="F28" s="26">
        <v>5</v>
      </c>
      <c r="G28" s="26">
        <v>20</v>
      </c>
      <c r="H28">
        <v>24.99</v>
      </c>
      <c r="I28">
        <v>13.5</v>
      </c>
      <c r="J28">
        <v>0.5</v>
      </c>
      <c r="K28" s="28" t="s">
        <v>80</v>
      </c>
    </row>
    <row r="29" spans="1:11" ht="15">
      <c r="A29" s="26" t="s">
        <v>181</v>
      </c>
      <c r="B29" s="26">
        <v>84091</v>
      </c>
      <c r="C29">
        <v>150</v>
      </c>
      <c r="D29">
        <v>9</v>
      </c>
      <c r="E29" s="26">
        <v>3.5</v>
      </c>
      <c r="F29" s="26">
        <v>5</v>
      </c>
      <c r="G29" s="26">
        <v>20</v>
      </c>
      <c r="H29">
        <v>159</v>
      </c>
      <c r="I29">
        <v>12.5</v>
      </c>
      <c r="J29">
        <v>9</v>
      </c>
      <c r="K29" s="28" t="s">
        <v>282</v>
      </c>
    </row>
    <row r="30" spans="1:11" ht="15">
      <c r="A30" s="26" t="s">
        <v>182</v>
      </c>
      <c r="B30" s="26">
        <v>84092</v>
      </c>
      <c r="C30">
        <v>50</v>
      </c>
      <c r="D30">
        <v>7.5</v>
      </c>
      <c r="E30" s="26">
        <v>3.5</v>
      </c>
      <c r="F30" s="26">
        <v>5</v>
      </c>
      <c r="G30" s="26">
        <v>20</v>
      </c>
      <c r="H30">
        <v>57.5</v>
      </c>
      <c r="I30">
        <v>13.5</v>
      </c>
      <c r="J30">
        <v>2.2999999999999998</v>
      </c>
      <c r="K30" s="28" t="s">
        <v>283</v>
      </c>
    </row>
    <row r="31" spans="1:11" ht="15">
      <c r="A31" s="26" t="s">
        <v>373</v>
      </c>
      <c r="B31" s="26">
        <v>82202</v>
      </c>
      <c r="C31">
        <v>24.99</v>
      </c>
      <c r="D31">
        <v>6.5</v>
      </c>
      <c r="E31" s="26">
        <v>3.5</v>
      </c>
      <c r="F31" s="26">
        <v>5</v>
      </c>
      <c r="G31" s="26">
        <v>20</v>
      </c>
      <c r="H31">
        <v>31.49</v>
      </c>
      <c r="I31">
        <v>6</v>
      </c>
      <c r="J31">
        <v>0.5</v>
      </c>
      <c r="K31" s="26" t="s">
        <v>373</v>
      </c>
    </row>
    <row r="32" spans="1:11" ht="15">
      <c r="A32" s="26" t="s">
        <v>183</v>
      </c>
      <c r="B32" s="26">
        <v>82257</v>
      </c>
      <c r="C32">
        <v>150</v>
      </c>
      <c r="D32">
        <v>9</v>
      </c>
      <c r="E32" s="26">
        <v>3.5</v>
      </c>
      <c r="F32" s="26">
        <v>5</v>
      </c>
      <c r="G32" s="26">
        <v>20</v>
      </c>
      <c r="H32">
        <v>159</v>
      </c>
      <c r="I32">
        <v>13</v>
      </c>
      <c r="J32">
        <v>9</v>
      </c>
      <c r="K32" s="28" t="s">
        <v>104</v>
      </c>
    </row>
    <row r="33" spans="1:11" ht="15">
      <c r="A33" s="26" t="s">
        <v>184</v>
      </c>
      <c r="B33" s="26">
        <v>82275</v>
      </c>
      <c r="C33">
        <v>39.99</v>
      </c>
      <c r="D33">
        <v>7.5</v>
      </c>
      <c r="E33" s="26">
        <v>3.5</v>
      </c>
      <c r="F33" s="26">
        <v>5</v>
      </c>
      <c r="G33" s="26">
        <v>20</v>
      </c>
      <c r="H33">
        <v>47.49</v>
      </c>
      <c r="I33">
        <v>15.5</v>
      </c>
      <c r="J33">
        <v>4</v>
      </c>
      <c r="K33" s="28" t="s">
        <v>112</v>
      </c>
    </row>
    <row r="34" spans="1:11" ht="15">
      <c r="A34" s="26" t="s">
        <v>185</v>
      </c>
      <c r="B34" s="26">
        <v>83707</v>
      </c>
      <c r="C34">
        <v>34.99</v>
      </c>
      <c r="D34">
        <v>7.5</v>
      </c>
      <c r="E34" s="26">
        <v>3.5</v>
      </c>
      <c r="F34" s="26">
        <v>5</v>
      </c>
      <c r="G34" s="26">
        <v>20</v>
      </c>
      <c r="H34">
        <v>42.49</v>
      </c>
      <c r="I34">
        <v>19</v>
      </c>
      <c r="J34">
        <v>2.2999999999999998</v>
      </c>
      <c r="K34" s="28" t="s">
        <v>148</v>
      </c>
    </row>
    <row r="35" spans="1:11" ht="15">
      <c r="A35" s="26" t="s">
        <v>99</v>
      </c>
      <c r="B35" s="26">
        <v>82251</v>
      </c>
      <c r="C35">
        <v>100</v>
      </c>
      <c r="D35">
        <v>9</v>
      </c>
      <c r="E35" s="26">
        <v>3.5</v>
      </c>
      <c r="F35" s="26">
        <v>5</v>
      </c>
      <c r="G35" s="26">
        <v>20</v>
      </c>
      <c r="H35">
        <v>109</v>
      </c>
      <c r="I35">
        <v>6</v>
      </c>
      <c r="J35">
        <v>6.5</v>
      </c>
      <c r="K35" s="28" t="s">
        <v>99</v>
      </c>
    </row>
    <row r="36" spans="1:11" ht="15">
      <c r="A36" s="26" t="s">
        <v>186</v>
      </c>
      <c r="B36" s="26">
        <v>84093</v>
      </c>
      <c r="C36">
        <v>100</v>
      </c>
      <c r="D36">
        <v>9</v>
      </c>
      <c r="E36" s="26">
        <v>3.5</v>
      </c>
      <c r="F36" s="26">
        <v>5</v>
      </c>
      <c r="G36" s="26">
        <v>20</v>
      </c>
      <c r="H36">
        <v>109</v>
      </c>
      <c r="I36">
        <v>7</v>
      </c>
      <c r="J36">
        <v>7.8</v>
      </c>
      <c r="K36" s="28" t="s">
        <v>284</v>
      </c>
    </row>
    <row r="37" spans="1:11" ht="15">
      <c r="A37" s="26" t="s">
        <v>187</v>
      </c>
      <c r="B37" s="26">
        <v>82262</v>
      </c>
      <c r="C37">
        <v>400</v>
      </c>
      <c r="D37">
        <v>17.5</v>
      </c>
      <c r="E37" s="26">
        <v>3.5</v>
      </c>
      <c r="F37" s="26">
        <v>5</v>
      </c>
      <c r="G37" s="26">
        <v>20</v>
      </c>
      <c r="H37">
        <v>417.5</v>
      </c>
      <c r="I37">
        <v>10.5</v>
      </c>
      <c r="J37">
        <v>20</v>
      </c>
      <c r="K37" s="28" t="s">
        <v>109</v>
      </c>
    </row>
    <row r="38" spans="1:11" ht="15">
      <c r="A38" s="26" t="s">
        <v>71</v>
      </c>
      <c r="B38" s="26">
        <v>82179</v>
      </c>
      <c r="C38">
        <v>300</v>
      </c>
      <c r="D38">
        <v>10</v>
      </c>
      <c r="E38" s="26">
        <v>3.5</v>
      </c>
      <c r="F38" s="26">
        <v>5</v>
      </c>
      <c r="G38" s="26">
        <v>20</v>
      </c>
      <c r="H38">
        <v>310</v>
      </c>
      <c r="I38">
        <v>20</v>
      </c>
      <c r="J38">
        <v>18.2</v>
      </c>
      <c r="K38" s="28" t="s">
        <v>71</v>
      </c>
    </row>
    <row r="39" spans="1:11" ht="15">
      <c r="A39" s="26" t="s">
        <v>188</v>
      </c>
      <c r="B39" s="27">
        <v>83433</v>
      </c>
      <c r="C39">
        <v>60</v>
      </c>
      <c r="D39">
        <v>7.5</v>
      </c>
      <c r="E39" s="26">
        <v>3.5</v>
      </c>
      <c r="F39" s="26">
        <v>5</v>
      </c>
      <c r="G39" s="26">
        <v>20</v>
      </c>
      <c r="H39">
        <v>67.5</v>
      </c>
      <c r="I39">
        <v>20</v>
      </c>
      <c r="J39">
        <v>2.95</v>
      </c>
      <c r="K39" s="28" t="s">
        <v>285</v>
      </c>
    </row>
    <row r="40" spans="1:11" ht="15">
      <c r="A40" s="26" t="s">
        <v>189</v>
      </c>
      <c r="B40" s="26">
        <v>82628</v>
      </c>
      <c r="C40">
        <v>1000</v>
      </c>
      <c r="D40">
        <v>55</v>
      </c>
      <c r="E40" s="26">
        <v>3.5</v>
      </c>
      <c r="F40" s="26">
        <v>5</v>
      </c>
      <c r="G40" s="26">
        <v>20</v>
      </c>
      <c r="H40">
        <v>1055</v>
      </c>
      <c r="I40">
        <v>14</v>
      </c>
      <c r="J40">
        <v>36</v>
      </c>
      <c r="K40" s="28" t="s">
        <v>117</v>
      </c>
    </row>
    <row r="41" spans="1:11" ht="15">
      <c r="A41" s="26" t="s">
        <v>78</v>
      </c>
      <c r="B41" s="26">
        <v>81961</v>
      </c>
      <c r="C41">
        <v>34.99</v>
      </c>
      <c r="D41">
        <v>7.5</v>
      </c>
      <c r="E41" s="26">
        <v>3.5</v>
      </c>
      <c r="F41" s="26">
        <v>5</v>
      </c>
      <c r="G41" s="26">
        <v>20</v>
      </c>
      <c r="H41">
        <v>42.49</v>
      </c>
      <c r="I41">
        <v>3</v>
      </c>
      <c r="J41">
        <v>4.8</v>
      </c>
      <c r="K41" s="28" t="s">
        <v>78</v>
      </c>
    </row>
    <row r="42" spans="1:11" ht="15">
      <c r="A42" s="26" t="s">
        <v>190</v>
      </c>
      <c r="B42" s="26">
        <v>83421</v>
      </c>
      <c r="C42">
        <v>50</v>
      </c>
      <c r="D42">
        <v>7.5</v>
      </c>
      <c r="E42" s="26">
        <v>3.5</v>
      </c>
      <c r="F42" s="26">
        <v>5</v>
      </c>
      <c r="G42" s="26">
        <v>20</v>
      </c>
      <c r="H42">
        <v>57.5</v>
      </c>
      <c r="I42">
        <v>14</v>
      </c>
      <c r="J42">
        <v>2.8</v>
      </c>
      <c r="K42" s="28" t="s">
        <v>142</v>
      </c>
    </row>
    <row r="43" spans="1:11" ht="15">
      <c r="A43" s="26" t="s">
        <v>83</v>
      </c>
      <c r="B43" s="26">
        <v>82207</v>
      </c>
      <c r="C43">
        <v>22.5</v>
      </c>
      <c r="D43">
        <v>6.5</v>
      </c>
      <c r="E43" s="26">
        <v>3.5</v>
      </c>
      <c r="F43" s="26">
        <v>5</v>
      </c>
      <c r="G43" s="26">
        <v>20</v>
      </c>
      <c r="H43">
        <v>29</v>
      </c>
      <c r="I43">
        <v>11</v>
      </c>
      <c r="J43">
        <v>0.5</v>
      </c>
      <c r="K43" s="28" t="s">
        <v>83</v>
      </c>
    </row>
    <row r="44" spans="1:11" ht="15">
      <c r="A44" s="26" t="s">
        <v>191</v>
      </c>
      <c r="B44" s="26">
        <v>82051</v>
      </c>
      <c r="C44">
        <v>100</v>
      </c>
      <c r="D44">
        <v>9</v>
      </c>
      <c r="E44" s="26">
        <v>3.5</v>
      </c>
      <c r="F44" s="26">
        <v>5</v>
      </c>
      <c r="G44" s="26">
        <v>20</v>
      </c>
      <c r="H44">
        <v>109</v>
      </c>
      <c r="I44">
        <v>13.5</v>
      </c>
      <c r="J44">
        <v>5</v>
      </c>
      <c r="K44" s="28" t="s">
        <v>286</v>
      </c>
    </row>
    <row r="45" spans="1:11" ht="15">
      <c r="A45" s="26" t="s">
        <v>192</v>
      </c>
      <c r="B45" s="26">
        <v>82217</v>
      </c>
      <c r="C45">
        <v>29.99</v>
      </c>
      <c r="D45">
        <v>7.5</v>
      </c>
      <c r="E45" s="26">
        <v>3.5</v>
      </c>
      <c r="F45" s="26">
        <v>5</v>
      </c>
      <c r="G45" s="26">
        <v>20</v>
      </c>
      <c r="H45">
        <v>37.489999999999995</v>
      </c>
      <c r="I45">
        <v>14</v>
      </c>
      <c r="J45">
        <v>1.4</v>
      </c>
      <c r="K45" s="28" t="s">
        <v>86</v>
      </c>
    </row>
    <row r="46" spans="1:11" ht="15">
      <c r="A46" s="26" t="s">
        <v>193</v>
      </c>
      <c r="B46" s="26">
        <v>83711</v>
      </c>
      <c r="C46">
        <v>45</v>
      </c>
      <c r="D46">
        <v>7.5</v>
      </c>
      <c r="E46" s="26">
        <v>3.5</v>
      </c>
      <c r="F46" s="26">
        <v>5</v>
      </c>
      <c r="G46" s="26">
        <v>20</v>
      </c>
      <c r="H46">
        <v>52.5</v>
      </c>
      <c r="I46">
        <v>20</v>
      </c>
      <c r="J46">
        <v>5.0999999999999996</v>
      </c>
      <c r="K46" s="28" t="s">
        <v>150</v>
      </c>
    </row>
    <row r="47" spans="1:11" ht="15">
      <c r="A47" s="26" t="s">
        <v>194</v>
      </c>
      <c r="B47" s="26">
        <v>83444</v>
      </c>
      <c r="C47">
        <v>60</v>
      </c>
      <c r="D47">
        <v>8</v>
      </c>
      <c r="E47" s="26">
        <v>3.5</v>
      </c>
      <c r="F47" s="26">
        <v>5</v>
      </c>
      <c r="G47" s="26">
        <v>20</v>
      </c>
      <c r="H47">
        <v>68</v>
      </c>
      <c r="I47">
        <v>20</v>
      </c>
      <c r="J47">
        <v>6</v>
      </c>
      <c r="K47" s="28" t="s">
        <v>143</v>
      </c>
    </row>
    <row r="48" spans="1:11" ht="15">
      <c r="A48" s="26" t="s">
        <v>195</v>
      </c>
      <c r="B48" s="26">
        <v>83428</v>
      </c>
      <c r="C48">
        <v>24.99</v>
      </c>
      <c r="D48">
        <v>6.5</v>
      </c>
      <c r="E48" s="26">
        <v>3.5</v>
      </c>
      <c r="F48" s="26">
        <v>5</v>
      </c>
      <c r="G48" s="26">
        <v>20</v>
      </c>
      <c r="H48">
        <v>31.49</v>
      </c>
      <c r="I48">
        <v>9.5</v>
      </c>
      <c r="J48">
        <v>0.5</v>
      </c>
      <c r="K48" s="28" t="s">
        <v>287</v>
      </c>
    </row>
    <row r="49" spans="1:11" ht="15">
      <c r="A49" s="26" t="s">
        <v>196</v>
      </c>
      <c r="B49" s="26">
        <v>82672</v>
      </c>
      <c r="C49">
        <v>29.99</v>
      </c>
      <c r="D49">
        <v>7.5</v>
      </c>
      <c r="E49" s="26">
        <v>3.5</v>
      </c>
      <c r="F49" s="26">
        <v>5</v>
      </c>
      <c r="G49" s="26">
        <v>20</v>
      </c>
      <c r="H49">
        <v>37.489999999999995</v>
      </c>
      <c r="I49">
        <v>11.5</v>
      </c>
      <c r="J49">
        <v>1.0940000000000001</v>
      </c>
      <c r="K49" s="28" t="s">
        <v>157</v>
      </c>
    </row>
    <row r="50" spans="1:11" ht="15">
      <c r="A50" s="26" t="s">
        <v>197</v>
      </c>
      <c r="B50" s="26">
        <v>83046</v>
      </c>
      <c r="C50">
        <v>60</v>
      </c>
      <c r="D50">
        <v>7.5</v>
      </c>
      <c r="E50" s="26">
        <v>3.5</v>
      </c>
      <c r="F50" s="26">
        <v>5</v>
      </c>
      <c r="G50" s="26">
        <v>20</v>
      </c>
      <c r="H50">
        <v>67.5</v>
      </c>
      <c r="I50">
        <v>12.5</v>
      </c>
      <c r="J50">
        <v>3.6</v>
      </c>
      <c r="K50" s="28" t="s">
        <v>133</v>
      </c>
    </row>
    <row r="51" spans="1:11" ht="15">
      <c r="A51" s="26" t="s">
        <v>81</v>
      </c>
      <c r="B51" s="26">
        <v>82201</v>
      </c>
      <c r="C51">
        <v>19.989999999999998</v>
      </c>
      <c r="D51">
        <v>6.5</v>
      </c>
      <c r="E51" s="26">
        <v>3.5</v>
      </c>
      <c r="F51" s="26">
        <v>5</v>
      </c>
      <c r="G51" s="26">
        <v>20</v>
      </c>
      <c r="H51">
        <v>26.49</v>
      </c>
      <c r="I51">
        <v>7</v>
      </c>
      <c r="J51">
        <v>0.5</v>
      </c>
      <c r="K51" s="28" t="s">
        <v>81</v>
      </c>
    </row>
    <row r="52" spans="1:11" ht="15">
      <c r="A52" s="26" t="s">
        <v>198</v>
      </c>
      <c r="B52" s="26">
        <v>83048</v>
      </c>
      <c r="C52">
        <v>42.5</v>
      </c>
      <c r="D52">
        <v>7.5</v>
      </c>
      <c r="E52" s="26">
        <v>3.5</v>
      </c>
      <c r="F52" s="26">
        <v>5</v>
      </c>
      <c r="G52" s="26">
        <v>20</v>
      </c>
      <c r="H52">
        <v>50</v>
      </c>
      <c r="I52">
        <v>9</v>
      </c>
      <c r="J52">
        <v>2.4</v>
      </c>
      <c r="K52" s="28" t="s">
        <v>134</v>
      </c>
    </row>
    <row r="53" spans="1:11" ht="15">
      <c r="A53" s="26" t="s">
        <v>114</v>
      </c>
      <c r="B53" s="26">
        <v>82280</v>
      </c>
      <c r="C53">
        <v>24.99</v>
      </c>
      <c r="D53">
        <v>7.5</v>
      </c>
      <c r="E53" s="26">
        <v>3.5</v>
      </c>
      <c r="F53" s="26">
        <v>5</v>
      </c>
      <c r="G53" s="26">
        <v>20</v>
      </c>
      <c r="H53">
        <v>32.489999999999995</v>
      </c>
      <c r="I53">
        <v>20</v>
      </c>
      <c r="J53">
        <v>2.9</v>
      </c>
      <c r="K53" s="28" t="s">
        <v>114</v>
      </c>
    </row>
    <row r="54" spans="1:11" ht="15">
      <c r="A54" s="26" t="s">
        <v>199</v>
      </c>
      <c r="B54" s="26">
        <v>82209</v>
      </c>
      <c r="C54">
        <v>24.99</v>
      </c>
      <c r="D54">
        <v>6.5</v>
      </c>
      <c r="E54" s="26">
        <v>3.5</v>
      </c>
      <c r="F54" s="26">
        <v>5</v>
      </c>
      <c r="G54" s="26">
        <v>20</v>
      </c>
      <c r="H54">
        <v>31.49</v>
      </c>
      <c r="I54">
        <v>15</v>
      </c>
      <c r="J54">
        <v>0.5</v>
      </c>
      <c r="K54" s="28" t="s">
        <v>154</v>
      </c>
    </row>
    <row r="55" spans="1:11" ht="15">
      <c r="A55" s="26" t="s">
        <v>200</v>
      </c>
      <c r="B55" s="26">
        <v>83417</v>
      </c>
      <c r="C55">
        <v>29.99</v>
      </c>
      <c r="D55">
        <v>7.5</v>
      </c>
      <c r="E55" s="26">
        <v>3.5</v>
      </c>
      <c r="F55" s="26">
        <v>5</v>
      </c>
      <c r="G55" s="26">
        <v>20</v>
      </c>
      <c r="H55">
        <v>37.489999999999995</v>
      </c>
      <c r="I55">
        <v>3</v>
      </c>
      <c r="J55">
        <v>2</v>
      </c>
      <c r="K55" s="28" t="s">
        <v>141</v>
      </c>
    </row>
    <row r="56" spans="1:11" ht="15">
      <c r="A56" s="26" t="s">
        <v>87</v>
      </c>
      <c r="B56" s="26">
        <v>82219</v>
      </c>
      <c r="C56">
        <v>34.99</v>
      </c>
      <c r="D56">
        <v>7.5</v>
      </c>
      <c r="E56" s="26">
        <v>3.5</v>
      </c>
      <c r="F56" s="26">
        <v>5</v>
      </c>
      <c r="G56" s="26">
        <v>20</v>
      </c>
      <c r="H56">
        <v>42.49</v>
      </c>
      <c r="I56">
        <v>13.5</v>
      </c>
      <c r="J56">
        <v>2.6</v>
      </c>
      <c r="K56" s="28" t="s">
        <v>87</v>
      </c>
    </row>
    <row r="57" spans="1:11" ht="15">
      <c r="A57" s="26" t="s">
        <v>201</v>
      </c>
      <c r="B57" s="26">
        <v>83032</v>
      </c>
      <c r="C57">
        <v>29.99</v>
      </c>
      <c r="D57">
        <v>7.5</v>
      </c>
      <c r="E57" s="26">
        <v>3.5</v>
      </c>
      <c r="F57" s="26">
        <v>5</v>
      </c>
      <c r="G57" s="26">
        <v>20</v>
      </c>
      <c r="H57">
        <v>37.489999999999995</v>
      </c>
      <c r="I57">
        <v>13</v>
      </c>
      <c r="J57">
        <v>2.4</v>
      </c>
      <c r="K57" s="28" t="s">
        <v>131</v>
      </c>
    </row>
    <row r="58" spans="1:11" ht="15">
      <c r="A58" s="26" t="s">
        <v>95</v>
      </c>
      <c r="B58" s="26">
        <v>82239</v>
      </c>
      <c r="C58">
        <v>70</v>
      </c>
      <c r="D58">
        <v>8</v>
      </c>
      <c r="E58" s="26">
        <v>3.5</v>
      </c>
      <c r="F58" s="26">
        <v>5</v>
      </c>
      <c r="G58" s="26">
        <v>20</v>
      </c>
      <c r="H58">
        <v>78</v>
      </c>
      <c r="I58">
        <v>14</v>
      </c>
      <c r="J58">
        <v>5</v>
      </c>
      <c r="K58" s="28" t="s">
        <v>95</v>
      </c>
    </row>
    <row r="59" spans="1:11" ht="15">
      <c r="A59" s="26" t="s">
        <v>202</v>
      </c>
      <c r="B59" s="26">
        <v>83045</v>
      </c>
      <c r="C59">
        <v>50</v>
      </c>
      <c r="D59">
        <v>7.5</v>
      </c>
      <c r="E59" s="26">
        <v>3.5</v>
      </c>
      <c r="F59" s="26">
        <v>5</v>
      </c>
      <c r="G59" s="26">
        <v>20</v>
      </c>
      <c r="H59">
        <v>57.5</v>
      </c>
      <c r="I59">
        <v>8</v>
      </c>
      <c r="J59">
        <v>2.8</v>
      </c>
      <c r="K59" s="28" t="s">
        <v>124</v>
      </c>
    </row>
    <row r="60" spans="1:11" ht="15">
      <c r="A60" s="26" t="s">
        <v>203</v>
      </c>
      <c r="B60" s="26">
        <v>82229</v>
      </c>
      <c r="C60">
        <v>60</v>
      </c>
      <c r="D60">
        <v>7.5</v>
      </c>
      <c r="E60" s="26">
        <v>3.5</v>
      </c>
      <c r="F60" s="26">
        <v>5</v>
      </c>
      <c r="G60" s="26">
        <v>20</v>
      </c>
      <c r="H60">
        <v>67.5</v>
      </c>
      <c r="I60">
        <v>15.5</v>
      </c>
      <c r="J60">
        <v>3.4</v>
      </c>
      <c r="K60" s="28" t="s">
        <v>89</v>
      </c>
    </row>
    <row r="61" spans="1:11" ht="15">
      <c r="A61" s="26" t="s">
        <v>204</v>
      </c>
      <c r="B61" s="26">
        <v>82624</v>
      </c>
      <c r="C61">
        <v>14.99</v>
      </c>
      <c r="D61">
        <v>7.5</v>
      </c>
      <c r="E61" s="26">
        <v>3.5</v>
      </c>
      <c r="F61" s="26">
        <v>5</v>
      </c>
      <c r="G61" s="26">
        <v>20</v>
      </c>
      <c r="H61">
        <v>22.490000000000002</v>
      </c>
      <c r="I61">
        <v>20</v>
      </c>
      <c r="J61">
        <v>1.6</v>
      </c>
      <c r="K61" s="28" t="s">
        <v>130</v>
      </c>
    </row>
    <row r="62" spans="1:11" ht="15">
      <c r="A62" s="26" t="s">
        <v>205</v>
      </c>
      <c r="B62" s="26">
        <v>82210</v>
      </c>
      <c r="C62">
        <v>29.99</v>
      </c>
      <c r="D62">
        <v>7.5</v>
      </c>
      <c r="E62" s="26">
        <v>3.5</v>
      </c>
      <c r="F62" s="26">
        <v>5</v>
      </c>
      <c r="G62" s="26">
        <v>20</v>
      </c>
      <c r="H62">
        <v>37.489999999999995</v>
      </c>
      <c r="I62">
        <v>10.5</v>
      </c>
      <c r="J62">
        <v>2.4</v>
      </c>
      <c r="K62" s="28" t="s">
        <v>84</v>
      </c>
    </row>
    <row r="63" spans="1:11" ht="15">
      <c r="A63" s="26" t="s">
        <v>108</v>
      </c>
      <c r="B63" s="26">
        <v>82261</v>
      </c>
      <c r="C63">
        <v>300</v>
      </c>
      <c r="D63">
        <v>15</v>
      </c>
      <c r="E63" s="26">
        <v>3.5</v>
      </c>
      <c r="F63" s="26">
        <v>5</v>
      </c>
      <c r="G63" s="26">
        <v>20</v>
      </c>
      <c r="H63">
        <v>315</v>
      </c>
      <c r="I63">
        <v>14</v>
      </c>
      <c r="J63">
        <v>15.8</v>
      </c>
      <c r="K63" s="28" t="s">
        <v>108</v>
      </c>
    </row>
    <row r="64" spans="1:11" ht="15">
      <c r="A64" s="26" t="s">
        <v>206</v>
      </c>
      <c r="B64" s="26">
        <v>83712</v>
      </c>
      <c r="C64">
        <v>50</v>
      </c>
      <c r="D64">
        <v>7.5</v>
      </c>
      <c r="E64" s="26">
        <v>3.5</v>
      </c>
      <c r="F64" s="26">
        <v>5</v>
      </c>
      <c r="G64" s="26">
        <v>20</v>
      </c>
      <c r="H64">
        <v>57.5</v>
      </c>
      <c r="I64">
        <v>15</v>
      </c>
      <c r="J64">
        <v>3</v>
      </c>
      <c r="K64" s="28" t="s">
        <v>151</v>
      </c>
    </row>
    <row r="65" spans="1:11" ht="15">
      <c r="A65" s="26" t="s">
        <v>207</v>
      </c>
      <c r="B65" s="26">
        <v>81968</v>
      </c>
      <c r="C65">
        <v>50</v>
      </c>
      <c r="D65">
        <v>7.5</v>
      </c>
      <c r="E65" s="26">
        <v>3.5</v>
      </c>
      <c r="F65" s="26">
        <v>5</v>
      </c>
      <c r="G65" s="26">
        <v>20</v>
      </c>
      <c r="H65">
        <v>57.5</v>
      </c>
      <c r="I65">
        <v>3.5</v>
      </c>
      <c r="J65">
        <v>6.6</v>
      </c>
      <c r="K65" s="28" t="s">
        <v>79</v>
      </c>
    </row>
    <row r="66" spans="1:11" ht="15">
      <c r="A66" s="26" t="s">
        <v>208</v>
      </c>
      <c r="B66" s="26">
        <v>82273</v>
      </c>
      <c r="C66">
        <v>39.99</v>
      </c>
      <c r="D66">
        <v>7.5</v>
      </c>
      <c r="E66" s="26">
        <v>3.5</v>
      </c>
      <c r="F66" s="26">
        <v>5</v>
      </c>
      <c r="G66" s="26">
        <v>20</v>
      </c>
      <c r="H66">
        <v>47.49</v>
      </c>
      <c r="I66">
        <v>20</v>
      </c>
      <c r="J66">
        <v>3.8</v>
      </c>
      <c r="K66" s="28" t="s">
        <v>129</v>
      </c>
    </row>
    <row r="67" spans="1:11" ht="15">
      <c r="A67" s="26" t="s">
        <v>209</v>
      </c>
      <c r="B67" s="26">
        <v>82271</v>
      </c>
      <c r="C67">
        <v>29.99</v>
      </c>
      <c r="D67">
        <v>7.5</v>
      </c>
      <c r="E67" s="26">
        <v>3.5</v>
      </c>
      <c r="F67" s="26">
        <v>5</v>
      </c>
      <c r="G67" s="26">
        <v>20</v>
      </c>
      <c r="H67">
        <v>37.489999999999995</v>
      </c>
      <c r="I67">
        <v>20</v>
      </c>
      <c r="J67">
        <v>2.2000000000000002</v>
      </c>
      <c r="K67" s="28" t="s">
        <v>128</v>
      </c>
    </row>
    <row r="68" spans="1:11" ht="15">
      <c r="A68" s="26" t="s">
        <v>107</v>
      </c>
      <c r="B68" s="26">
        <v>82260</v>
      </c>
      <c r="C68">
        <v>250</v>
      </c>
      <c r="D68">
        <v>10</v>
      </c>
      <c r="E68" s="26">
        <v>3.5</v>
      </c>
      <c r="F68" s="26">
        <v>5</v>
      </c>
      <c r="G68" s="26">
        <v>20</v>
      </c>
      <c r="H68">
        <v>260</v>
      </c>
      <c r="I68">
        <v>15.5</v>
      </c>
      <c r="J68">
        <v>16.8</v>
      </c>
      <c r="K68" s="28" t="s">
        <v>107</v>
      </c>
    </row>
    <row r="69" spans="1:11" ht="15">
      <c r="A69" s="26" t="s">
        <v>210</v>
      </c>
      <c r="B69" s="26">
        <v>83709</v>
      </c>
      <c r="C69">
        <v>14.99</v>
      </c>
      <c r="D69">
        <v>7</v>
      </c>
      <c r="E69" s="26">
        <v>3.5</v>
      </c>
      <c r="F69" s="26">
        <v>5</v>
      </c>
      <c r="G69" s="26">
        <v>20</v>
      </c>
      <c r="H69">
        <v>21.990000000000002</v>
      </c>
      <c r="I69">
        <v>20</v>
      </c>
      <c r="J69">
        <v>0.5</v>
      </c>
      <c r="K69" s="28" t="s">
        <v>149</v>
      </c>
    </row>
    <row r="70" spans="1:11" ht="15">
      <c r="A70" s="26" t="s">
        <v>211</v>
      </c>
      <c r="B70" s="26">
        <v>84095</v>
      </c>
      <c r="C70">
        <v>24.99</v>
      </c>
      <c r="D70">
        <v>6.5</v>
      </c>
      <c r="E70" s="26">
        <v>3.5</v>
      </c>
      <c r="F70" s="26">
        <v>5</v>
      </c>
      <c r="G70" s="26">
        <v>20</v>
      </c>
      <c r="H70">
        <v>31.49</v>
      </c>
      <c r="I70">
        <v>17</v>
      </c>
      <c r="J70">
        <v>0.5</v>
      </c>
      <c r="K70" s="28" t="s">
        <v>288</v>
      </c>
    </row>
    <row r="71" spans="1:11" ht="15">
      <c r="A71" s="26" t="s">
        <v>212</v>
      </c>
      <c r="B71" s="26">
        <v>82231</v>
      </c>
      <c r="C71">
        <v>50</v>
      </c>
      <c r="D71">
        <v>7.5</v>
      </c>
      <c r="E71" s="26">
        <v>3.5</v>
      </c>
      <c r="F71" s="26">
        <v>5</v>
      </c>
      <c r="G71" s="26">
        <v>20</v>
      </c>
      <c r="H71">
        <v>57.5</v>
      </c>
      <c r="I71">
        <v>13.5</v>
      </c>
      <c r="J71">
        <v>3.4</v>
      </c>
      <c r="K71" s="28" t="s">
        <v>91</v>
      </c>
    </row>
    <row r="72" spans="1:11" ht="15">
      <c r="A72" s="26" t="s">
        <v>213</v>
      </c>
      <c r="B72" s="26">
        <v>82232</v>
      </c>
      <c r="C72">
        <v>39.99</v>
      </c>
      <c r="D72">
        <v>7.5</v>
      </c>
      <c r="E72" s="26">
        <v>3.5</v>
      </c>
      <c r="F72" s="26">
        <v>5</v>
      </c>
      <c r="G72" s="26">
        <v>20</v>
      </c>
      <c r="H72">
        <v>47.49</v>
      </c>
      <c r="I72">
        <v>11.5</v>
      </c>
      <c r="J72">
        <v>3</v>
      </c>
      <c r="K72" s="28" t="s">
        <v>92</v>
      </c>
    </row>
    <row r="73" spans="1:11" ht="15">
      <c r="A73" s="26" t="s">
        <v>214</v>
      </c>
      <c r="B73" s="26">
        <v>82244</v>
      </c>
      <c r="C73">
        <v>75</v>
      </c>
      <c r="D73">
        <v>8</v>
      </c>
      <c r="E73" s="26">
        <v>3.5</v>
      </c>
      <c r="F73" s="26">
        <v>5</v>
      </c>
      <c r="G73" s="26">
        <v>20</v>
      </c>
      <c r="H73">
        <v>83</v>
      </c>
      <c r="I73">
        <v>13</v>
      </c>
      <c r="J73">
        <v>4.7</v>
      </c>
      <c r="K73" s="28" t="s">
        <v>96</v>
      </c>
    </row>
    <row r="74" spans="1:11" ht="15">
      <c r="A74" s="26" t="s">
        <v>215</v>
      </c>
      <c r="B74" s="26">
        <v>83029</v>
      </c>
      <c r="C74">
        <v>60</v>
      </c>
      <c r="D74">
        <v>8</v>
      </c>
      <c r="E74" s="26">
        <v>3.5</v>
      </c>
      <c r="F74" s="26">
        <v>5</v>
      </c>
      <c r="G74" s="26">
        <v>20</v>
      </c>
      <c r="H74">
        <v>68</v>
      </c>
      <c r="I74">
        <v>12</v>
      </c>
      <c r="J74">
        <v>3.3</v>
      </c>
      <c r="K74" s="28" t="s">
        <v>120</v>
      </c>
    </row>
    <row r="75" spans="1:11" ht="15">
      <c r="A75" s="26" t="s">
        <v>216</v>
      </c>
      <c r="B75" s="26">
        <v>82270</v>
      </c>
      <c r="C75">
        <v>100</v>
      </c>
      <c r="D75">
        <v>9</v>
      </c>
      <c r="E75" s="26">
        <v>3.5</v>
      </c>
      <c r="F75" s="26">
        <v>5</v>
      </c>
      <c r="G75" s="26">
        <v>20</v>
      </c>
      <c r="H75">
        <v>109</v>
      </c>
      <c r="I75">
        <v>20</v>
      </c>
      <c r="J75">
        <v>20</v>
      </c>
      <c r="K75" s="28" t="s">
        <v>147</v>
      </c>
    </row>
    <row r="76" spans="1:11" ht="15">
      <c r="A76" s="26" t="s">
        <v>111</v>
      </c>
      <c r="B76" s="26">
        <v>82268</v>
      </c>
      <c r="C76">
        <v>70</v>
      </c>
      <c r="D76">
        <v>8</v>
      </c>
      <c r="E76" s="26">
        <v>3.5</v>
      </c>
      <c r="F76" s="26">
        <v>5</v>
      </c>
      <c r="G76" s="26">
        <v>20</v>
      </c>
      <c r="H76">
        <v>78</v>
      </c>
      <c r="I76">
        <v>20</v>
      </c>
      <c r="J76">
        <v>8</v>
      </c>
      <c r="K76" s="28" t="s">
        <v>111</v>
      </c>
    </row>
    <row r="77" spans="1:11" ht="15">
      <c r="A77" s="26" t="s">
        <v>217</v>
      </c>
      <c r="B77" s="26">
        <v>83916</v>
      </c>
      <c r="C77">
        <v>80</v>
      </c>
      <c r="D77">
        <v>8</v>
      </c>
      <c r="E77" s="26">
        <v>3.5</v>
      </c>
      <c r="F77" s="26">
        <v>5</v>
      </c>
      <c r="G77" s="26">
        <v>20</v>
      </c>
      <c r="H77">
        <v>88</v>
      </c>
      <c r="I77">
        <v>20</v>
      </c>
      <c r="J77">
        <v>8</v>
      </c>
      <c r="K77" s="28" t="s">
        <v>289</v>
      </c>
    </row>
    <row r="78" spans="1:11" ht="15">
      <c r="A78" s="26" t="s">
        <v>110</v>
      </c>
      <c r="B78" s="26">
        <v>82263</v>
      </c>
      <c r="C78">
        <v>500</v>
      </c>
      <c r="D78">
        <v>20</v>
      </c>
      <c r="E78" s="26">
        <v>3.5</v>
      </c>
      <c r="F78" s="26">
        <v>5</v>
      </c>
      <c r="G78" s="26">
        <v>20</v>
      </c>
      <c r="H78">
        <v>520</v>
      </c>
      <c r="I78">
        <v>14</v>
      </c>
      <c r="J78">
        <v>25</v>
      </c>
      <c r="K78" s="28" t="s">
        <v>110</v>
      </c>
    </row>
    <row r="79" spans="1:11" ht="15">
      <c r="A79" s="26" t="s">
        <v>218</v>
      </c>
      <c r="B79" s="26">
        <v>82259</v>
      </c>
      <c r="C79">
        <v>185</v>
      </c>
      <c r="D79">
        <v>10</v>
      </c>
      <c r="E79" s="26">
        <v>3.5</v>
      </c>
      <c r="F79" s="26">
        <v>5</v>
      </c>
      <c r="G79" s="26">
        <v>20</v>
      </c>
      <c r="H79">
        <v>195</v>
      </c>
      <c r="I79">
        <v>8</v>
      </c>
      <c r="J79">
        <v>12</v>
      </c>
      <c r="K79" s="28" t="s">
        <v>106</v>
      </c>
    </row>
    <row r="80" spans="1:11" ht="15">
      <c r="A80" s="26" t="s">
        <v>98</v>
      </c>
      <c r="B80" s="26">
        <v>82249</v>
      </c>
      <c r="C80">
        <v>85</v>
      </c>
      <c r="D80">
        <v>8</v>
      </c>
      <c r="E80" s="26">
        <v>3.5</v>
      </c>
      <c r="F80" s="26">
        <v>5</v>
      </c>
      <c r="G80" s="26">
        <v>20</v>
      </c>
      <c r="H80">
        <v>93</v>
      </c>
      <c r="I80">
        <v>13</v>
      </c>
      <c r="J80">
        <v>5.6</v>
      </c>
      <c r="K80" s="28" t="s">
        <v>98</v>
      </c>
    </row>
    <row r="81" spans="1:11" ht="15">
      <c r="A81" s="26" t="s">
        <v>219</v>
      </c>
      <c r="B81" s="26">
        <v>84096</v>
      </c>
      <c r="C81">
        <v>50</v>
      </c>
      <c r="D81">
        <v>7.5</v>
      </c>
      <c r="E81" s="26">
        <v>3.5</v>
      </c>
      <c r="F81" s="26">
        <v>5</v>
      </c>
      <c r="G81" s="26">
        <v>20</v>
      </c>
      <c r="H81">
        <v>57.5</v>
      </c>
      <c r="I81">
        <v>13.5</v>
      </c>
      <c r="J81">
        <v>2.4</v>
      </c>
      <c r="K81" s="28" t="s">
        <v>290</v>
      </c>
    </row>
    <row r="82" spans="1:11" ht="15">
      <c r="A82" s="26" t="s">
        <v>103</v>
      </c>
      <c r="B82" s="26">
        <v>82256</v>
      </c>
      <c r="C82">
        <v>125</v>
      </c>
      <c r="D82">
        <v>9</v>
      </c>
      <c r="E82" s="26">
        <v>3.5</v>
      </c>
      <c r="F82" s="26">
        <v>5</v>
      </c>
      <c r="G82" s="26">
        <v>20</v>
      </c>
      <c r="H82">
        <v>134</v>
      </c>
      <c r="I82">
        <v>9.5</v>
      </c>
      <c r="J82">
        <v>8.8000000000000007</v>
      </c>
      <c r="K82" s="28" t="s">
        <v>103</v>
      </c>
    </row>
    <row r="83" spans="1:11" ht="15">
      <c r="A83" s="26" t="s">
        <v>220</v>
      </c>
      <c r="B83" s="26">
        <v>82225</v>
      </c>
      <c r="C83">
        <v>42.5</v>
      </c>
      <c r="D83">
        <v>7.5</v>
      </c>
      <c r="E83" s="26">
        <v>3.5</v>
      </c>
      <c r="F83" s="26">
        <v>5</v>
      </c>
      <c r="G83" s="26">
        <v>20</v>
      </c>
      <c r="H83">
        <v>50</v>
      </c>
      <c r="I83">
        <v>13</v>
      </c>
      <c r="J83">
        <v>2.7</v>
      </c>
      <c r="K83" s="28" t="s">
        <v>145</v>
      </c>
    </row>
    <row r="84" spans="1:11" ht="15">
      <c r="A84" s="26" t="s">
        <v>221</v>
      </c>
      <c r="B84" s="26">
        <v>82226</v>
      </c>
      <c r="C84">
        <v>32.5</v>
      </c>
      <c r="D84">
        <v>7.5</v>
      </c>
      <c r="E84" s="26">
        <v>3.5</v>
      </c>
      <c r="F84" s="26">
        <v>5</v>
      </c>
      <c r="G84" s="26">
        <v>20</v>
      </c>
      <c r="H84">
        <v>40</v>
      </c>
      <c r="I84">
        <v>11</v>
      </c>
      <c r="J84">
        <v>2</v>
      </c>
      <c r="K84" s="28" t="s">
        <v>146</v>
      </c>
    </row>
    <row r="85" spans="1:11" ht="15">
      <c r="A85" s="26" t="s">
        <v>222</v>
      </c>
      <c r="B85" s="26">
        <v>82252</v>
      </c>
      <c r="C85">
        <v>100</v>
      </c>
      <c r="D85">
        <v>8</v>
      </c>
      <c r="E85" s="26">
        <v>3.5</v>
      </c>
      <c r="F85" s="26">
        <v>5</v>
      </c>
      <c r="G85" s="26">
        <v>20</v>
      </c>
      <c r="H85">
        <v>108</v>
      </c>
      <c r="I85">
        <v>13</v>
      </c>
      <c r="J85">
        <v>6.5</v>
      </c>
      <c r="K85" s="28" t="s">
        <v>100</v>
      </c>
    </row>
    <row r="86" spans="1:11" ht="15">
      <c r="A86" s="26" t="s">
        <v>379</v>
      </c>
      <c r="B86" s="26">
        <v>82253</v>
      </c>
      <c r="C86">
        <v>85</v>
      </c>
      <c r="D86">
        <v>8</v>
      </c>
      <c r="E86" s="26">
        <v>3.5</v>
      </c>
      <c r="F86" s="26">
        <v>5</v>
      </c>
      <c r="G86" s="26">
        <v>20</v>
      </c>
      <c r="H86">
        <v>93</v>
      </c>
      <c r="I86">
        <v>12</v>
      </c>
      <c r="J86">
        <v>5.5</v>
      </c>
      <c r="K86" s="26" t="s">
        <v>379</v>
      </c>
    </row>
    <row r="87" spans="1:11" ht="15">
      <c r="A87" s="26" t="s">
        <v>223</v>
      </c>
      <c r="B87" s="26">
        <v>84097</v>
      </c>
      <c r="C87">
        <v>65</v>
      </c>
      <c r="D87">
        <v>8</v>
      </c>
      <c r="E87" s="26">
        <v>3.5</v>
      </c>
      <c r="F87" s="26">
        <v>5</v>
      </c>
      <c r="G87" s="26">
        <v>20</v>
      </c>
      <c r="H87">
        <v>73</v>
      </c>
      <c r="I87">
        <v>8</v>
      </c>
      <c r="J87">
        <v>5</v>
      </c>
      <c r="K87" s="28" t="s">
        <v>291</v>
      </c>
    </row>
    <row r="88" spans="1:11" ht="15">
      <c r="A88" s="26" t="s">
        <v>224</v>
      </c>
      <c r="B88" s="26">
        <v>84089</v>
      </c>
      <c r="C88">
        <v>2000</v>
      </c>
      <c r="D88">
        <v>0</v>
      </c>
      <c r="E88" s="26">
        <v>3.5</v>
      </c>
      <c r="F88" s="26">
        <v>5</v>
      </c>
      <c r="G88" s="26">
        <v>20</v>
      </c>
      <c r="H88">
        <v>2000</v>
      </c>
      <c r="I88">
        <v>13.5</v>
      </c>
      <c r="J88">
        <v>58</v>
      </c>
      <c r="K88" s="28" t="s">
        <v>292</v>
      </c>
    </row>
    <row r="89" spans="1:11" ht="15">
      <c r="A89" s="26" t="s">
        <v>225</v>
      </c>
      <c r="B89" s="26">
        <v>82258</v>
      </c>
      <c r="C89">
        <v>200</v>
      </c>
      <c r="D89">
        <v>10</v>
      </c>
      <c r="E89" s="26">
        <v>3.5</v>
      </c>
      <c r="F89" s="26">
        <v>5</v>
      </c>
      <c r="G89" s="26">
        <v>20</v>
      </c>
      <c r="H89">
        <v>210</v>
      </c>
      <c r="I89">
        <v>15</v>
      </c>
      <c r="J89">
        <v>12.6</v>
      </c>
      <c r="K89" s="28" t="s">
        <v>105</v>
      </c>
    </row>
    <row r="90" spans="1:11" ht="15">
      <c r="A90" s="26" t="s">
        <v>226</v>
      </c>
      <c r="B90" s="26">
        <v>82630</v>
      </c>
      <c r="C90">
        <v>180</v>
      </c>
      <c r="D90">
        <v>10</v>
      </c>
      <c r="E90" s="26">
        <v>3.5</v>
      </c>
      <c r="F90" s="26">
        <v>5</v>
      </c>
      <c r="G90" s="26">
        <v>20</v>
      </c>
      <c r="H90">
        <v>190</v>
      </c>
      <c r="I90">
        <v>14.5</v>
      </c>
      <c r="J90">
        <v>11.2</v>
      </c>
      <c r="K90" s="28" t="s">
        <v>118</v>
      </c>
    </row>
    <row r="91" spans="1:11" ht="15">
      <c r="A91" s="26" t="s">
        <v>227</v>
      </c>
      <c r="B91" s="26">
        <v>82277</v>
      </c>
      <c r="C91">
        <v>125</v>
      </c>
      <c r="D91">
        <v>9</v>
      </c>
      <c r="E91" s="26">
        <v>3.5</v>
      </c>
      <c r="F91" s="26">
        <v>5</v>
      </c>
      <c r="G91" s="26">
        <v>20</v>
      </c>
      <c r="H91">
        <v>134</v>
      </c>
      <c r="I91">
        <v>20</v>
      </c>
      <c r="J91">
        <v>16.2</v>
      </c>
      <c r="K91" s="28" t="s">
        <v>113</v>
      </c>
    </row>
    <row r="92" spans="1:11" ht="15">
      <c r="A92" s="26" t="s">
        <v>228</v>
      </c>
      <c r="B92" s="26">
        <v>81949</v>
      </c>
      <c r="C92">
        <v>175</v>
      </c>
      <c r="D92">
        <v>10</v>
      </c>
      <c r="E92" s="26">
        <v>3.5</v>
      </c>
      <c r="F92" s="26">
        <v>5</v>
      </c>
      <c r="G92" s="26">
        <v>20</v>
      </c>
      <c r="H92">
        <v>185</v>
      </c>
      <c r="I92">
        <v>20</v>
      </c>
      <c r="J92">
        <v>17</v>
      </c>
      <c r="K92" s="28" t="s">
        <v>77</v>
      </c>
    </row>
    <row r="93" spans="1:11" ht="15">
      <c r="A93" s="26" t="s">
        <v>229</v>
      </c>
      <c r="B93" s="26">
        <v>84098</v>
      </c>
      <c r="C93">
        <v>185</v>
      </c>
      <c r="D93">
        <v>10</v>
      </c>
      <c r="E93" s="26">
        <v>3.5</v>
      </c>
      <c r="F93" s="26">
        <v>5</v>
      </c>
      <c r="G93" s="26">
        <v>20</v>
      </c>
      <c r="H93">
        <v>195</v>
      </c>
      <c r="I93">
        <v>20</v>
      </c>
      <c r="J93">
        <v>17</v>
      </c>
      <c r="K93" s="28" t="s">
        <v>293</v>
      </c>
    </row>
    <row r="94" spans="1:11" ht="15">
      <c r="A94" s="26" t="s">
        <v>230</v>
      </c>
      <c r="B94" s="26">
        <v>82676</v>
      </c>
      <c r="C94">
        <v>29.99</v>
      </c>
      <c r="D94">
        <v>7.5</v>
      </c>
      <c r="E94" s="26">
        <v>3.5</v>
      </c>
      <c r="F94" s="26">
        <v>5</v>
      </c>
      <c r="G94" s="26">
        <v>20</v>
      </c>
      <c r="H94">
        <v>37.489999999999995</v>
      </c>
      <c r="I94">
        <v>7.5</v>
      </c>
      <c r="J94">
        <v>1.41</v>
      </c>
      <c r="K94" s="28" t="s">
        <v>122</v>
      </c>
    </row>
    <row r="95" spans="1:11" ht="15">
      <c r="A95" s="26" t="s">
        <v>231</v>
      </c>
      <c r="B95" s="26">
        <v>83714</v>
      </c>
      <c r="C95">
        <v>24.99</v>
      </c>
      <c r="D95">
        <v>7.5</v>
      </c>
      <c r="E95" s="26">
        <v>3.5</v>
      </c>
      <c r="F95" s="26">
        <v>5</v>
      </c>
      <c r="G95" s="26">
        <v>20</v>
      </c>
      <c r="H95">
        <v>32.489999999999995</v>
      </c>
      <c r="I95">
        <v>20</v>
      </c>
      <c r="J95">
        <v>2.8</v>
      </c>
      <c r="K95" s="28" t="s">
        <v>152</v>
      </c>
    </row>
    <row r="96" spans="1:11" ht="15">
      <c r="A96" s="26" t="s">
        <v>232</v>
      </c>
      <c r="B96" s="26">
        <v>83429</v>
      </c>
      <c r="C96">
        <v>39.99</v>
      </c>
      <c r="D96">
        <v>7.5</v>
      </c>
      <c r="E96" s="26">
        <v>3.5</v>
      </c>
      <c r="F96" s="26">
        <v>5</v>
      </c>
      <c r="G96" s="26">
        <v>20</v>
      </c>
      <c r="H96">
        <v>47.49</v>
      </c>
      <c r="I96">
        <v>20</v>
      </c>
      <c r="J96">
        <v>1.3</v>
      </c>
      <c r="K96" s="28" t="s">
        <v>160</v>
      </c>
    </row>
    <row r="97" spans="1:11" ht="15">
      <c r="A97" s="26" t="s">
        <v>233</v>
      </c>
      <c r="B97" s="26">
        <v>83713</v>
      </c>
      <c r="C97">
        <v>39.99</v>
      </c>
      <c r="D97">
        <v>7.5</v>
      </c>
      <c r="E97" s="26">
        <v>3.5</v>
      </c>
      <c r="F97" s="26">
        <v>5</v>
      </c>
      <c r="G97" s="26">
        <v>20</v>
      </c>
      <c r="H97">
        <v>47.49</v>
      </c>
      <c r="I97">
        <v>12</v>
      </c>
      <c r="J97">
        <v>2.7</v>
      </c>
      <c r="K97" s="28" t="s">
        <v>116</v>
      </c>
    </row>
    <row r="98" spans="1:11" ht="15">
      <c r="A98" s="26" t="s">
        <v>234</v>
      </c>
      <c r="B98" s="26">
        <v>82299</v>
      </c>
      <c r="C98">
        <v>39.99</v>
      </c>
      <c r="D98">
        <v>7.5</v>
      </c>
      <c r="E98" s="26">
        <v>3.5</v>
      </c>
      <c r="F98" s="26">
        <v>5</v>
      </c>
      <c r="G98" s="26">
        <v>20</v>
      </c>
      <c r="H98">
        <v>47.49</v>
      </c>
      <c r="I98">
        <v>14</v>
      </c>
      <c r="J98">
        <v>3.3</v>
      </c>
      <c r="K98" s="28" t="s">
        <v>294</v>
      </c>
    </row>
    <row r="99" spans="1:11" ht="15">
      <c r="A99" s="26" t="s">
        <v>235</v>
      </c>
      <c r="B99" s="26">
        <v>83034</v>
      </c>
      <c r="C99">
        <v>24.99</v>
      </c>
      <c r="D99">
        <v>7.5</v>
      </c>
      <c r="E99" s="26">
        <v>3.5</v>
      </c>
      <c r="F99" s="26">
        <v>5</v>
      </c>
      <c r="G99" s="26">
        <v>20</v>
      </c>
      <c r="H99">
        <v>32.489999999999995</v>
      </c>
      <c r="I99">
        <v>20</v>
      </c>
      <c r="J99">
        <v>5.5</v>
      </c>
      <c r="K99" s="28" t="s">
        <v>121</v>
      </c>
    </row>
    <row r="100" spans="1:11" ht="15">
      <c r="A100" s="26" t="s">
        <v>236</v>
      </c>
      <c r="B100" s="26">
        <v>84104</v>
      </c>
      <c r="C100">
        <v>24.99</v>
      </c>
      <c r="D100">
        <v>7.5</v>
      </c>
      <c r="E100" s="26">
        <v>3.5</v>
      </c>
      <c r="F100" s="26">
        <v>5</v>
      </c>
      <c r="G100" s="26">
        <v>20</v>
      </c>
      <c r="H100">
        <v>32.489999999999995</v>
      </c>
      <c r="I100">
        <v>16</v>
      </c>
      <c r="J100">
        <v>2</v>
      </c>
      <c r="K100" s="28" t="s">
        <v>295</v>
      </c>
    </row>
    <row r="101" spans="1:11" ht="15">
      <c r="A101" s="26" t="s">
        <v>237</v>
      </c>
      <c r="B101" s="26">
        <v>83104</v>
      </c>
      <c r="C101">
        <v>24.99</v>
      </c>
      <c r="D101">
        <v>7.5</v>
      </c>
      <c r="E101" s="26">
        <v>3.5</v>
      </c>
      <c r="F101" s="26">
        <v>5</v>
      </c>
      <c r="G101" s="26">
        <v>20</v>
      </c>
      <c r="H101">
        <v>32.489999999999995</v>
      </c>
      <c r="I101">
        <v>15.5</v>
      </c>
      <c r="J101">
        <v>1.6</v>
      </c>
      <c r="K101" s="28" t="s">
        <v>138</v>
      </c>
    </row>
    <row r="102" spans="1:11" ht="15">
      <c r="A102" s="26" t="s">
        <v>238</v>
      </c>
      <c r="B102" s="26">
        <v>83095</v>
      </c>
      <c r="C102">
        <v>24.99</v>
      </c>
      <c r="D102">
        <v>7.5</v>
      </c>
      <c r="E102" s="26">
        <v>3.5</v>
      </c>
      <c r="F102" s="26">
        <v>5</v>
      </c>
      <c r="G102" s="26">
        <v>20</v>
      </c>
      <c r="H102">
        <v>32.489999999999995</v>
      </c>
      <c r="I102">
        <v>15</v>
      </c>
      <c r="J102">
        <v>1.5</v>
      </c>
      <c r="K102" s="28" t="s">
        <v>135</v>
      </c>
    </row>
    <row r="103" spans="1:11" ht="15">
      <c r="A103" s="26" t="s">
        <v>239</v>
      </c>
      <c r="B103" s="26">
        <v>82666</v>
      </c>
      <c r="C103">
        <v>29.99</v>
      </c>
      <c r="D103">
        <v>7.5</v>
      </c>
      <c r="E103" s="26">
        <v>3.5</v>
      </c>
      <c r="F103" s="26">
        <v>5</v>
      </c>
      <c r="G103" s="26">
        <v>20</v>
      </c>
      <c r="H103">
        <v>37.489999999999995</v>
      </c>
      <c r="I103">
        <v>16.5</v>
      </c>
      <c r="J103">
        <v>2.3069999999999999</v>
      </c>
      <c r="K103" s="28" t="s">
        <v>296</v>
      </c>
    </row>
    <row r="104" spans="1:11" ht="15">
      <c r="A104" s="26" t="s">
        <v>240</v>
      </c>
      <c r="B104" s="26">
        <v>82302</v>
      </c>
      <c r="C104">
        <v>29.99</v>
      </c>
      <c r="D104">
        <v>7.5</v>
      </c>
      <c r="E104" s="26">
        <v>3.5</v>
      </c>
      <c r="F104" s="26">
        <v>5</v>
      </c>
      <c r="G104" s="26">
        <v>20</v>
      </c>
      <c r="H104">
        <v>37.489999999999995</v>
      </c>
      <c r="I104">
        <v>11.5</v>
      </c>
      <c r="J104">
        <v>1.9059999999999999</v>
      </c>
      <c r="K104" s="28" t="s">
        <v>115</v>
      </c>
    </row>
    <row r="105" spans="1:11" ht="15">
      <c r="A105" s="26" t="s">
        <v>241</v>
      </c>
      <c r="B105" s="26">
        <v>82303</v>
      </c>
      <c r="C105">
        <v>29.99</v>
      </c>
      <c r="D105">
        <v>7.5</v>
      </c>
      <c r="E105" s="26">
        <v>3.5</v>
      </c>
      <c r="F105" s="26">
        <v>5</v>
      </c>
      <c r="G105" s="26">
        <v>20</v>
      </c>
      <c r="H105">
        <v>37.489999999999995</v>
      </c>
      <c r="I105">
        <v>7</v>
      </c>
      <c r="J105">
        <v>5.2</v>
      </c>
      <c r="K105" s="28" t="s">
        <v>64</v>
      </c>
    </row>
    <row r="106" spans="1:11" ht="15">
      <c r="A106" s="26" t="s">
        <v>242</v>
      </c>
      <c r="B106" s="26">
        <v>82667</v>
      </c>
      <c r="C106">
        <v>44.99</v>
      </c>
      <c r="D106">
        <v>7.5</v>
      </c>
      <c r="E106" s="26">
        <v>3.5</v>
      </c>
      <c r="F106" s="26">
        <v>5</v>
      </c>
      <c r="G106" s="26">
        <v>20</v>
      </c>
      <c r="H106">
        <v>52.49</v>
      </c>
      <c r="I106">
        <v>20</v>
      </c>
      <c r="J106">
        <v>2.84</v>
      </c>
      <c r="K106" s="28" t="s">
        <v>126</v>
      </c>
    </row>
    <row r="107" spans="1:11" ht="15">
      <c r="A107" s="26" t="s">
        <v>174</v>
      </c>
      <c r="B107" s="26">
        <v>82673</v>
      </c>
      <c r="C107">
        <v>24.99</v>
      </c>
      <c r="D107">
        <v>7.5</v>
      </c>
      <c r="E107" s="26">
        <v>3.5</v>
      </c>
      <c r="F107" s="26">
        <v>5</v>
      </c>
      <c r="G107" s="26">
        <v>20</v>
      </c>
      <c r="H107">
        <v>32.489999999999995</v>
      </c>
      <c r="I107">
        <v>3</v>
      </c>
      <c r="J107">
        <v>2.6</v>
      </c>
      <c r="K107" s="28" t="s">
        <v>70</v>
      </c>
    </row>
    <row r="108" spans="1:11" ht="15">
      <c r="A108" s="26" t="s">
        <v>243</v>
      </c>
      <c r="B108" s="26">
        <v>82849</v>
      </c>
      <c r="C108">
        <v>17.5</v>
      </c>
      <c r="D108">
        <v>5</v>
      </c>
      <c r="E108" s="26">
        <v>3.5</v>
      </c>
      <c r="F108" s="26">
        <v>5</v>
      </c>
      <c r="G108" s="26">
        <v>20</v>
      </c>
      <c r="H108">
        <v>22.5</v>
      </c>
      <c r="I108">
        <v>11</v>
      </c>
      <c r="J108">
        <v>0.5</v>
      </c>
      <c r="K108" s="28" t="s">
        <v>76</v>
      </c>
    </row>
    <row r="109" spans="1:11" ht="15">
      <c r="A109" s="26" t="s">
        <v>244</v>
      </c>
      <c r="B109" s="26">
        <v>82287</v>
      </c>
      <c r="C109">
        <v>34.99</v>
      </c>
      <c r="D109">
        <v>7.5</v>
      </c>
      <c r="E109" s="26">
        <v>3.5</v>
      </c>
      <c r="F109" s="26">
        <v>5</v>
      </c>
      <c r="G109" s="26">
        <v>20</v>
      </c>
      <c r="H109">
        <v>42.49</v>
      </c>
      <c r="I109">
        <v>16</v>
      </c>
      <c r="J109">
        <v>2.7</v>
      </c>
      <c r="K109" s="28" t="s">
        <v>58</v>
      </c>
    </row>
    <row r="110" spans="1:11" ht="15">
      <c r="A110" s="26" t="s">
        <v>245</v>
      </c>
      <c r="B110" s="26">
        <v>82680</v>
      </c>
      <c r="C110">
        <v>39.99</v>
      </c>
      <c r="D110">
        <v>7.5</v>
      </c>
      <c r="E110" s="26">
        <v>3.5</v>
      </c>
      <c r="F110" s="26">
        <v>5</v>
      </c>
      <c r="G110" s="26">
        <v>20</v>
      </c>
      <c r="H110">
        <v>47.49</v>
      </c>
      <c r="I110">
        <v>7</v>
      </c>
      <c r="J110">
        <v>4.5199999999999996</v>
      </c>
      <c r="K110" s="28" t="s">
        <v>72</v>
      </c>
    </row>
    <row r="111" spans="1:11" ht="15">
      <c r="A111" s="26" t="s">
        <v>246</v>
      </c>
      <c r="B111" s="26">
        <v>83950</v>
      </c>
      <c r="C111">
        <v>39.99</v>
      </c>
      <c r="D111">
        <v>7.5</v>
      </c>
      <c r="E111" s="26">
        <v>3.5</v>
      </c>
      <c r="F111" s="26">
        <v>5</v>
      </c>
      <c r="G111" s="26">
        <v>20</v>
      </c>
      <c r="H111">
        <v>47.49</v>
      </c>
      <c r="I111">
        <v>10</v>
      </c>
      <c r="J111">
        <v>2.17</v>
      </c>
      <c r="K111" s="28" t="s">
        <v>297</v>
      </c>
    </row>
    <row r="112" spans="1:11" ht="15">
      <c r="A112" s="26" t="s">
        <v>247</v>
      </c>
      <c r="B112" s="26">
        <v>82847</v>
      </c>
      <c r="C112">
        <v>17.5</v>
      </c>
      <c r="D112">
        <v>5</v>
      </c>
      <c r="E112" s="26">
        <v>3.5</v>
      </c>
      <c r="F112" s="26">
        <v>5</v>
      </c>
      <c r="G112" s="26">
        <v>20</v>
      </c>
      <c r="H112">
        <v>22.5</v>
      </c>
      <c r="I112">
        <v>15</v>
      </c>
      <c r="J112">
        <v>0.5</v>
      </c>
      <c r="K112" s="28" t="s">
        <v>75</v>
      </c>
    </row>
    <row r="113" spans="1:11" ht="15">
      <c r="A113" s="26" t="s">
        <v>248</v>
      </c>
      <c r="B113" s="26">
        <v>82288</v>
      </c>
      <c r="C113">
        <v>60</v>
      </c>
      <c r="D113">
        <v>7.5</v>
      </c>
      <c r="E113" s="26">
        <v>3.5</v>
      </c>
      <c r="F113" s="26">
        <v>5</v>
      </c>
      <c r="G113" s="26">
        <v>20</v>
      </c>
      <c r="H113">
        <v>67.5</v>
      </c>
      <c r="I113">
        <v>8.5</v>
      </c>
      <c r="J113">
        <v>5.5</v>
      </c>
      <c r="K113" s="28" t="s">
        <v>59</v>
      </c>
    </row>
    <row r="114" spans="1:11" ht="15">
      <c r="A114" s="26" t="s">
        <v>249</v>
      </c>
      <c r="B114" s="26">
        <v>82684</v>
      </c>
      <c r="C114">
        <v>24.99</v>
      </c>
      <c r="D114">
        <v>7.5</v>
      </c>
      <c r="E114" s="26">
        <v>3.5</v>
      </c>
      <c r="F114" s="26">
        <v>5</v>
      </c>
      <c r="G114" s="26">
        <v>20</v>
      </c>
      <c r="H114">
        <v>32.489999999999995</v>
      </c>
      <c r="I114">
        <v>15.5</v>
      </c>
      <c r="J114">
        <v>1.78</v>
      </c>
      <c r="K114" s="28" t="s">
        <v>73</v>
      </c>
    </row>
    <row r="115" spans="1:11" ht="15">
      <c r="A115" s="26" t="s">
        <v>250</v>
      </c>
      <c r="B115" s="26">
        <v>82290</v>
      </c>
      <c r="C115">
        <v>27.5</v>
      </c>
      <c r="D115">
        <v>7.5</v>
      </c>
      <c r="E115" s="26">
        <v>3.5</v>
      </c>
      <c r="F115" s="26">
        <v>5</v>
      </c>
      <c r="G115" s="26">
        <v>20</v>
      </c>
      <c r="H115">
        <v>35</v>
      </c>
      <c r="I115">
        <v>12</v>
      </c>
      <c r="J115">
        <v>1.6</v>
      </c>
      <c r="K115" s="28" t="s">
        <v>298</v>
      </c>
    </row>
    <row r="116" spans="1:11" ht="15">
      <c r="A116" s="26" t="s">
        <v>251</v>
      </c>
      <c r="B116" s="26">
        <v>82291</v>
      </c>
      <c r="C116">
        <v>32.5</v>
      </c>
      <c r="D116">
        <v>7.5</v>
      </c>
      <c r="E116" s="26">
        <v>3.5</v>
      </c>
      <c r="F116" s="26">
        <v>5</v>
      </c>
      <c r="G116" s="26">
        <v>20</v>
      </c>
      <c r="H116">
        <v>40</v>
      </c>
      <c r="I116">
        <v>17.5</v>
      </c>
      <c r="J116">
        <v>1.2010000000000001</v>
      </c>
      <c r="K116" s="28" t="s">
        <v>299</v>
      </c>
    </row>
    <row r="117" spans="1:11" ht="15">
      <c r="A117" s="26" t="s">
        <v>252</v>
      </c>
      <c r="B117" s="26">
        <v>83493</v>
      </c>
      <c r="C117">
        <v>29.99</v>
      </c>
      <c r="D117">
        <v>7.5</v>
      </c>
      <c r="E117" s="26">
        <v>3.5</v>
      </c>
      <c r="F117" s="26">
        <v>5</v>
      </c>
      <c r="G117" s="26">
        <v>20</v>
      </c>
      <c r="H117">
        <v>37.489999999999995</v>
      </c>
      <c r="I117">
        <v>18.5</v>
      </c>
      <c r="J117">
        <v>3</v>
      </c>
      <c r="K117" s="28" t="s">
        <v>161</v>
      </c>
    </row>
    <row r="118" spans="1:11" ht="15">
      <c r="A118" s="26" t="s">
        <v>253</v>
      </c>
      <c r="B118" s="26">
        <v>82672</v>
      </c>
      <c r="C118">
        <v>29.99</v>
      </c>
      <c r="D118">
        <v>7.5</v>
      </c>
      <c r="E118" s="26">
        <v>3.5</v>
      </c>
      <c r="F118" s="26">
        <v>5</v>
      </c>
      <c r="G118" s="26">
        <v>20</v>
      </c>
      <c r="H118">
        <v>37.489999999999995</v>
      </c>
      <c r="I118">
        <v>11.5</v>
      </c>
      <c r="J118">
        <v>1.0940000000000001</v>
      </c>
      <c r="K118" s="28" t="s">
        <v>157</v>
      </c>
    </row>
    <row r="119" spans="1:11" ht="15">
      <c r="A119" s="26" t="s">
        <v>254</v>
      </c>
      <c r="B119" s="26">
        <v>83035</v>
      </c>
      <c r="C119">
        <v>34.99</v>
      </c>
      <c r="D119">
        <v>7.5</v>
      </c>
      <c r="E119" s="26">
        <v>3.5</v>
      </c>
      <c r="F119" s="26">
        <v>5</v>
      </c>
      <c r="G119" s="26">
        <v>20</v>
      </c>
      <c r="H119">
        <v>42.49</v>
      </c>
      <c r="I119">
        <v>15</v>
      </c>
      <c r="J119">
        <v>2.94</v>
      </c>
      <c r="K119" s="28" t="s">
        <v>132</v>
      </c>
    </row>
    <row r="120" spans="1:11" ht="15">
      <c r="A120" s="26" t="s">
        <v>255</v>
      </c>
      <c r="B120" s="26">
        <v>83951</v>
      </c>
      <c r="C120">
        <v>44.99</v>
      </c>
      <c r="D120">
        <v>7.5</v>
      </c>
      <c r="E120" s="26">
        <v>3.5</v>
      </c>
      <c r="F120" s="26">
        <v>5</v>
      </c>
      <c r="G120" s="26">
        <v>20</v>
      </c>
      <c r="H120">
        <v>52.49</v>
      </c>
      <c r="I120">
        <v>17</v>
      </c>
      <c r="J120">
        <v>2.61</v>
      </c>
      <c r="K120" s="28" t="s">
        <v>300</v>
      </c>
    </row>
    <row r="121" spans="1:11" ht="15">
      <c r="A121" s="26" t="s">
        <v>256</v>
      </c>
      <c r="B121" s="26">
        <v>82295</v>
      </c>
      <c r="C121">
        <v>19.989999999999998</v>
      </c>
      <c r="D121">
        <v>7.5</v>
      </c>
      <c r="E121" s="26">
        <v>3.5</v>
      </c>
      <c r="F121" s="26">
        <v>5</v>
      </c>
      <c r="G121" s="26">
        <v>20</v>
      </c>
      <c r="H121">
        <v>27.49</v>
      </c>
      <c r="I121">
        <v>16</v>
      </c>
      <c r="J121">
        <v>1.2</v>
      </c>
      <c r="K121" s="28" t="s">
        <v>60</v>
      </c>
    </row>
    <row r="122" spans="1:11" ht="15">
      <c r="A122" s="26" t="s">
        <v>257</v>
      </c>
      <c r="B122" s="26">
        <v>82296</v>
      </c>
      <c r="C122">
        <v>24.99</v>
      </c>
      <c r="D122">
        <v>7.5</v>
      </c>
      <c r="E122" s="26">
        <v>3.5</v>
      </c>
      <c r="F122" s="26">
        <v>5</v>
      </c>
      <c r="G122" s="26">
        <v>20</v>
      </c>
      <c r="H122">
        <v>32.489999999999995</v>
      </c>
      <c r="I122">
        <v>17</v>
      </c>
      <c r="J122">
        <v>2.2999999999999998</v>
      </c>
      <c r="K122" s="28" t="s">
        <v>155</v>
      </c>
    </row>
    <row r="123" spans="1:11" ht="15">
      <c r="A123" s="26" t="s">
        <v>258</v>
      </c>
      <c r="B123" s="26">
        <v>82298</v>
      </c>
      <c r="C123">
        <v>32.5</v>
      </c>
      <c r="D123">
        <v>7.5</v>
      </c>
      <c r="E123" s="26">
        <v>3.5</v>
      </c>
      <c r="F123" s="26">
        <v>5</v>
      </c>
      <c r="G123" s="26">
        <v>20</v>
      </c>
      <c r="H123">
        <v>40</v>
      </c>
      <c r="I123">
        <v>14</v>
      </c>
      <c r="J123">
        <v>1.3</v>
      </c>
      <c r="K123" s="28" t="s">
        <v>61</v>
      </c>
    </row>
    <row r="124" spans="1:11" ht="15">
      <c r="A124" s="26" t="s">
        <v>259</v>
      </c>
      <c r="B124" s="26">
        <v>83098</v>
      </c>
      <c r="C124">
        <v>34.99</v>
      </c>
      <c r="D124">
        <v>7.5</v>
      </c>
      <c r="E124" s="26">
        <v>3.5</v>
      </c>
      <c r="F124" s="26">
        <v>5</v>
      </c>
      <c r="G124" s="26">
        <v>20</v>
      </c>
      <c r="H124">
        <v>42.49</v>
      </c>
      <c r="I124">
        <v>20</v>
      </c>
      <c r="J124">
        <v>2.54</v>
      </c>
      <c r="K124" s="28" t="s">
        <v>137</v>
      </c>
    </row>
    <row r="125" spans="1:11" ht="15">
      <c r="A125" s="26" t="s">
        <v>260</v>
      </c>
      <c r="B125" s="26">
        <v>84085</v>
      </c>
      <c r="C125">
        <v>24.99</v>
      </c>
      <c r="D125">
        <v>7.5</v>
      </c>
      <c r="E125" s="26">
        <v>3.5</v>
      </c>
      <c r="F125" s="26">
        <v>5</v>
      </c>
      <c r="G125" s="26">
        <v>20</v>
      </c>
      <c r="H125">
        <v>32.489999999999995</v>
      </c>
      <c r="I125">
        <v>12</v>
      </c>
      <c r="J125">
        <v>3</v>
      </c>
      <c r="K125" s="28" t="s">
        <v>163</v>
      </c>
    </row>
    <row r="126" spans="1:11" ht="15">
      <c r="A126" s="26" t="s">
        <v>261</v>
      </c>
      <c r="B126" s="26">
        <v>83102</v>
      </c>
      <c r="C126">
        <v>39.99</v>
      </c>
      <c r="D126">
        <v>7.5</v>
      </c>
      <c r="E126" s="26">
        <v>3.5</v>
      </c>
      <c r="F126" s="26">
        <v>5</v>
      </c>
      <c r="G126" s="26">
        <v>20</v>
      </c>
      <c r="H126">
        <v>47.49</v>
      </c>
      <c r="I126">
        <v>12</v>
      </c>
      <c r="J126">
        <v>2.9809999999999999</v>
      </c>
      <c r="K126" s="28" t="s">
        <v>123</v>
      </c>
    </row>
    <row r="127" spans="1:11" ht="15">
      <c r="A127" s="26" t="s">
        <v>262</v>
      </c>
      <c r="B127" s="26">
        <v>84088</v>
      </c>
      <c r="C127">
        <v>19.989999999999998</v>
      </c>
      <c r="D127">
        <v>7.5</v>
      </c>
      <c r="E127" s="26">
        <v>3.5</v>
      </c>
      <c r="F127" s="26">
        <v>5</v>
      </c>
      <c r="G127" s="26">
        <v>20</v>
      </c>
      <c r="H127">
        <v>27.49</v>
      </c>
      <c r="I127">
        <v>16</v>
      </c>
      <c r="J127">
        <v>1.5</v>
      </c>
      <c r="K127" s="28" t="s">
        <v>301</v>
      </c>
    </row>
    <row r="128" spans="1:11" ht="15">
      <c r="A128" s="26" t="s">
        <v>263</v>
      </c>
      <c r="B128" s="26">
        <v>82300</v>
      </c>
      <c r="C128">
        <v>29.99</v>
      </c>
      <c r="D128">
        <v>7.5</v>
      </c>
      <c r="E128" s="26">
        <v>3.5</v>
      </c>
      <c r="F128" s="26">
        <v>5</v>
      </c>
      <c r="G128" s="26">
        <v>20</v>
      </c>
      <c r="H128">
        <v>37.489999999999995</v>
      </c>
      <c r="I128">
        <v>10.5</v>
      </c>
      <c r="J128">
        <v>1.8</v>
      </c>
      <c r="K128" s="28" t="s">
        <v>62</v>
      </c>
    </row>
    <row r="129" spans="1:11" ht="15">
      <c r="A129" s="26" t="s">
        <v>264</v>
      </c>
      <c r="B129" s="26">
        <v>83096</v>
      </c>
      <c r="C129">
        <v>19.989999999999998</v>
      </c>
      <c r="D129">
        <v>7.5</v>
      </c>
      <c r="E129" s="26">
        <v>3.5</v>
      </c>
      <c r="F129" s="26">
        <v>5</v>
      </c>
      <c r="G129" s="26">
        <v>20</v>
      </c>
      <c r="H129">
        <v>27.49</v>
      </c>
      <c r="I129">
        <v>8.5</v>
      </c>
      <c r="J129">
        <v>1.1299999999999999</v>
      </c>
      <c r="K129" s="28" t="s">
        <v>136</v>
      </c>
    </row>
    <row r="130" spans="1:11" ht="15">
      <c r="A130" s="26" t="s">
        <v>265</v>
      </c>
      <c r="B130" s="26">
        <v>81988</v>
      </c>
      <c r="C130">
        <v>22.5</v>
      </c>
      <c r="D130">
        <v>7.5</v>
      </c>
      <c r="E130" s="26">
        <v>3.5</v>
      </c>
      <c r="F130" s="26">
        <v>5</v>
      </c>
      <c r="G130" s="26">
        <v>20</v>
      </c>
      <c r="H130">
        <v>30</v>
      </c>
      <c r="I130">
        <v>20</v>
      </c>
      <c r="J130">
        <v>1</v>
      </c>
      <c r="K130" s="28" t="s">
        <v>125</v>
      </c>
    </row>
    <row r="131" spans="1:11" ht="15">
      <c r="A131" s="26" t="s">
        <v>266</v>
      </c>
      <c r="B131" s="26">
        <v>83105</v>
      </c>
      <c r="C131">
        <v>22.5</v>
      </c>
      <c r="D131">
        <v>7.5</v>
      </c>
      <c r="E131" s="26">
        <v>3.5</v>
      </c>
      <c r="F131" s="26">
        <v>5</v>
      </c>
      <c r="G131" s="26">
        <v>20</v>
      </c>
      <c r="H131">
        <v>30</v>
      </c>
      <c r="I131">
        <v>10</v>
      </c>
      <c r="J131">
        <v>1.1299999999999999</v>
      </c>
      <c r="K131" s="28" t="s">
        <v>302</v>
      </c>
    </row>
    <row r="132" spans="1:11" ht="15">
      <c r="A132" s="26" t="s">
        <v>267</v>
      </c>
      <c r="B132" s="26">
        <v>82301</v>
      </c>
      <c r="C132">
        <v>150</v>
      </c>
      <c r="D132">
        <v>9</v>
      </c>
      <c r="E132" s="26">
        <v>3.5</v>
      </c>
      <c r="F132" s="26">
        <v>5</v>
      </c>
      <c r="G132" s="26">
        <v>20</v>
      </c>
      <c r="H132">
        <v>159</v>
      </c>
      <c r="I132">
        <v>14</v>
      </c>
      <c r="J132">
        <v>11.88</v>
      </c>
      <c r="K132" s="28" t="s">
        <v>63</v>
      </c>
    </row>
    <row r="133" spans="1:11" ht="15">
      <c r="A133" s="26" t="s">
        <v>268</v>
      </c>
      <c r="B133" s="26">
        <v>82307</v>
      </c>
      <c r="C133">
        <v>100</v>
      </c>
      <c r="D133">
        <v>9</v>
      </c>
      <c r="E133" s="26">
        <v>3.5</v>
      </c>
      <c r="F133" s="26">
        <v>5</v>
      </c>
      <c r="G133" s="26">
        <v>20</v>
      </c>
      <c r="H133">
        <v>109</v>
      </c>
      <c r="I133">
        <v>13.5</v>
      </c>
      <c r="J133">
        <v>10</v>
      </c>
      <c r="K133" s="28" t="s">
        <v>65</v>
      </c>
    </row>
    <row r="134" spans="1:11" ht="15">
      <c r="A134" s="26" t="s">
        <v>269</v>
      </c>
      <c r="B134" s="26">
        <v>82308</v>
      </c>
      <c r="C134">
        <v>75</v>
      </c>
      <c r="D134">
        <v>8</v>
      </c>
      <c r="E134" s="26">
        <v>3.5</v>
      </c>
      <c r="F134" s="26">
        <v>5</v>
      </c>
      <c r="G134" s="26">
        <v>20</v>
      </c>
      <c r="H134">
        <v>83</v>
      </c>
      <c r="I134">
        <v>14</v>
      </c>
      <c r="J134">
        <v>6.94</v>
      </c>
      <c r="K134" s="28" t="s">
        <v>66</v>
      </c>
    </row>
    <row r="135" spans="1:11" ht="15">
      <c r="A135" s="26" t="s">
        <v>270</v>
      </c>
      <c r="B135" s="26">
        <v>82309</v>
      </c>
      <c r="C135">
        <v>50</v>
      </c>
      <c r="D135">
        <v>7.5</v>
      </c>
      <c r="E135" s="26">
        <v>3.5</v>
      </c>
      <c r="F135" s="26">
        <v>5</v>
      </c>
      <c r="G135" s="26">
        <v>20</v>
      </c>
      <c r="H135">
        <v>57.5</v>
      </c>
      <c r="I135">
        <v>14</v>
      </c>
      <c r="J135">
        <v>5.04</v>
      </c>
      <c r="K135" s="28" t="s">
        <v>67</v>
      </c>
    </row>
    <row r="136" spans="1:11" ht="15">
      <c r="A136" s="26" t="s">
        <v>271</v>
      </c>
      <c r="B136" s="26">
        <v>83952</v>
      </c>
      <c r="C136">
        <v>200</v>
      </c>
      <c r="D136">
        <v>10</v>
      </c>
      <c r="E136" s="26">
        <v>3.5</v>
      </c>
      <c r="F136" s="26">
        <v>5</v>
      </c>
      <c r="G136" s="26">
        <v>20</v>
      </c>
      <c r="H136">
        <v>210</v>
      </c>
      <c r="I136">
        <v>14.5</v>
      </c>
      <c r="J136">
        <v>11.61</v>
      </c>
      <c r="K136" s="28" t="s">
        <v>303</v>
      </c>
    </row>
    <row r="137" spans="1:11" ht="15">
      <c r="A137" s="26" t="s">
        <v>272</v>
      </c>
      <c r="B137" s="26">
        <v>82312</v>
      </c>
      <c r="C137">
        <v>34.99</v>
      </c>
      <c r="D137">
        <v>7.5</v>
      </c>
      <c r="E137" s="26">
        <v>3.5</v>
      </c>
      <c r="F137" s="26">
        <v>5</v>
      </c>
      <c r="G137" s="26">
        <v>20</v>
      </c>
      <c r="H137">
        <v>42.49</v>
      </c>
      <c r="I137">
        <v>20</v>
      </c>
      <c r="J137">
        <v>2.72</v>
      </c>
      <c r="K137" s="28" t="s">
        <v>68</v>
      </c>
    </row>
    <row r="138" spans="1:11" ht="15">
      <c r="A138" s="26" t="s">
        <v>273</v>
      </c>
      <c r="B138" s="26">
        <v>82676</v>
      </c>
      <c r="C138">
        <v>29.99</v>
      </c>
      <c r="D138">
        <v>7.5</v>
      </c>
      <c r="E138" s="26">
        <v>3.5</v>
      </c>
      <c r="F138" s="26">
        <v>5</v>
      </c>
      <c r="G138" s="26">
        <v>20</v>
      </c>
      <c r="H138">
        <v>37.489999999999995</v>
      </c>
      <c r="I138">
        <v>7.5</v>
      </c>
      <c r="J138">
        <v>1.41</v>
      </c>
      <c r="K138" s="28" t="s">
        <v>122</v>
      </c>
    </row>
    <row r="139" spans="1:11" ht="15">
      <c r="A139" s="26" t="s">
        <v>274</v>
      </c>
      <c r="B139" s="26">
        <v>82313</v>
      </c>
      <c r="C139">
        <v>34.99</v>
      </c>
      <c r="D139">
        <v>7.5</v>
      </c>
      <c r="E139" s="26">
        <v>3.5</v>
      </c>
      <c r="F139" s="26">
        <v>5</v>
      </c>
      <c r="G139" s="26">
        <v>20</v>
      </c>
      <c r="H139">
        <v>42.49</v>
      </c>
      <c r="I139">
        <v>15.5</v>
      </c>
      <c r="J139">
        <v>2.2999999999999998</v>
      </c>
      <c r="K139" s="28" t="s">
        <v>69</v>
      </c>
    </row>
    <row r="140" spans="1:11" ht="15">
      <c r="A140" s="26" t="s">
        <v>275</v>
      </c>
      <c r="B140" s="26">
        <v>82304</v>
      </c>
      <c r="C140">
        <v>34.99</v>
      </c>
      <c r="D140">
        <v>7.5</v>
      </c>
      <c r="E140" s="26">
        <v>3.5</v>
      </c>
      <c r="F140" s="26">
        <v>5</v>
      </c>
      <c r="G140" s="26">
        <v>20</v>
      </c>
      <c r="H140">
        <v>42.49</v>
      </c>
      <c r="I140">
        <v>6.5</v>
      </c>
      <c r="J140">
        <v>4.0999999999999996</v>
      </c>
      <c r="K140" s="28" t="s">
        <v>304</v>
      </c>
    </row>
    <row r="141" spans="1:11" ht="15">
      <c r="A141" s="26" t="s">
        <v>276</v>
      </c>
      <c r="B141" s="26">
        <v>83409</v>
      </c>
      <c r="C141">
        <v>29.99</v>
      </c>
      <c r="D141">
        <v>7.5</v>
      </c>
      <c r="E141" s="26">
        <v>3.5</v>
      </c>
      <c r="F141" s="26">
        <v>5</v>
      </c>
      <c r="G141" s="26">
        <v>20</v>
      </c>
      <c r="H141">
        <v>37.489999999999995</v>
      </c>
      <c r="I141">
        <v>10.5</v>
      </c>
      <c r="J141">
        <v>2.8</v>
      </c>
      <c r="K141" s="28" t="s">
        <v>140</v>
      </c>
    </row>
    <row r="142" spans="1:11" ht="15">
      <c r="A142" s="26" t="s">
        <v>305</v>
      </c>
      <c r="B142" s="26">
        <v>84103</v>
      </c>
      <c r="C142">
        <v>24.99</v>
      </c>
      <c r="D142">
        <v>7.5</v>
      </c>
      <c r="E142" s="26">
        <v>3.5</v>
      </c>
      <c r="F142" s="26">
        <v>5</v>
      </c>
      <c r="G142" s="26">
        <v>20</v>
      </c>
      <c r="H142">
        <v>0</v>
      </c>
      <c r="I142">
        <v>0</v>
      </c>
      <c r="J142">
        <v>1.5</v>
      </c>
      <c r="K142" s="28" t="s">
        <v>306</v>
      </c>
    </row>
    <row r="143" spans="1:11" ht="15">
      <c r="A143" s="26" t="s">
        <v>307</v>
      </c>
      <c r="B143" s="26">
        <v>82224</v>
      </c>
      <c r="C143">
        <v>50</v>
      </c>
      <c r="D143">
        <v>7.5</v>
      </c>
      <c r="E143" s="26">
        <v>3.5</v>
      </c>
      <c r="F143" s="26">
        <v>5</v>
      </c>
      <c r="G143" s="26">
        <v>20</v>
      </c>
      <c r="H143">
        <v>57.5</v>
      </c>
      <c r="I143">
        <v>20</v>
      </c>
      <c r="J143">
        <v>1.2</v>
      </c>
      <c r="K143" s="28" t="s">
        <v>144</v>
      </c>
    </row>
    <row r="144" spans="1:11" ht="15">
      <c r="A144" s="26" t="s">
        <v>308</v>
      </c>
      <c r="B144" s="26">
        <v>82639</v>
      </c>
      <c r="C144">
        <v>45</v>
      </c>
      <c r="D144">
        <v>7.5</v>
      </c>
      <c r="E144" s="26">
        <v>3.5</v>
      </c>
      <c r="F144" s="26">
        <v>5</v>
      </c>
      <c r="G144" s="26">
        <v>20</v>
      </c>
      <c r="H144">
        <v>52.5</v>
      </c>
      <c r="I144">
        <v>0</v>
      </c>
      <c r="J144">
        <v>1.4</v>
      </c>
      <c r="K144" s="28" t="s">
        <v>156</v>
      </c>
    </row>
    <row r="145" spans="1:11" ht="15">
      <c r="A145" s="26" t="s">
        <v>277</v>
      </c>
      <c r="B145" s="26">
        <v>82695</v>
      </c>
      <c r="C145">
        <v>45</v>
      </c>
      <c r="D145">
        <v>7.5</v>
      </c>
      <c r="E145" s="26">
        <v>3.5</v>
      </c>
      <c r="F145" s="26">
        <v>5</v>
      </c>
      <c r="G145" s="26">
        <v>20</v>
      </c>
      <c r="H145">
        <v>52.5</v>
      </c>
      <c r="I145">
        <v>20</v>
      </c>
      <c r="J145">
        <v>1.29</v>
      </c>
      <c r="K145" s="28" t="s">
        <v>74</v>
      </c>
    </row>
    <row r="146" spans="1:11" ht="15">
      <c r="A146" s="26" t="s">
        <v>278</v>
      </c>
      <c r="B146" s="26">
        <v>83887</v>
      </c>
      <c r="C146">
        <v>27.5</v>
      </c>
      <c r="D146">
        <v>7.5</v>
      </c>
      <c r="E146" s="26">
        <v>3.5</v>
      </c>
      <c r="F146" s="26">
        <v>5</v>
      </c>
      <c r="G146" s="26">
        <v>20</v>
      </c>
      <c r="H146">
        <v>35</v>
      </c>
      <c r="I146">
        <v>20</v>
      </c>
      <c r="J146">
        <v>4</v>
      </c>
      <c r="K146" s="28" t="s">
        <v>162</v>
      </c>
    </row>
    <row r="147" spans="1:11" ht="15">
      <c r="A147" s="26" t="s">
        <v>196</v>
      </c>
      <c r="B147" s="26">
        <v>83047</v>
      </c>
      <c r="C147">
        <f>VLOOKUP(B147,'[1]Mailbrain Product Data'!A:H,3,FALSE)</f>
        <v>29.99</v>
      </c>
      <c r="D147">
        <f>VLOOKUP($B147,'[1]Mailbrain Product Data'!$A:$H,4,FALSE)</f>
        <v>7.5</v>
      </c>
      <c r="E147" s="26">
        <v>3.5</v>
      </c>
      <c r="F147" s="26">
        <v>5</v>
      </c>
      <c r="G147" s="26">
        <v>20</v>
      </c>
      <c r="H147">
        <f t="shared" ref="H147" si="0">C147+D147</f>
        <v>37.489999999999995</v>
      </c>
      <c r="I147">
        <f>VLOOKUP($B147,'[1]Mailbrain Product Data'!$A:$H,5,FALSE)</f>
        <v>9</v>
      </c>
      <c r="J147">
        <f>VLOOKUP($B147,'[1]Mailbrain Product Data'!$A:$H,7,FALSE)/1000</f>
        <v>1.6</v>
      </c>
      <c r="K147" s="28" t="str">
        <f>VLOOKUP($B147,'[1]Mailbrain Product Data'!$A:$H,8,FALSE)</f>
        <v>Gluten + WF Goodies</v>
      </c>
    </row>
    <row r="148" spans="1:11" ht="15">
      <c r="A148" s="29" t="s">
        <v>309</v>
      </c>
      <c r="B148" s="29">
        <v>82692</v>
      </c>
      <c r="C148">
        <f>VLOOKUP(B148,'[1]Mailbrain Product Data'!A:H,3,FALSE)</f>
        <v>24.99</v>
      </c>
      <c r="D148">
        <f>VLOOKUP($B148,'[1]Mailbrain Product Data'!$A:$H,4,FALSE)</f>
        <v>7.5</v>
      </c>
      <c r="E148" s="26">
        <v>3.5</v>
      </c>
      <c r="F148" s="26">
        <v>5</v>
      </c>
      <c r="G148" s="26">
        <v>20</v>
      </c>
      <c r="H148">
        <f t="shared" ref="H148:H149" si="1">C148+D148</f>
        <v>32.489999999999995</v>
      </c>
      <c r="I148">
        <f>VLOOKUP($B148,'[1]Mailbrain Product Data'!$A:$H,5,FALSE)</f>
        <v>20</v>
      </c>
      <c r="J148">
        <f>VLOOKUP($B148,'[1]Mailbrain Product Data'!$A:$H,7,FALSE)/1000</f>
        <v>2</v>
      </c>
      <c r="K148" s="28" t="str">
        <f>VLOOKUP($B148,'[1]Mailbrain Product Data'!$A:$H,8,FALSE)</f>
        <v>Prosecco &amp; Chocs</v>
      </c>
    </row>
    <row r="149" spans="1:11" ht="15">
      <c r="A149" s="29" t="s">
        <v>310</v>
      </c>
      <c r="B149" s="29">
        <v>83436</v>
      </c>
      <c r="C149">
        <f>VLOOKUP(B149,'[1]Mailbrain Product Data'!A:H,3,FALSE)</f>
        <v>29.99</v>
      </c>
      <c r="D149">
        <f>VLOOKUP($B149,'[1]Mailbrain Product Data'!$A:$H,4,FALSE)</f>
        <v>7.5</v>
      </c>
      <c r="E149" s="26">
        <v>3.5</v>
      </c>
      <c r="F149" s="26">
        <v>5</v>
      </c>
      <c r="G149" s="26">
        <v>20</v>
      </c>
      <c r="H149">
        <f t="shared" si="1"/>
        <v>37.489999999999995</v>
      </c>
      <c r="I149">
        <f>VLOOKUP($B149,'[1]Mailbrain Product Data'!$A:$H,5,FALSE)</f>
        <v>20</v>
      </c>
      <c r="J149">
        <f>VLOOKUP($B149,'[1]Mailbrain Product Data'!$A:$H,7,FALSE)/1000</f>
        <v>2</v>
      </c>
      <c r="K149" s="28" t="str">
        <f>VLOOKUP($B149,'[1]Mailbrain Product Data'!$A:$H,8,FALSE)</f>
        <v>CHAMPAGNE CHOICE</v>
      </c>
    </row>
    <row r="150" spans="1:11" ht="15">
      <c r="A150" s="26" t="s">
        <v>230</v>
      </c>
      <c r="B150" s="26">
        <v>83038</v>
      </c>
      <c r="C150">
        <f>VLOOKUP(B150,'[1]Mailbrain Product Data'!A:H,3,FALSE)</f>
        <v>29.99</v>
      </c>
      <c r="D150">
        <f>VLOOKUP($B150,'[1]Mailbrain Product Data'!$A:$H,4,FALSE)</f>
        <v>7.5</v>
      </c>
      <c r="E150" s="26">
        <v>3.5</v>
      </c>
      <c r="F150" s="26">
        <v>5</v>
      </c>
      <c r="G150" s="26">
        <v>20</v>
      </c>
      <c r="H150">
        <f t="shared" ref="H150" si="2">C150+D150</f>
        <v>37.489999999999995</v>
      </c>
      <c r="I150">
        <f>VLOOKUP($B150,'[1]Mailbrain Product Data'!$A:$H,5,FALSE)</f>
        <v>10.5</v>
      </c>
      <c r="J150">
        <f>VLOOKUP($B150,'[1]Mailbrain Product Data'!$A:$H,7,FALSE)/1000</f>
        <v>1.4</v>
      </c>
      <c r="K150" s="28" t="str">
        <f>VLOOKUP($B150,'[1]Mailbrain Product Data'!$A:$H,8,FALSE)</f>
        <v>VERITABLY VEGAN</v>
      </c>
    </row>
    <row r="151" spans="1:11" ht="15">
      <c r="A151" s="29" t="s">
        <v>114</v>
      </c>
      <c r="B151" s="29">
        <v>82177</v>
      </c>
      <c r="C151">
        <f>VLOOKUP(B151,'[1]Mailbrain Product Data'!A:H,3,FALSE)</f>
        <v>29.99</v>
      </c>
      <c r="D151">
        <f>VLOOKUP($B151,'[1]Mailbrain Product Data'!$A:$H,4,FALSE)</f>
        <v>7.5</v>
      </c>
      <c r="E151" s="26">
        <v>3.5</v>
      </c>
      <c r="F151" s="26">
        <v>5</v>
      </c>
      <c r="G151" s="26">
        <v>20</v>
      </c>
      <c r="H151">
        <f t="shared" ref="H151" si="3">C151+D151</f>
        <v>37.489999999999995</v>
      </c>
      <c r="I151">
        <f>VLOOKUP($B151,'[1]Mailbrain Product Data'!$A:$H,5,FALSE)</f>
        <v>20</v>
      </c>
      <c r="J151">
        <f>VLOOKUP($B151,'[1]Mailbrain Product Data'!$A:$H,7,FALSE)/1000</f>
        <v>2.8</v>
      </c>
      <c r="K151" s="28" t="str">
        <f>VLOOKUP($B151,'[1]Mailbrain Product Data'!$A:$H,8,FALSE)</f>
        <v>ITALIAN WINE DUO</v>
      </c>
    </row>
    <row r="152" spans="1:11" ht="15">
      <c r="A152" s="29" t="s">
        <v>312</v>
      </c>
      <c r="B152" s="29">
        <v>84202</v>
      </c>
      <c r="C152">
        <f>VLOOKUP(B152,'[1]Mailbrain Product Data'!A:H,3,FALSE)</f>
        <v>44.99</v>
      </c>
      <c r="D152">
        <f>VLOOKUP($B152,'[1]Mailbrain Product Data'!$A:$H,4,FALSE)</f>
        <v>7.5</v>
      </c>
      <c r="E152" s="26">
        <v>3.5</v>
      </c>
      <c r="F152" s="26">
        <v>5</v>
      </c>
      <c r="G152" s="26">
        <v>20</v>
      </c>
      <c r="H152">
        <f t="shared" ref="H152" si="4">C152+D152</f>
        <v>52.49</v>
      </c>
      <c r="I152">
        <f>VLOOKUP($B152,'[1]Mailbrain Product Data'!$A:$H,5,FALSE)</f>
        <v>8.5000000000000006E-2</v>
      </c>
      <c r="J152">
        <f>VLOOKUP($B152,'[1]Mailbrain Product Data'!$A:$H,7,FALSE)/1000</f>
        <v>2</v>
      </c>
      <c r="K152" s="28" t="str">
        <f>VLOOKUP($B152,'[1]Mailbrain Product Data'!$A:$H,8,FALSE)</f>
        <v>SLOE GIN GIFT</v>
      </c>
    </row>
    <row r="153" spans="1:11" ht="15">
      <c r="A153" s="29" t="s">
        <v>313</v>
      </c>
      <c r="B153" s="29">
        <v>84265</v>
      </c>
      <c r="C153">
        <f>VLOOKUP(B153,'[1]Mailbrain Product Data'!A:H,3,FALSE)</f>
        <v>22.5</v>
      </c>
      <c r="D153">
        <f>VLOOKUP($B153,'[1]Mailbrain Product Data'!$A:$H,4,FALSE)</f>
        <v>7.5</v>
      </c>
      <c r="E153" s="26">
        <v>3.5</v>
      </c>
      <c r="F153" s="26">
        <v>5</v>
      </c>
      <c r="G153" s="26">
        <v>20</v>
      </c>
      <c r="H153">
        <f t="shared" ref="H153" si="5">C153+D153</f>
        <v>30</v>
      </c>
      <c r="I153">
        <f>VLOOKUP($B153,'[1]Mailbrain Product Data'!$A:$H,5,FALSE)</f>
        <v>7.5</v>
      </c>
      <c r="J153">
        <f>VLOOKUP($B153,'[1]Mailbrain Product Data'!$A:$H,7,FALSE)/1000</f>
        <v>1.2</v>
      </c>
      <c r="K153" s="28" t="str">
        <f>VLOOKUP($B153,'[1]Mailbrain Product Data'!$A:$H,8,FALSE)</f>
        <v>Jingel Bells</v>
      </c>
    </row>
    <row r="154" spans="1:11" ht="15">
      <c r="A154" s="26" t="s">
        <v>314</v>
      </c>
      <c r="B154" s="26">
        <v>84203</v>
      </c>
      <c r="C154">
        <f>VLOOKUP(B154,'[2]Mailbrain Product Data'!A:H,3,FALSE)</f>
        <v>17.5</v>
      </c>
      <c r="D154">
        <f>VLOOKUP($B154,'[2]Mailbrain Product Data'!$A:$H,4,FALSE)</f>
        <v>6</v>
      </c>
      <c r="E154" s="26">
        <v>3.5</v>
      </c>
      <c r="F154" s="26">
        <v>5</v>
      </c>
      <c r="G154" s="26">
        <v>20</v>
      </c>
      <c r="H154">
        <v>23.5</v>
      </c>
      <c r="I154">
        <v>15.5</v>
      </c>
      <c r="J154">
        <v>0.35</v>
      </c>
      <c r="K154" s="28" t="str">
        <f>VLOOKUP($B154,'[2]Mailbrain Product Data'!$A:$H,8,FALSE)</f>
        <v>BIRTHDAY LB GIFT</v>
      </c>
    </row>
    <row r="155" spans="1:11" ht="15">
      <c r="A155" s="26" t="s">
        <v>315</v>
      </c>
      <c r="B155" s="26">
        <v>84204</v>
      </c>
      <c r="C155">
        <f>VLOOKUP(B155,'[2]Mailbrain Product Data'!A:H,3,FALSE)</f>
        <v>29.99</v>
      </c>
      <c r="D155">
        <f>VLOOKUP($B155,'[2]Mailbrain Product Data'!$A:$H,4,FALSE)</f>
        <v>7.5</v>
      </c>
      <c r="E155" s="26">
        <v>3.5</v>
      </c>
      <c r="F155" s="26">
        <v>5</v>
      </c>
      <c r="G155" s="26">
        <v>20</v>
      </c>
      <c r="H155">
        <v>37.489999999999995</v>
      </c>
      <c r="I155">
        <v>6.5</v>
      </c>
      <c r="J155">
        <v>3</v>
      </c>
      <c r="K155" s="28" t="str">
        <f>VLOOKUP($B155,'[2]Mailbrain Product Data'!$A:$H,8,FALSE)</f>
        <v>CHEESY LOVER</v>
      </c>
    </row>
    <row r="156" spans="1:11" ht="15">
      <c r="A156" s="26" t="s">
        <v>316</v>
      </c>
      <c r="B156" s="26">
        <v>84205</v>
      </c>
      <c r="C156">
        <f>VLOOKUP(B156,'[2]Mailbrain Product Data'!A:H,3,FALSE)</f>
        <v>42.5</v>
      </c>
      <c r="D156">
        <f>VLOOKUP($B156,'[2]Mailbrain Product Data'!$A:$H,4,FALSE)</f>
        <v>8</v>
      </c>
      <c r="E156" s="26">
        <v>3.5</v>
      </c>
      <c r="F156" s="26">
        <v>5</v>
      </c>
      <c r="G156" s="26">
        <v>20</v>
      </c>
      <c r="H156">
        <v>50.5</v>
      </c>
      <c r="I156">
        <v>12</v>
      </c>
      <c r="J156">
        <v>3</v>
      </c>
      <c r="K156" s="28" t="str">
        <f>VLOOKUP($B156,'[2]Mailbrain Product Data'!$A:$H,8,FALSE)</f>
        <v>HAPPY BIRTHDAY 2 YOU</v>
      </c>
    </row>
    <row r="157" spans="1:11" ht="15">
      <c r="A157" s="26" t="s">
        <v>317</v>
      </c>
      <c r="B157" s="26">
        <v>82310</v>
      </c>
      <c r="C157">
        <f>VLOOKUP(B157,'[2]Mailbrain Product Data'!A:H,3,FALSE)</f>
        <v>135</v>
      </c>
      <c r="D157">
        <f>VLOOKUP($B157,'[2]Mailbrain Product Data'!$A:$H,4,FALSE)</f>
        <v>10</v>
      </c>
      <c r="E157" s="26">
        <v>3.5</v>
      </c>
      <c r="F157" s="26">
        <v>5</v>
      </c>
      <c r="G157" s="26">
        <v>20</v>
      </c>
      <c r="H157">
        <v>145</v>
      </c>
      <c r="I157">
        <v>15</v>
      </c>
      <c r="J157">
        <v>9.1999999999999993</v>
      </c>
      <c r="K157" s="28" t="str">
        <f>VLOOKUP($B157,'[2]Mailbrain Product Data'!$A:$H,8,FALSE)</f>
        <v>PERFECT PICNIC BSKT</v>
      </c>
    </row>
    <row r="158" spans="1:11" ht="15">
      <c r="A158" s="26" t="s">
        <v>382</v>
      </c>
      <c r="B158" s="26">
        <v>84206</v>
      </c>
      <c r="C158">
        <f>VLOOKUP(B158,'[2]Mailbrain Product Data'!A:H,3,FALSE)</f>
        <v>39.99</v>
      </c>
      <c r="D158">
        <f>VLOOKUP($B158,'[2]Mailbrain Product Data'!$A:$H,4,FALSE)</f>
        <v>8</v>
      </c>
      <c r="E158" s="26">
        <v>3.5</v>
      </c>
      <c r="F158" s="26">
        <v>5</v>
      </c>
      <c r="G158" s="26">
        <v>20</v>
      </c>
      <c r="H158">
        <v>47.99</v>
      </c>
      <c r="I158">
        <v>13</v>
      </c>
      <c r="J158">
        <v>2.2999999999999998</v>
      </c>
      <c r="K158" s="28" t="str">
        <f>VLOOKUP($B158,'[2]Mailbrain Product Data'!$A:$H,8,FALSE)</f>
        <v>TEA IN THE GARDEN</v>
      </c>
    </row>
    <row r="159" spans="1:11" ht="15">
      <c r="A159" s="3" t="s">
        <v>164</v>
      </c>
      <c r="B159" s="3" t="s">
        <v>383</v>
      </c>
      <c r="C159">
        <v>120</v>
      </c>
      <c r="D159">
        <v>9</v>
      </c>
      <c r="E159" s="26">
        <v>3.5</v>
      </c>
      <c r="F159" s="26">
        <v>5</v>
      </c>
      <c r="G159" s="26">
        <v>20</v>
      </c>
      <c r="H159">
        <v>47.99</v>
      </c>
      <c r="I159">
        <v>13</v>
      </c>
      <c r="J159">
        <v>2.2999999999999998</v>
      </c>
      <c r="K159" s="28" t="s">
        <v>164</v>
      </c>
    </row>
    <row r="160" spans="1:11" ht="15">
      <c r="A160" s="3" t="s">
        <v>165</v>
      </c>
      <c r="B160" s="3" t="s">
        <v>384</v>
      </c>
      <c r="C160">
        <v>96</v>
      </c>
      <c r="D160">
        <v>9</v>
      </c>
      <c r="E160" s="26">
        <v>3.5</v>
      </c>
      <c r="F160" s="26">
        <v>5</v>
      </c>
      <c r="G160" s="26">
        <v>20</v>
      </c>
      <c r="H160">
        <v>47.99</v>
      </c>
      <c r="I160">
        <v>13</v>
      </c>
      <c r="J160">
        <v>2.2999999999999998</v>
      </c>
      <c r="K160" s="28" t="s">
        <v>165</v>
      </c>
    </row>
    <row r="161" spans="1:11" ht="15">
      <c r="A161" s="3" t="s">
        <v>369</v>
      </c>
      <c r="B161" s="3" t="s">
        <v>385</v>
      </c>
      <c r="C161">
        <v>33.5</v>
      </c>
      <c r="D161">
        <v>7.5</v>
      </c>
      <c r="E161" s="26">
        <v>3.5</v>
      </c>
      <c r="F161" s="26">
        <v>5</v>
      </c>
      <c r="G161" s="26">
        <v>20</v>
      </c>
      <c r="H161">
        <v>47.99</v>
      </c>
      <c r="I161">
        <v>13</v>
      </c>
      <c r="J161">
        <v>2.2999999999999998</v>
      </c>
      <c r="K161" s="28" t="s">
        <v>369</v>
      </c>
    </row>
    <row r="162" spans="1:11" ht="15">
      <c r="A162" s="3" t="s">
        <v>166</v>
      </c>
      <c r="B162" s="3" t="s">
        <v>386</v>
      </c>
      <c r="C162">
        <v>96</v>
      </c>
      <c r="D162">
        <v>8</v>
      </c>
      <c r="E162" s="26">
        <v>3.5</v>
      </c>
      <c r="F162" s="26">
        <v>5</v>
      </c>
      <c r="G162" s="26">
        <v>20</v>
      </c>
      <c r="H162">
        <v>47.99</v>
      </c>
      <c r="I162">
        <v>13</v>
      </c>
      <c r="J162">
        <v>2.2999999999999998</v>
      </c>
      <c r="K162" s="28" t="s">
        <v>166</v>
      </c>
    </row>
    <row r="163" spans="1:11" ht="15">
      <c r="A163" s="3" t="s">
        <v>97</v>
      </c>
      <c r="B163" s="3" t="s">
        <v>387</v>
      </c>
      <c r="C163">
        <v>71</v>
      </c>
      <c r="D163">
        <v>7.5</v>
      </c>
      <c r="E163" s="26">
        <v>3.5</v>
      </c>
      <c r="F163" s="26">
        <v>5</v>
      </c>
      <c r="G163" s="26">
        <v>20</v>
      </c>
      <c r="H163">
        <v>47.99</v>
      </c>
      <c r="I163">
        <v>13</v>
      </c>
      <c r="J163">
        <v>2.2999999999999998</v>
      </c>
      <c r="K163" s="28" t="s">
        <v>97</v>
      </c>
    </row>
    <row r="164" spans="1:11" ht="15">
      <c r="A164" s="3" t="s">
        <v>370</v>
      </c>
      <c r="B164" s="3" t="s">
        <v>388</v>
      </c>
      <c r="C164">
        <v>25.99</v>
      </c>
      <c r="D164">
        <v>7.5</v>
      </c>
      <c r="E164" s="26">
        <v>3.5</v>
      </c>
      <c r="F164" s="26">
        <v>5</v>
      </c>
      <c r="G164" s="26">
        <v>20</v>
      </c>
      <c r="H164">
        <v>47.99</v>
      </c>
      <c r="I164">
        <v>13</v>
      </c>
      <c r="J164">
        <v>2.2999999999999998</v>
      </c>
      <c r="K164" s="28" t="s">
        <v>370</v>
      </c>
    </row>
    <row r="165" spans="1:11" ht="15">
      <c r="A165" s="3" t="s">
        <v>90</v>
      </c>
      <c r="B165" s="3" t="s">
        <v>389</v>
      </c>
      <c r="C165">
        <v>46</v>
      </c>
      <c r="D165">
        <v>7.5</v>
      </c>
      <c r="E165" s="26">
        <v>3.5</v>
      </c>
      <c r="F165" s="26">
        <v>5</v>
      </c>
      <c r="G165" s="26">
        <v>20</v>
      </c>
      <c r="H165">
        <v>47.99</v>
      </c>
      <c r="I165">
        <v>13</v>
      </c>
      <c r="J165">
        <v>2.2999999999999998</v>
      </c>
      <c r="K165" s="28" t="s">
        <v>90</v>
      </c>
    </row>
    <row r="166" spans="1:11" ht="15">
      <c r="A166" s="3" t="s">
        <v>168</v>
      </c>
      <c r="B166" s="3" t="s">
        <v>390</v>
      </c>
      <c r="C166">
        <v>71</v>
      </c>
      <c r="D166">
        <v>8</v>
      </c>
      <c r="E166" s="26">
        <v>3.5</v>
      </c>
      <c r="F166" s="26">
        <v>5</v>
      </c>
      <c r="G166" s="26">
        <v>20</v>
      </c>
      <c r="H166">
        <v>47.99</v>
      </c>
      <c r="I166">
        <v>13</v>
      </c>
      <c r="J166">
        <v>2.2999999999999998</v>
      </c>
      <c r="K166" s="28" t="s">
        <v>168</v>
      </c>
    </row>
    <row r="167" spans="1:11" ht="15">
      <c r="A167" s="3" t="s">
        <v>169</v>
      </c>
      <c r="B167" s="3" t="s">
        <v>391</v>
      </c>
      <c r="C167">
        <v>15.99</v>
      </c>
      <c r="D167">
        <v>7.5</v>
      </c>
      <c r="E167" s="26">
        <v>3.5</v>
      </c>
      <c r="F167" s="26">
        <v>5</v>
      </c>
      <c r="G167" s="26">
        <v>20</v>
      </c>
      <c r="H167">
        <v>47.99</v>
      </c>
      <c r="I167">
        <v>13</v>
      </c>
      <c r="J167">
        <v>2.2999999999999998</v>
      </c>
      <c r="K167" s="28" t="s">
        <v>169</v>
      </c>
    </row>
    <row r="168" spans="1:11" ht="15">
      <c r="A168" s="3" t="s">
        <v>371</v>
      </c>
      <c r="B168" s="3" t="s">
        <v>392</v>
      </c>
      <c r="C168">
        <v>25.99</v>
      </c>
      <c r="D168">
        <v>7.5</v>
      </c>
      <c r="E168" s="26">
        <v>3.5</v>
      </c>
      <c r="F168" s="26">
        <v>5</v>
      </c>
      <c r="G168" s="26">
        <v>20</v>
      </c>
      <c r="H168">
        <v>47.99</v>
      </c>
      <c r="I168">
        <v>13</v>
      </c>
      <c r="J168">
        <v>2.2999999999999998</v>
      </c>
      <c r="K168" s="28" t="s">
        <v>371</v>
      </c>
    </row>
    <row r="169" spans="1:11" ht="15">
      <c r="A169" s="3" t="s">
        <v>172</v>
      </c>
      <c r="B169" s="3" t="s">
        <v>393</v>
      </c>
      <c r="C169">
        <v>725</v>
      </c>
      <c r="D169">
        <v>55</v>
      </c>
      <c r="E169" s="26">
        <v>3.5</v>
      </c>
      <c r="F169" s="26">
        <v>5</v>
      </c>
      <c r="G169" s="26">
        <v>20</v>
      </c>
      <c r="H169">
        <v>47.99</v>
      </c>
      <c r="I169">
        <v>13</v>
      </c>
      <c r="J169">
        <v>2.2999999999999998</v>
      </c>
      <c r="K169" s="28" t="s">
        <v>172</v>
      </c>
    </row>
    <row r="170" spans="1:11" ht="15">
      <c r="A170" s="3" t="s">
        <v>175</v>
      </c>
      <c r="B170" s="3" t="s">
        <v>394</v>
      </c>
      <c r="C170">
        <v>46</v>
      </c>
      <c r="D170">
        <v>7.5</v>
      </c>
      <c r="E170" s="26">
        <v>3.5</v>
      </c>
      <c r="F170" s="26">
        <v>5</v>
      </c>
      <c r="G170" s="26">
        <v>20</v>
      </c>
      <c r="H170">
        <v>47.99</v>
      </c>
      <c r="I170">
        <v>13</v>
      </c>
      <c r="J170">
        <v>2.2999999999999998</v>
      </c>
      <c r="K170" s="28" t="s">
        <v>175</v>
      </c>
    </row>
    <row r="171" spans="1:11" ht="15">
      <c r="A171" s="3" t="s">
        <v>372</v>
      </c>
      <c r="B171" s="3" t="s">
        <v>395</v>
      </c>
      <c r="C171">
        <v>20.99</v>
      </c>
      <c r="D171">
        <v>6.5</v>
      </c>
      <c r="E171" s="26">
        <v>3.5</v>
      </c>
      <c r="F171" s="26">
        <v>5</v>
      </c>
      <c r="G171" s="26">
        <v>20</v>
      </c>
      <c r="H171">
        <v>47.99</v>
      </c>
      <c r="I171">
        <v>13</v>
      </c>
      <c r="J171">
        <v>2.2999999999999998</v>
      </c>
      <c r="K171" s="28" t="s">
        <v>372</v>
      </c>
    </row>
    <row r="172" spans="1:11" ht="15">
      <c r="A172" s="3" t="s">
        <v>82</v>
      </c>
      <c r="B172" s="3" t="s">
        <v>396</v>
      </c>
      <c r="C172">
        <v>15.99</v>
      </c>
      <c r="D172">
        <v>6.5</v>
      </c>
      <c r="E172" s="26">
        <v>3.5</v>
      </c>
      <c r="F172" s="26">
        <v>5</v>
      </c>
      <c r="G172" s="26">
        <v>20</v>
      </c>
      <c r="H172">
        <v>47.99</v>
      </c>
      <c r="I172">
        <v>13</v>
      </c>
      <c r="J172">
        <v>2.2999999999999998</v>
      </c>
      <c r="K172" s="28" t="s">
        <v>82</v>
      </c>
    </row>
    <row r="173" spans="1:11" ht="15">
      <c r="A173" s="3" t="s">
        <v>88</v>
      </c>
      <c r="B173" s="3" t="s">
        <v>397</v>
      </c>
      <c r="C173">
        <v>46</v>
      </c>
      <c r="D173">
        <v>7.5</v>
      </c>
      <c r="E173" s="26">
        <v>3.5</v>
      </c>
      <c r="F173" s="26">
        <v>5</v>
      </c>
      <c r="G173" s="26">
        <v>20</v>
      </c>
      <c r="H173">
        <v>47.99</v>
      </c>
      <c r="I173">
        <v>13</v>
      </c>
      <c r="J173">
        <v>2.2999999999999998</v>
      </c>
      <c r="K173" s="28" t="s">
        <v>88</v>
      </c>
    </row>
    <row r="174" spans="1:11" ht="15">
      <c r="A174" s="3" t="s">
        <v>85</v>
      </c>
      <c r="B174" s="3" t="s">
        <v>398</v>
      </c>
      <c r="C174">
        <v>28.5</v>
      </c>
      <c r="D174">
        <v>7.5</v>
      </c>
      <c r="E174" s="26">
        <v>3.5</v>
      </c>
      <c r="F174" s="26">
        <v>5</v>
      </c>
      <c r="G174" s="26">
        <v>20</v>
      </c>
      <c r="H174">
        <v>47.99</v>
      </c>
      <c r="I174">
        <v>13</v>
      </c>
      <c r="J174">
        <v>2.2999999999999998</v>
      </c>
      <c r="K174" s="28" t="s">
        <v>85</v>
      </c>
    </row>
    <row r="175" spans="1:11" ht="15">
      <c r="A175" s="3" t="s">
        <v>178</v>
      </c>
      <c r="B175" s="3" t="s">
        <v>399</v>
      </c>
      <c r="C175">
        <v>46</v>
      </c>
      <c r="D175">
        <v>7.5</v>
      </c>
      <c r="E175" s="26">
        <v>3.5</v>
      </c>
      <c r="F175" s="26">
        <v>5</v>
      </c>
      <c r="G175" s="26">
        <v>20</v>
      </c>
      <c r="H175">
        <v>47.99</v>
      </c>
      <c r="I175">
        <v>13</v>
      </c>
      <c r="J175">
        <v>2.2999999999999998</v>
      </c>
      <c r="K175" s="28" t="s">
        <v>178</v>
      </c>
    </row>
    <row r="176" spans="1:11" ht="15">
      <c r="A176" s="3" t="s">
        <v>179</v>
      </c>
      <c r="B176" s="3" t="s">
        <v>400</v>
      </c>
      <c r="C176">
        <v>25.99</v>
      </c>
      <c r="D176">
        <v>7.5</v>
      </c>
      <c r="E176" s="26">
        <v>3.5</v>
      </c>
      <c r="F176" s="26">
        <v>5</v>
      </c>
      <c r="G176" s="26">
        <v>20</v>
      </c>
      <c r="H176">
        <v>47.99</v>
      </c>
      <c r="I176">
        <v>13</v>
      </c>
      <c r="J176">
        <v>2.2999999999999998</v>
      </c>
      <c r="K176" s="28" t="s">
        <v>179</v>
      </c>
    </row>
    <row r="177" spans="1:11" ht="15">
      <c r="A177" s="3" t="s">
        <v>180</v>
      </c>
      <c r="B177" s="3" t="s">
        <v>401</v>
      </c>
      <c r="C177">
        <v>15.99</v>
      </c>
      <c r="D177">
        <v>5</v>
      </c>
      <c r="E177" s="26">
        <v>3.5</v>
      </c>
      <c r="F177" s="26">
        <v>5</v>
      </c>
      <c r="G177" s="26">
        <v>20</v>
      </c>
      <c r="H177">
        <v>47.99</v>
      </c>
      <c r="I177">
        <v>13</v>
      </c>
      <c r="J177">
        <v>2.2999999999999998</v>
      </c>
      <c r="K177" s="28" t="s">
        <v>180</v>
      </c>
    </row>
    <row r="178" spans="1:11" ht="15">
      <c r="A178" s="3" t="s">
        <v>104</v>
      </c>
      <c r="B178" s="3" t="s">
        <v>402</v>
      </c>
      <c r="C178">
        <v>145</v>
      </c>
      <c r="D178">
        <v>9</v>
      </c>
      <c r="E178" s="26">
        <v>3.5</v>
      </c>
      <c r="F178" s="26">
        <v>5</v>
      </c>
      <c r="G178" s="26">
        <v>20</v>
      </c>
      <c r="H178">
        <v>47.99</v>
      </c>
      <c r="I178">
        <v>13</v>
      </c>
      <c r="J178">
        <v>2.2999999999999998</v>
      </c>
      <c r="K178" s="28" t="s">
        <v>104</v>
      </c>
    </row>
    <row r="179" spans="1:11" ht="15">
      <c r="A179" s="3" t="s">
        <v>373</v>
      </c>
      <c r="B179" s="3" t="s">
        <v>403</v>
      </c>
      <c r="C179">
        <v>20.99</v>
      </c>
      <c r="D179">
        <v>6.5</v>
      </c>
      <c r="E179" s="26">
        <v>3.5</v>
      </c>
      <c r="F179" s="26">
        <v>5</v>
      </c>
      <c r="G179" s="26">
        <v>20</v>
      </c>
      <c r="H179">
        <v>47.99</v>
      </c>
      <c r="I179">
        <v>13</v>
      </c>
      <c r="J179">
        <v>2.2999999999999998</v>
      </c>
      <c r="K179" s="28" t="s">
        <v>373</v>
      </c>
    </row>
    <row r="180" spans="1:11" ht="15">
      <c r="A180" s="3" t="s">
        <v>185</v>
      </c>
      <c r="B180" s="3" t="s">
        <v>404</v>
      </c>
      <c r="C180">
        <v>25.99</v>
      </c>
      <c r="D180">
        <v>7.5</v>
      </c>
      <c r="E180" s="26">
        <v>3.5</v>
      </c>
      <c r="F180" s="26">
        <v>5</v>
      </c>
      <c r="G180" s="26">
        <v>20</v>
      </c>
      <c r="H180">
        <v>47.99</v>
      </c>
      <c r="I180">
        <v>13</v>
      </c>
      <c r="J180">
        <v>2.2999999999999998</v>
      </c>
      <c r="K180" s="28" t="s">
        <v>185</v>
      </c>
    </row>
    <row r="181" spans="1:11" ht="15">
      <c r="A181" s="3" t="s">
        <v>99</v>
      </c>
      <c r="B181" s="3" t="s">
        <v>405</v>
      </c>
      <c r="C181">
        <v>96</v>
      </c>
      <c r="D181">
        <v>9</v>
      </c>
      <c r="E181" s="26">
        <v>3.5</v>
      </c>
      <c r="F181" s="26">
        <v>5</v>
      </c>
      <c r="G181" s="26">
        <v>20</v>
      </c>
      <c r="H181">
        <v>47.99</v>
      </c>
      <c r="I181">
        <v>13</v>
      </c>
      <c r="J181">
        <v>2.2999999999999998</v>
      </c>
      <c r="K181" s="28" t="s">
        <v>99</v>
      </c>
    </row>
    <row r="182" spans="1:11" ht="15">
      <c r="A182" s="3" t="s">
        <v>187</v>
      </c>
      <c r="B182" s="3" t="s">
        <v>406</v>
      </c>
      <c r="C182">
        <v>380</v>
      </c>
      <c r="D182">
        <v>17.5</v>
      </c>
      <c r="E182" s="26">
        <v>3.5</v>
      </c>
      <c r="F182" s="26">
        <v>5</v>
      </c>
      <c r="G182" s="26">
        <v>20</v>
      </c>
      <c r="H182">
        <v>47.99</v>
      </c>
      <c r="I182">
        <v>13</v>
      </c>
      <c r="J182">
        <v>2.2999999999999998</v>
      </c>
      <c r="K182" s="28" t="s">
        <v>187</v>
      </c>
    </row>
    <row r="183" spans="1:11" ht="15">
      <c r="A183" s="3" t="s">
        <v>374</v>
      </c>
      <c r="B183" s="3" t="s">
        <v>407</v>
      </c>
      <c r="C183">
        <v>940</v>
      </c>
      <c r="D183">
        <v>55</v>
      </c>
      <c r="E183" s="26">
        <v>3.5</v>
      </c>
      <c r="F183" s="26">
        <v>5</v>
      </c>
      <c r="G183" s="26">
        <v>20</v>
      </c>
      <c r="H183">
        <v>47.99</v>
      </c>
      <c r="I183">
        <v>13</v>
      </c>
      <c r="J183">
        <v>2.2999999999999998</v>
      </c>
      <c r="K183" s="28" t="s">
        <v>374</v>
      </c>
    </row>
    <row r="184" spans="1:11" ht="15">
      <c r="A184" s="3" t="s">
        <v>78</v>
      </c>
      <c r="B184" s="3" t="s">
        <v>408</v>
      </c>
      <c r="C184">
        <v>30.99</v>
      </c>
      <c r="D184">
        <v>7.5</v>
      </c>
      <c r="E184" s="26">
        <v>3.5</v>
      </c>
      <c r="F184" s="26">
        <v>5</v>
      </c>
      <c r="G184" s="26">
        <v>20</v>
      </c>
      <c r="H184">
        <v>47.99</v>
      </c>
      <c r="I184">
        <v>13</v>
      </c>
      <c r="J184">
        <v>2.2999999999999998</v>
      </c>
      <c r="K184" s="28" t="s">
        <v>78</v>
      </c>
    </row>
    <row r="185" spans="1:11" ht="15">
      <c r="A185" s="3" t="s">
        <v>190</v>
      </c>
      <c r="B185" s="3" t="s">
        <v>409</v>
      </c>
      <c r="C185">
        <v>35.99</v>
      </c>
      <c r="D185">
        <v>7.5</v>
      </c>
      <c r="E185" s="26">
        <v>3.5</v>
      </c>
      <c r="F185" s="26">
        <v>5</v>
      </c>
      <c r="G185" s="26">
        <v>20</v>
      </c>
      <c r="H185">
        <v>47.99</v>
      </c>
      <c r="I185">
        <v>13</v>
      </c>
      <c r="J185">
        <v>2.2999999999999998</v>
      </c>
      <c r="K185" s="28" t="s">
        <v>190</v>
      </c>
    </row>
    <row r="186" spans="1:11" ht="15">
      <c r="A186" s="3" t="s">
        <v>192</v>
      </c>
      <c r="B186" s="3" t="s">
        <v>410</v>
      </c>
      <c r="C186">
        <v>25.99</v>
      </c>
      <c r="D186">
        <v>7.5</v>
      </c>
      <c r="E186" s="26">
        <v>3.5</v>
      </c>
      <c r="F186" s="26">
        <v>5</v>
      </c>
      <c r="G186" s="26">
        <v>20</v>
      </c>
      <c r="H186">
        <v>47.99</v>
      </c>
      <c r="I186">
        <v>13</v>
      </c>
      <c r="J186">
        <v>2.2999999999999998</v>
      </c>
      <c r="K186" s="28" t="s">
        <v>192</v>
      </c>
    </row>
    <row r="187" spans="1:11" ht="15">
      <c r="A187" s="3" t="s">
        <v>193</v>
      </c>
      <c r="B187" s="3" t="s">
        <v>411</v>
      </c>
      <c r="C187">
        <v>35.99</v>
      </c>
      <c r="D187">
        <v>7.5</v>
      </c>
      <c r="E187" s="26">
        <v>3.5</v>
      </c>
      <c r="F187" s="26">
        <v>5</v>
      </c>
      <c r="G187" s="26">
        <v>20</v>
      </c>
      <c r="H187">
        <v>47.99</v>
      </c>
      <c r="I187">
        <v>13</v>
      </c>
      <c r="J187">
        <v>2.2999999999999998</v>
      </c>
      <c r="K187" s="28" t="s">
        <v>193</v>
      </c>
    </row>
    <row r="188" spans="1:11" ht="15">
      <c r="A188" s="3" t="s">
        <v>194</v>
      </c>
      <c r="B188" s="3" t="s">
        <v>412</v>
      </c>
      <c r="C188">
        <v>56</v>
      </c>
      <c r="D188">
        <v>7.5</v>
      </c>
      <c r="E188" s="26">
        <v>3.5</v>
      </c>
      <c r="F188" s="26">
        <v>5</v>
      </c>
      <c r="G188" s="26">
        <v>20</v>
      </c>
      <c r="H188">
        <v>47.99</v>
      </c>
      <c r="I188">
        <v>13</v>
      </c>
      <c r="J188">
        <v>2.2999999999999998</v>
      </c>
      <c r="K188" s="28" t="s">
        <v>194</v>
      </c>
    </row>
    <row r="189" spans="1:11" ht="15">
      <c r="A189" s="3" t="s">
        <v>196</v>
      </c>
      <c r="B189" s="3" t="s">
        <v>413</v>
      </c>
      <c r="C189">
        <v>25.99</v>
      </c>
      <c r="D189">
        <v>7.5</v>
      </c>
      <c r="E189" s="26">
        <v>3.5</v>
      </c>
      <c r="F189" s="26">
        <v>5</v>
      </c>
      <c r="G189" s="26">
        <v>20</v>
      </c>
      <c r="H189">
        <v>47.99</v>
      </c>
      <c r="I189">
        <v>13</v>
      </c>
      <c r="J189">
        <v>2.2999999999999998</v>
      </c>
      <c r="K189" s="28" t="s">
        <v>196</v>
      </c>
    </row>
    <row r="190" spans="1:11" ht="15">
      <c r="A190" s="3" t="s">
        <v>197</v>
      </c>
      <c r="B190" s="3" t="s">
        <v>414</v>
      </c>
      <c r="C190">
        <v>71</v>
      </c>
      <c r="D190">
        <v>7.5</v>
      </c>
      <c r="E190" s="26">
        <v>3.5</v>
      </c>
      <c r="F190" s="26">
        <v>5</v>
      </c>
      <c r="G190" s="26">
        <v>20</v>
      </c>
      <c r="H190">
        <v>47.99</v>
      </c>
      <c r="I190">
        <v>13</v>
      </c>
      <c r="J190">
        <v>2.2999999999999998</v>
      </c>
      <c r="K190" s="28" t="s">
        <v>197</v>
      </c>
    </row>
    <row r="191" spans="1:11" ht="15">
      <c r="A191" s="3" t="s">
        <v>81</v>
      </c>
      <c r="B191" s="3" t="s">
        <v>415</v>
      </c>
      <c r="C191">
        <v>18.5</v>
      </c>
      <c r="D191">
        <v>6.5</v>
      </c>
      <c r="E191" s="26">
        <v>3.5</v>
      </c>
      <c r="F191" s="26">
        <v>5</v>
      </c>
      <c r="G191" s="26">
        <v>20</v>
      </c>
      <c r="H191">
        <v>47.99</v>
      </c>
      <c r="I191">
        <v>13</v>
      </c>
      <c r="J191">
        <v>2.2999999999999998</v>
      </c>
      <c r="K191" s="28" t="s">
        <v>81</v>
      </c>
    </row>
    <row r="192" spans="1:11" ht="15">
      <c r="A192" s="3" t="s">
        <v>198</v>
      </c>
      <c r="B192" s="3" t="s">
        <v>416</v>
      </c>
      <c r="C192">
        <v>35.99</v>
      </c>
      <c r="D192">
        <v>7.5</v>
      </c>
      <c r="E192" s="26">
        <v>3.5</v>
      </c>
      <c r="F192" s="26">
        <v>5</v>
      </c>
      <c r="G192" s="26">
        <v>20</v>
      </c>
      <c r="H192">
        <v>47.99</v>
      </c>
      <c r="I192">
        <v>13</v>
      </c>
      <c r="J192">
        <v>2.2999999999999998</v>
      </c>
      <c r="K192" s="28" t="s">
        <v>198</v>
      </c>
    </row>
    <row r="193" spans="1:11" ht="15">
      <c r="A193" s="3" t="s">
        <v>114</v>
      </c>
      <c r="B193" s="3" t="s">
        <v>417</v>
      </c>
      <c r="C193">
        <v>25.99</v>
      </c>
      <c r="D193">
        <v>7.5</v>
      </c>
      <c r="E193" s="26">
        <v>3.5</v>
      </c>
      <c r="F193" s="26">
        <v>5</v>
      </c>
      <c r="G193" s="26">
        <v>20</v>
      </c>
      <c r="H193">
        <v>47.99</v>
      </c>
      <c r="I193">
        <v>13</v>
      </c>
      <c r="J193">
        <v>2.2999999999999998</v>
      </c>
      <c r="K193" s="28" t="s">
        <v>114</v>
      </c>
    </row>
    <row r="194" spans="1:11" ht="15">
      <c r="A194" s="3" t="s">
        <v>199</v>
      </c>
      <c r="B194" s="3" t="s">
        <v>418</v>
      </c>
      <c r="C194">
        <v>20.99</v>
      </c>
      <c r="D194">
        <v>6.5</v>
      </c>
      <c r="E194" s="26">
        <v>3.5</v>
      </c>
      <c r="F194" s="26">
        <v>5</v>
      </c>
      <c r="G194" s="26">
        <v>20</v>
      </c>
      <c r="H194">
        <v>47.99</v>
      </c>
      <c r="I194">
        <v>13</v>
      </c>
      <c r="J194">
        <v>2.2999999999999998</v>
      </c>
      <c r="K194" s="28" t="s">
        <v>199</v>
      </c>
    </row>
    <row r="195" spans="1:11" ht="15">
      <c r="A195" s="3" t="s">
        <v>200</v>
      </c>
      <c r="B195" s="3" t="s">
        <v>419</v>
      </c>
      <c r="C195">
        <v>25.99</v>
      </c>
      <c r="D195">
        <v>7.5</v>
      </c>
      <c r="E195" s="26">
        <v>3.5</v>
      </c>
      <c r="F195" s="26">
        <v>5</v>
      </c>
      <c r="G195" s="26">
        <v>20</v>
      </c>
      <c r="H195">
        <v>47.99</v>
      </c>
      <c r="I195">
        <v>13</v>
      </c>
      <c r="J195">
        <v>2.2999999999999998</v>
      </c>
      <c r="K195" s="28" t="s">
        <v>200</v>
      </c>
    </row>
    <row r="196" spans="1:11" ht="15">
      <c r="A196" s="3" t="s">
        <v>375</v>
      </c>
      <c r="B196" s="3" t="s">
        <v>420</v>
      </c>
      <c r="C196">
        <v>28.5</v>
      </c>
      <c r="D196">
        <v>7.5</v>
      </c>
      <c r="E196" s="26">
        <v>3.5</v>
      </c>
      <c r="F196" s="26">
        <v>5</v>
      </c>
      <c r="G196" s="26">
        <v>20</v>
      </c>
      <c r="H196">
        <v>47.99</v>
      </c>
      <c r="I196">
        <v>13</v>
      </c>
      <c r="J196">
        <v>2.2999999999999998</v>
      </c>
      <c r="K196" s="28" t="s">
        <v>375</v>
      </c>
    </row>
    <row r="197" spans="1:11" ht="15">
      <c r="A197" s="3" t="s">
        <v>201</v>
      </c>
      <c r="B197" s="3" t="s">
        <v>421</v>
      </c>
      <c r="C197">
        <v>25.99</v>
      </c>
      <c r="D197">
        <v>7.5</v>
      </c>
      <c r="E197" s="26">
        <v>3.5</v>
      </c>
      <c r="F197" s="26">
        <v>5</v>
      </c>
      <c r="G197" s="26">
        <v>20</v>
      </c>
      <c r="H197">
        <v>47.99</v>
      </c>
      <c r="I197">
        <v>13</v>
      </c>
      <c r="J197">
        <v>2.2999999999999998</v>
      </c>
      <c r="K197" s="28" t="s">
        <v>201</v>
      </c>
    </row>
    <row r="198" spans="1:11" ht="15">
      <c r="A198" s="3" t="s">
        <v>95</v>
      </c>
      <c r="B198" s="3" t="s">
        <v>422</v>
      </c>
      <c r="C198">
        <v>71</v>
      </c>
      <c r="D198">
        <v>8</v>
      </c>
      <c r="E198" s="26">
        <v>3.5</v>
      </c>
      <c r="F198" s="26">
        <v>5</v>
      </c>
      <c r="G198" s="26">
        <v>20</v>
      </c>
      <c r="H198">
        <v>47.99</v>
      </c>
      <c r="I198">
        <v>13</v>
      </c>
      <c r="J198">
        <v>2.2999999999999998</v>
      </c>
      <c r="K198" s="28" t="s">
        <v>95</v>
      </c>
    </row>
    <row r="199" spans="1:11" ht="15">
      <c r="A199" s="3" t="s">
        <v>202</v>
      </c>
      <c r="B199" s="3" t="s">
        <v>423</v>
      </c>
      <c r="C199">
        <v>46</v>
      </c>
      <c r="D199">
        <v>7.5</v>
      </c>
      <c r="E199" s="26">
        <v>3.5</v>
      </c>
      <c r="F199" s="26">
        <v>5</v>
      </c>
      <c r="G199" s="26">
        <v>20</v>
      </c>
      <c r="H199">
        <v>47.99</v>
      </c>
      <c r="I199">
        <v>13</v>
      </c>
      <c r="J199">
        <v>2.2999999999999998</v>
      </c>
      <c r="K199" s="28" t="s">
        <v>202</v>
      </c>
    </row>
    <row r="200" spans="1:11" ht="15">
      <c r="A200" s="3" t="s">
        <v>203</v>
      </c>
      <c r="B200" s="3" t="s">
        <v>424</v>
      </c>
      <c r="C200">
        <v>56</v>
      </c>
      <c r="D200">
        <v>7.5</v>
      </c>
      <c r="E200" s="26">
        <v>3.5</v>
      </c>
      <c r="F200" s="26">
        <v>5</v>
      </c>
      <c r="G200" s="26">
        <v>20</v>
      </c>
      <c r="H200">
        <v>47.99</v>
      </c>
      <c r="I200">
        <v>13</v>
      </c>
      <c r="J200">
        <v>2.2999999999999998</v>
      </c>
      <c r="K200" s="28" t="s">
        <v>203</v>
      </c>
    </row>
    <row r="201" spans="1:11" ht="15">
      <c r="A201" s="3" t="s">
        <v>376</v>
      </c>
      <c r="B201" s="3" t="s">
        <v>425</v>
      </c>
      <c r="C201">
        <v>13.5</v>
      </c>
      <c r="D201">
        <v>7.5</v>
      </c>
      <c r="E201" s="26">
        <v>3.5</v>
      </c>
      <c r="F201" s="26">
        <v>5</v>
      </c>
      <c r="G201" s="26">
        <v>20</v>
      </c>
      <c r="H201">
        <v>47.99</v>
      </c>
      <c r="I201">
        <v>13</v>
      </c>
      <c r="J201">
        <v>2.2999999999999998</v>
      </c>
      <c r="K201" s="28" t="s">
        <v>376</v>
      </c>
    </row>
    <row r="202" spans="1:11" ht="15">
      <c r="A202" s="3" t="s">
        <v>205</v>
      </c>
      <c r="B202" s="3" t="s">
        <v>426</v>
      </c>
      <c r="C202">
        <v>20.99</v>
      </c>
      <c r="D202">
        <v>7.5</v>
      </c>
      <c r="E202" s="26">
        <v>3.5</v>
      </c>
      <c r="F202" s="26">
        <v>5</v>
      </c>
      <c r="G202" s="26">
        <v>20</v>
      </c>
      <c r="H202">
        <v>47.99</v>
      </c>
      <c r="I202">
        <v>13</v>
      </c>
      <c r="J202">
        <v>2.2999999999999998</v>
      </c>
      <c r="K202" s="28" t="s">
        <v>205</v>
      </c>
    </row>
    <row r="203" spans="1:11" ht="15">
      <c r="A203" s="3" t="s">
        <v>108</v>
      </c>
      <c r="B203" s="3" t="s">
        <v>427</v>
      </c>
      <c r="C203">
        <v>294</v>
      </c>
      <c r="D203">
        <v>15</v>
      </c>
      <c r="E203" s="26">
        <v>3.5</v>
      </c>
      <c r="F203" s="26">
        <v>5</v>
      </c>
      <c r="G203" s="26">
        <v>20</v>
      </c>
      <c r="H203">
        <v>47.99</v>
      </c>
      <c r="I203">
        <v>13</v>
      </c>
      <c r="J203">
        <v>2.2999999999999998</v>
      </c>
      <c r="K203" s="28" t="s">
        <v>108</v>
      </c>
    </row>
    <row r="204" spans="1:11" ht="15">
      <c r="A204" s="3" t="s">
        <v>79</v>
      </c>
      <c r="B204" s="3" t="s">
        <v>428</v>
      </c>
      <c r="C204">
        <v>46</v>
      </c>
      <c r="D204">
        <v>7.5</v>
      </c>
      <c r="E204" s="26">
        <v>3.5</v>
      </c>
      <c r="F204" s="26">
        <v>5</v>
      </c>
      <c r="G204" s="26">
        <v>20</v>
      </c>
      <c r="H204">
        <v>47.99</v>
      </c>
      <c r="I204">
        <v>13</v>
      </c>
      <c r="J204">
        <v>2.2999999999999998</v>
      </c>
      <c r="K204" s="28" t="s">
        <v>79</v>
      </c>
    </row>
    <row r="205" spans="1:11" ht="15">
      <c r="A205" s="3" t="s">
        <v>208</v>
      </c>
      <c r="B205" s="3" t="s">
        <v>429</v>
      </c>
      <c r="C205">
        <v>30.99</v>
      </c>
      <c r="D205">
        <v>7.5</v>
      </c>
      <c r="E205" s="26">
        <v>3.5</v>
      </c>
      <c r="F205" s="26">
        <v>5</v>
      </c>
      <c r="G205" s="26">
        <v>20</v>
      </c>
      <c r="H205">
        <v>47.99</v>
      </c>
      <c r="I205">
        <v>13</v>
      </c>
      <c r="J205">
        <v>2.2999999999999998</v>
      </c>
      <c r="K205" s="28" t="s">
        <v>208</v>
      </c>
    </row>
    <row r="206" spans="1:11" ht="15">
      <c r="A206" s="3" t="s">
        <v>209</v>
      </c>
      <c r="B206" s="3" t="s">
        <v>430</v>
      </c>
      <c r="C206">
        <v>20.99</v>
      </c>
      <c r="D206">
        <v>7.5</v>
      </c>
      <c r="E206" s="26">
        <v>3.5</v>
      </c>
      <c r="F206" s="26">
        <v>5</v>
      </c>
      <c r="G206" s="26">
        <v>20</v>
      </c>
      <c r="H206">
        <v>47.99</v>
      </c>
      <c r="I206">
        <v>13</v>
      </c>
      <c r="J206">
        <v>2.2999999999999998</v>
      </c>
      <c r="K206" s="28" t="s">
        <v>209</v>
      </c>
    </row>
    <row r="207" spans="1:11" ht="15">
      <c r="A207" s="3" t="s">
        <v>107</v>
      </c>
      <c r="B207" s="3" t="s">
        <v>431</v>
      </c>
      <c r="C207">
        <v>245</v>
      </c>
      <c r="D207">
        <v>10</v>
      </c>
      <c r="E207" s="26">
        <v>3.5</v>
      </c>
      <c r="F207" s="26">
        <v>5</v>
      </c>
      <c r="G207" s="26">
        <v>20</v>
      </c>
      <c r="H207">
        <v>47.99</v>
      </c>
      <c r="I207">
        <v>13</v>
      </c>
      <c r="J207">
        <v>2.2999999999999998</v>
      </c>
      <c r="K207" s="28" t="s">
        <v>107</v>
      </c>
    </row>
    <row r="208" spans="1:11" ht="15">
      <c r="A208" s="3" t="s">
        <v>377</v>
      </c>
      <c r="B208" s="3" t="s">
        <v>432</v>
      </c>
      <c r="C208">
        <v>46</v>
      </c>
      <c r="D208">
        <v>7.5</v>
      </c>
      <c r="E208" s="26">
        <v>3.5</v>
      </c>
      <c r="F208" s="26">
        <v>5</v>
      </c>
      <c r="G208" s="26">
        <v>20</v>
      </c>
      <c r="H208">
        <v>47.99</v>
      </c>
      <c r="I208">
        <v>13</v>
      </c>
      <c r="J208">
        <v>2.2999999999999998</v>
      </c>
      <c r="K208" s="28" t="s">
        <v>377</v>
      </c>
    </row>
    <row r="209" spans="1:11" ht="15">
      <c r="A209" s="3" t="s">
        <v>213</v>
      </c>
      <c r="B209" s="3" t="s">
        <v>433</v>
      </c>
      <c r="C209">
        <v>35.99</v>
      </c>
      <c r="D209">
        <v>7.5</v>
      </c>
      <c r="E209" s="26">
        <v>3.5</v>
      </c>
      <c r="F209" s="26">
        <v>5</v>
      </c>
      <c r="G209" s="26">
        <v>20</v>
      </c>
      <c r="H209">
        <v>47.99</v>
      </c>
      <c r="I209">
        <v>13</v>
      </c>
      <c r="J209">
        <v>2.2999999999999998</v>
      </c>
      <c r="K209" s="28" t="s">
        <v>213</v>
      </c>
    </row>
    <row r="210" spans="1:11" ht="15">
      <c r="A210" s="3" t="s">
        <v>215</v>
      </c>
      <c r="B210" s="3" t="s">
        <v>434</v>
      </c>
      <c r="C210">
        <v>56</v>
      </c>
      <c r="D210">
        <v>8</v>
      </c>
      <c r="E210" s="26">
        <v>3.5</v>
      </c>
      <c r="F210" s="26">
        <v>5</v>
      </c>
      <c r="G210" s="26">
        <v>20</v>
      </c>
      <c r="H210">
        <v>47.99</v>
      </c>
      <c r="I210">
        <v>13</v>
      </c>
      <c r="J210">
        <v>2.2999999999999998</v>
      </c>
      <c r="K210" s="28" t="s">
        <v>215</v>
      </c>
    </row>
    <row r="211" spans="1:11" ht="15">
      <c r="A211" s="3" t="s">
        <v>216</v>
      </c>
      <c r="B211" s="3" t="s">
        <v>435</v>
      </c>
      <c r="C211">
        <v>71</v>
      </c>
      <c r="D211">
        <v>9</v>
      </c>
      <c r="E211" s="26">
        <v>3.5</v>
      </c>
      <c r="F211" s="26">
        <v>5</v>
      </c>
      <c r="G211" s="26">
        <v>20</v>
      </c>
      <c r="H211">
        <v>47.99</v>
      </c>
      <c r="I211">
        <v>13</v>
      </c>
      <c r="J211">
        <v>2.2999999999999998</v>
      </c>
      <c r="K211" s="28" t="s">
        <v>216</v>
      </c>
    </row>
    <row r="212" spans="1:11" ht="15">
      <c r="A212" s="3" t="s">
        <v>111</v>
      </c>
      <c r="B212" s="3" t="s">
        <v>436</v>
      </c>
      <c r="C212">
        <v>56</v>
      </c>
      <c r="D212">
        <v>8</v>
      </c>
      <c r="E212" s="26">
        <v>3.5</v>
      </c>
      <c r="F212" s="26">
        <v>5</v>
      </c>
      <c r="G212" s="26">
        <v>20</v>
      </c>
      <c r="H212">
        <v>47.99</v>
      </c>
      <c r="I212">
        <v>13</v>
      </c>
      <c r="J212">
        <v>2.2999999999999998</v>
      </c>
      <c r="K212" s="28" t="s">
        <v>111</v>
      </c>
    </row>
    <row r="213" spans="1:11" ht="15">
      <c r="A213" s="3" t="s">
        <v>110</v>
      </c>
      <c r="B213" s="3" t="s">
        <v>437</v>
      </c>
      <c r="C213">
        <v>480</v>
      </c>
      <c r="D213">
        <v>20</v>
      </c>
      <c r="E213" s="26">
        <v>3.5</v>
      </c>
      <c r="F213" s="26">
        <v>5</v>
      </c>
      <c r="G213" s="26">
        <v>20</v>
      </c>
      <c r="H213">
        <v>47.99</v>
      </c>
      <c r="I213">
        <v>13</v>
      </c>
      <c r="J213">
        <v>2.2999999999999998</v>
      </c>
      <c r="K213" s="28" t="s">
        <v>110</v>
      </c>
    </row>
    <row r="214" spans="1:11" ht="15">
      <c r="A214" s="3" t="s">
        <v>218</v>
      </c>
      <c r="B214" s="3" t="s">
        <v>438</v>
      </c>
      <c r="C214">
        <v>180</v>
      </c>
      <c r="D214">
        <v>10</v>
      </c>
      <c r="E214" s="26">
        <v>3.5</v>
      </c>
      <c r="F214" s="26">
        <v>5</v>
      </c>
      <c r="G214" s="26">
        <v>20</v>
      </c>
      <c r="H214">
        <v>47.99</v>
      </c>
      <c r="I214">
        <v>13</v>
      </c>
      <c r="J214">
        <v>2.2999999999999998</v>
      </c>
      <c r="K214" s="28" t="s">
        <v>218</v>
      </c>
    </row>
    <row r="215" spans="1:11" ht="15">
      <c r="A215" s="3" t="s">
        <v>98</v>
      </c>
      <c r="B215" s="3" t="s">
        <v>439</v>
      </c>
      <c r="C215">
        <v>81</v>
      </c>
      <c r="D215">
        <v>8</v>
      </c>
      <c r="E215" s="26">
        <v>3.5</v>
      </c>
      <c r="F215" s="26">
        <v>5</v>
      </c>
      <c r="G215" s="26">
        <v>20</v>
      </c>
      <c r="H215">
        <v>47.99</v>
      </c>
      <c r="I215">
        <v>13</v>
      </c>
      <c r="J215">
        <v>2.2999999999999998</v>
      </c>
      <c r="K215" s="28" t="s">
        <v>98</v>
      </c>
    </row>
    <row r="216" spans="1:11" ht="15">
      <c r="A216" s="3" t="s">
        <v>103</v>
      </c>
      <c r="B216" s="3" t="s">
        <v>440</v>
      </c>
      <c r="C216">
        <v>120</v>
      </c>
      <c r="D216">
        <v>9</v>
      </c>
      <c r="E216" s="26">
        <v>3.5</v>
      </c>
      <c r="F216" s="26">
        <v>5</v>
      </c>
      <c r="G216" s="26">
        <v>20</v>
      </c>
      <c r="H216">
        <v>47.99</v>
      </c>
      <c r="I216">
        <v>13</v>
      </c>
      <c r="J216">
        <v>2.2999999999999998</v>
      </c>
      <c r="K216" s="28" t="s">
        <v>103</v>
      </c>
    </row>
    <row r="217" spans="1:11" ht="15">
      <c r="A217" s="3" t="s">
        <v>220</v>
      </c>
      <c r="B217" s="3" t="s">
        <v>441</v>
      </c>
      <c r="C217">
        <v>40.99</v>
      </c>
      <c r="D217">
        <v>7.5</v>
      </c>
      <c r="E217" s="26">
        <v>3.5</v>
      </c>
      <c r="F217" s="26">
        <v>5</v>
      </c>
      <c r="G217" s="26">
        <v>20</v>
      </c>
      <c r="H217">
        <v>47.99</v>
      </c>
      <c r="I217">
        <v>13</v>
      </c>
      <c r="J217">
        <v>2.2999999999999998</v>
      </c>
      <c r="K217" s="28" t="s">
        <v>220</v>
      </c>
    </row>
    <row r="218" spans="1:11" ht="15">
      <c r="A218" s="3" t="s">
        <v>221</v>
      </c>
      <c r="B218" s="3" t="s">
        <v>442</v>
      </c>
      <c r="C218">
        <v>33.5</v>
      </c>
      <c r="D218">
        <v>7.5</v>
      </c>
      <c r="E218" s="26">
        <v>3.5</v>
      </c>
      <c r="F218" s="26">
        <v>5</v>
      </c>
      <c r="G218" s="26">
        <v>20</v>
      </c>
      <c r="H218">
        <v>47.99</v>
      </c>
      <c r="I218">
        <v>13</v>
      </c>
      <c r="J218">
        <v>2.2999999999999998</v>
      </c>
      <c r="K218" s="28" t="s">
        <v>221</v>
      </c>
    </row>
    <row r="219" spans="1:11" ht="15">
      <c r="A219" s="3" t="s">
        <v>222</v>
      </c>
      <c r="B219" s="3" t="s">
        <v>443</v>
      </c>
      <c r="C219">
        <v>96</v>
      </c>
      <c r="D219">
        <v>8</v>
      </c>
      <c r="E219" s="26">
        <v>3.5</v>
      </c>
      <c r="F219" s="26">
        <v>5</v>
      </c>
      <c r="G219" s="26">
        <v>20</v>
      </c>
      <c r="H219">
        <v>47.99</v>
      </c>
      <c r="I219">
        <v>13</v>
      </c>
      <c r="J219">
        <v>2.2999999999999998</v>
      </c>
      <c r="K219" s="28" t="s">
        <v>222</v>
      </c>
    </row>
    <row r="220" spans="1:11" ht="15">
      <c r="A220" s="3" t="s">
        <v>378</v>
      </c>
      <c r="B220" s="3" t="s">
        <v>444</v>
      </c>
      <c r="C220">
        <v>71</v>
      </c>
      <c r="D220">
        <v>8</v>
      </c>
      <c r="E220" s="26">
        <v>3.5</v>
      </c>
      <c r="F220" s="26">
        <v>5</v>
      </c>
      <c r="G220" s="26">
        <v>20</v>
      </c>
      <c r="H220">
        <v>47.99</v>
      </c>
      <c r="I220">
        <v>13</v>
      </c>
      <c r="J220">
        <v>2.2999999999999998</v>
      </c>
      <c r="K220" s="28" t="s">
        <v>378</v>
      </c>
    </row>
    <row r="221" spans="1:11" ht="15">
      <c r="A221" s="3" t="s">
        <v>379</v>
      </c>
      <c r="B221" s="3" t="s">
        <v>445</v>
      </c>
      <c r="C221">
        <v>71</v>
      </c>
      <c r="D221">
        <v>8</v>
      </c>
      <c r="E221" s="26">
        <v>3.5</v>
      </c>
      <c r="F221" s="26">
        <v>5</v>
      </c>
      <c r="G221" s="26">
        <v>20</v>
      </c>
      <c r="H221">
        <v>47.99</v>
      </c>
      <c r="I221">
        <v>13</v>
      </c>
      <c r="J221">
        <v>2.2999999999999998</v>
      </c>
      <c r="K221" s="28" t="s">
        <v>379</v>
      </c>
    </row>
    <row r="222" spans="1:11" ht="15">
      <c r="A222" s="3" t="s">
        <v>224</v>
      </c>
      <c r="B222" s="3" t="s">
        <v>446</v>
      </c>
      <c r="C222">
        <v>1940</v>
      </c>
      <c r="D222">
        <v>60</v>
      </c>
      <c r="E222" s="26">
        <v>3.5</v>
      </c>
      <c r="F222" s="26">
        <v>5</v>
      </c>
      <c r="G222" s="26">
        <v>20</v>
      </c>
      <c r="H222">
        <v>47.99</v>
      </c>
      <c r="I222">
        <v>13</v>
      </c>
      <c r="J222">
        <v>2.2999999999999998</v>
      </c>
      <c r="K222" s="28" t="s">
        <v>224</v>
      </c>
    </row>
    <row r="223" spans="1:11" ht="15">
      <c r="A223" s="3" t="s">
        <v>225</v>
      </c>
      <c r="B223" s="3" t="s">
        <v>447</v>
      </c>
      <c r="C223">
        <v>195</v>
      </c>
      <c r="D223">
        <v>10</v>
      </c>
      <c r="E223" s="26">
        <v>3.5</v>
      </c>
      <c r="F223" s="26">
        <v>5</v>
      </c>
      <c r="G223" s="26">
        <v>20</v>
      </c>
      <c r="H223">
        <v>47.99</v>
      </c>
      <c r="I223">
        <v>13</v>
      </c>
      <c r="J223">
        <v>2.2999999999999998</v>
      </c>
      <c r="K223" s="28" t="s">
        <v>225</v>
      </c>
    </row>
    <row r="224" spans="1:11" ht="15">
      <c r="A224" s="3" t="s">
        <v>380</v>
      </c>
      <c r="B224" s="3" t="s">
        <v>448</v>
      </c>
      <c r="C224">
        <v>175</v>
      </c>
      <c r="D224">
        <v>10</v>
      </c>
      <c r="E224" s="26">
        <v>3.5</v>
      </c>
      <c r="F224" s="26">
        <v>5</v>
      </c>
      <c r="G224" s="26">
        <v>20</v>
      </c>
      <c r="H224">
        <v>47.99</v>
      </c>
      <c r="I224">
        <v>13</v>
      </c>
      <c r="J224">
        <v>2.2999999999999998</v>
      </c>
      <c r="K224" s="28" t="s">
        <v>380</v>
      </c>
    </row>
    <row r="225" spans="1:11" ht="15">
      <c r="A225" s="3" t="s">
        <v>227</v>
      </c>
      <c r="B225" s="3" t="s">
        <v>449</v>
      </c>
      <c r="C225">
        <v>96</v>
      </c>
      <c r="D225">
        <v>9</v>
      </c>
      <c r="E225" s="26">
        <v>3.5</v>
      </c>
      <c r="F225" s="26">
        <v>5</v>
      </c>
      <c r="G225" s="26">
        <v>20</v>
      </c>
      <c r="H225">
        <v>47.99</v>
      </c>
      <c r="I225">
        <v>13</v>
      </c>
      <c r="J225">
        <v>2.2999999999999998</v>
      </c>
      <c r="K225" s="28" t="s">
        <v>227</v>
      </c>
    </row>
    <row r="226" spans="1:11" ht="15">
      <c r="A226" s="3" t="s">
        <v>228</v>
      </c>
      <c r="B226" s="3" t="s">
        <v>450</v>
      </c>
      <c r="C226">
        <v>145</v>
      </c>
      <c r="D226">
        <v>10</v>
      </c>
      <c r="E226" s="26">
        <v>3.5</v>
      </c>
      <c r="F226" s="26">
        <v>5</v>
      </c>
      <c r="G226" s="26">
        <v>20</v>
      </c>
      <c r="H226">
        <v>47.99</v>
      </c>
      <c r="I226">
        <v>13</v>
      </c>
      <c r="J226">
        <v>2.2999999999999998</v>
      </c>
      <c r="K226" s="28" t="s">
        <v>228</v>
      </c>
    </row>
    <row r="227" spans="1:11" ht="15">
      <c r="A227" s="3" t="s">
        <v>230</v>
      </c>
      <c r="B227" s="3" t="s">
        <v>451</v>
      </c>
      <c r="C227">
        <v>25.99</v>
      </c>
      <c r="D227">
        <v>7.5</v>
      </c>
      <c r="E227" s="26">
        <v>3.5</v>
      </c>
      <c r="F227" s="26">
        <v>5</v>
      </c>
      <c r="G227" s="26">
        <v>20</v>
      </c>
      <c r="H227">
        <v>47.99</v>
      </c>
      <c r="I227">
        <v>13</v>
      </c>
      <c r="J227">
        <v>2.2999999999999998</v>
      </c>
      <c r="K227" s="28" t="s">
        <v>230</v>
      </c>
    </row>
    <row r="228" spans="1:11" ht="15">
      <c r="A228" s="3" t="s">
        <v>381</v>
      </c>
      <c r="B228" s="3" t="s">
        <v>452</v>
      </c>
      <c r="C228">
        <v>41</v>
      </c>
      <c r="D228">
        <v>7.5</v>
      </c>
      <c r="E228" s="26">
        <v>3.5</v>
      </c>
      <c r="F228" s="26">
        <v>5</v>
      </c>
      <c r="G228" s="26">
        <v>20</v>
      </c>
      <c r="H228">
        <v>47.99</v>
      </c>
      <c r="I228">
        <v>13</v>
      </c>
      <c r="J228">
        <v>2.2999999999999998</v>
      </c>
      <c r="K228" s="28" t="s">
        <v>381</v>
      </c>
    </row>
    <row r="229" spans="1:11" ht="15">
      <c r="A229" s="3" t="s">
        <v>231</v>
      </c>
      <c r="B229" s="3" t="s">
        <v>453</v>
      </c>
      <c r="C229">
        <v>20.99</v>
      </c>
      <c r="D229">
        <v>7.5</v>
      </c>
      <c r="E229" s="26">
        <v>3.5</v>
      </c>
      <c r="F229" s="26">
        <v>5</v>
      </c>
      <c r="G229" s="26">
        <v>20</v>
      </c>
      <c r="H229">
        <v>47.99</v>
      </c>
      <c r="I229">
        <v>13</v>
      </c>
      <c r="J229">
        <v>2.2999999999999998</v>
      </c>
      <c r="K229" s="28" t="s">
        <v>231</v>
      </c>
    </row>
    <row r="230" spans="1:11" ht="15">
      <c r="A230" s="3" t="s">
        <v>233</v>
      </c>
      <c r="B230" s="3" t="s">
        <v>454</v>
      </c>
      <c r="C230">
        <v>35.99</v>
      </c>
      <c r="D230">
        <v>7.5</v>
      </c>
      <c r="E230" s="26">
        <v>3.5</v>
      </c>
      <c r="F230" s="26">
        <v>5</v>
      </c>
      <c r="G230" s="26">
        <v>20</v>
      </c>
      <c r="H230">
        <v>47.99</v>
      </c>
      <c r="I230">
        <v>13</v>
      </c>
      <c r="J230">
        <v>2.2999999999999998</v>
      </c>
      <c r="K230" s="28" t="s">
        <v>233</v>
      </c>
    </row>
    <row r="231" spans="1:11" ht="15">
      <c r="A231" s="3" t="s">
        <v>381</v>
      </c>
      <c r="B231" s="3">
        <v>84317</v>
      </c>
      <c r="C231">
        <v>41</v>
      </c>
      <c r="D231">
        <v>7.5</v>
      </c>
      <c r="E231" s="26">
        <v>3.5</v>
      </c>
      <c r="F231" s="26">
        <v>5</v>
      </c>
      <c r="G231" s="26">
        <v>20</v>
      </c>
      <c r="H231">
        <v>47.99</v>
      </c>
      <c r="I231">
        <v>13</v>
      </c>
      <c r="J231">
        <v>2.2999999999999998</v>
      </c>
      <c r="K231" s="28" t="s">
        <v>381</v>
      </c>
    </row>
    <row r="232" spans="1:11" ht="15">
      <c r="A232" s="3" t="s">
        <v>370</v>
      </c>
      <c r="B232" s="3">
        <v>84316</v>
      </c>
      <c r="C232">
        <v>25.99</v>
      </c>
      <c r="D232">
        <v>7.5</v>
      </c>
      <c r="E232" s="26">
        <v>3.5</v>
      </c>
      <c r="F232" s="26">
        <v>5</v>
      </c>
      <c r="G232" s="26">
        <v>20</v>
      </c>
      <c r="H232">
        <v>47.99</v>
      </c>
      <c r="I232">
        <v>13</v>
      </c>
      <c r="J232">
        <v>2.2999999999999998</v>
      </c>
      <c r="K232" s="28" t="s">
        <v>370</v>
      </c>
    </row>
    <row r="233" spans="1:11" ht="15">
      <c r="A233" s="3" t="s">
        <v>455</v>
      </c>
      <c r="B233" s="3">
        <v>84318</v>
      </c>
      <c r="C233" s="3">
        <v>15.66</v>
      </c>
      <c r="D233" s="3">
        <v>0</v>
      </c>
      <c r="E233" s="26">
        <v>3.5</v>
      </c>
      <c r="F233" s="29">
        <v>5</v>
      </c>
      <c r="G233" s="29">
        <v>20</v>
      </c>
      <c r="H233" s="3">
        <v>16.66</v>
      </c>
      <c r="I233" s="3">
        <v>4.5</v>
      </c>
      <c r="J233" s="3">
        <v>1</v>
      </c>
      <c r="K233" s="3" t="s">
        <v>455</v>
      </c>
    </row>
    <row r="234" spans="1:11" ht="15">
      <c r="K234" s="28"/>
    </row>
    <row r="235" spans="1:11" ht="15">
      <c r="K235" s="28"/>
    </row>
    <row r="236" spans="1:11" ht="15">
      <c r="K236" s="28"/>
    </row>
    <row r="237" spans="1:11" ht="15">
      <c r="K237" s="28"/>
    </row>
  </sheetData>
  <autoFilter ref="A1:K205" xr:uid="{00000000-0001-0000-0100-000000000000}"/>
  <sortState xmlns:xlrd2="http://schemas.microsoft.com/office/spreadsheetml/2017/richdata2" ref="A2:K169">
    <sortCondition ref="B2:B169"/>
  </sortState>
  <conditionalFormatting sqref="B1 B148:B149 B151:B153 B159:B1048576">
    <cfRule type="duplicateValues" dxfId="2" priority="2"/>
  </conditionalFormatting>
  <conditionalFormatting sqref="B1">
    <cfRule type="duplicateValues" dxfId="1" priority="23"/>
  </conditionalFormatting>
  <conditionalFormatting sqref="B2:B4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9"/>
  <sheetViews>
    <sheetView workbookViewId="0">
      <selection activeCell="O5" sqref="O5"/>
    </sheetView>
  </sheetViews>
  <sheetFormatPr defaultColWidth="8.85546875" defaultRowHeight="12.75"/>
  <cols>
    <col min="1" max="1" width="24.140625" style="3" bestFit="1" customWidth="1"/>
    <col min="2" max="2" width="32.28515625" style="3" bestFit="1" customWidth="1"/>
    <col min="3" max="4" width="8.85546875" style="3"/>
    <col min="5" max="5" width="10.140625" style="3" bestFit="1" customWidth="1"/>
    <col min="6" max="6" width="8.85546875" style="3"/>
    <col min="7" max="7" width="24.140625" style="3" bestFit="1" customWidth="1"/>
    <col min="8" max="8" width="14.7109375" style="3" customWidth="1"/>
    <col min="9" max="16384" width="8.85546875" style="3"/>
  </cols>
  <sheetData>
    <row r="1" spans="1:9">
      <c r="A1" s="3" t="s">
        <v>31</v>
      </c>
      <c r="B1" s="3" t="s">
        <v>32</v>
      </c>
      <c r="C1" s="3" t="s">
        <v>33</v>
      </c>
    </row>
    <row r="2" spans="1:9">
      <c r="B2" s="10" t="s">
        <v>456</v>
      </c>
      <c r="E2" s="10"/>
      <c r="G2" s="10" t="s">
        <v>456</v>
      </c>
      <c r="H2" s="10" t="s">
        <v>456</v>
      </c>
    </row>
    <row r="3" spans="1:9">
      <c r="B3" s="10" t="s">
        <v>457</v>
      </c>
      <c r="E3" s="10"/>
      <c r="G3" s="10" t="s">
        <v>457</v>
      </c>
      <c r="H3" s="10" t="s">
        <v>457</v>
      </c>
    </row>
    <row r="4" spans="1:9">
      <c r="B4" s="10" t="s">
        <v>458</v>
      </c>
      <c r="E4" s="10"/>
      <c r="G4" s="10" t="s">
        <v>458</v>
      </c>
      <c r="H4" s="10" t="s">
        <v>458</v>
      </c>
    </row>
    <row r="5" spans="1:9">
      <c r="B5" s="10" t="s">
        <v>459</v>
      </c>
      <c r="E5" s="10"/>
      <c r="G5" s="10" t="s">
        <v>459</v>
      </c>
      <c r="H5" s="10" t="s">
        <v>459</v>
      </c>
    </row>
    <row r="6" spans="1:9">
      <c r="A6" s="10" t="str">
        <f t="shared" ref="A6:A7" si="0">TEXT(B6,"DD/MM/YYYY")&amp; " NOT ALLOWED"</f>
        <v>01/01/2025 NOT ALLOWED</v>
      </c>
      <c r="B6" s="10">
        <v>45658</v>
      </c>
      <c r="C6" s="3" t="s">
        <v>318</v>
      </c>
      <c r="G6" s="10" t="s">
        <v>325</v>
      </c>
      <c r="H6" s="10">
        <v>45658</v>
      </c>
      <c r="I6" s="3" t="s">
        <v>318</v>
      </c>
    </row>
    <row r="7" spans="1:9">
      <c r="A7" s="10" t="str">
        <f t="shared" si="0"/>
        <v>02/01/2025 NOT ALLOWED</v>
      </c>
      <c r="B7" s="10">
        <v>45659</v>
      </c>
      <c r="C7" s="3" t="s">
        <v>319</v>
      </c>
      <c r="G7" s="10">
        <v>45659</v>
      </c>
      <c r="H7" s="10">
        <v>45659</v>
      </c>
      <c r="I7" s="3" t="s">
        <v>319</v>
      </c>
    </row>
    <row r="8" spans="1:9">
      <c r="A8" s="10">
        <f t="shared" ref="A8:A9" si="1">B8</f>
        <v>45660</v>
      </c>
      <c r="B8" s="10">
        <v>45660</v>
      </c>
      <c r="C8" s="3" t="s">
        <v>320</v>
      </c>
      <c r="G8" s="10">
        <v>45660</v>
      </c>
      <c r="H8" s="10">
        <v>45660</v>
      </c>
      <c r="I8" s="3" t="s">
        <v>320</v>
      </c>
    </row>
    <row r="9" spans="1:9">
      <c r="A9" s="10">
        <f t="shared" si="1"/>
        <v>45661</v>
      </c>
      <c r="B9" s="10">
        <v>45661</v>
      </c>
      <c r="C9" s="3" t="s">
        <v>321</v>
      </c>
      <c r="G9" s="10">
        <v>45661</v>
      </c>
      <c r="H9" s="10">
        <v>45661</v>
      </c>
      <c r="I9" s="3" t="s">
        <v>321</v>
      </c>
    </row>
    <row r="10" spans="1:9">
      <c r="A10" s="10" t="str">
        <f t="shared" ref="A10:A11" si="2">TEXT(B10,"DD/MM/YYYY")&amp; " NOT ALLOWED"</f>
        <v>05/01/2025 NOT ALLOWED</v>
      </c>
      <c r="B10" s="10">
        <v>45662</v>
      </c>
      <c r="C10" s="3" t="s">
        <v>322</v>
      </c>
      <c r="G10" s="10">
        <v>45662</v>
      </c>
      <c r="H10" s="10">
        <v>45662</v>
      </c>
      <c r="I10" s="3" t="s">
        <v>322</v>
      </c>
    </row>
    <row r="11" spans="1:9">
      <c r="A11" s="10" t="str">
        <f t="shared" si="2"/>
        <v>06/01/2025 NOT ALLOWED</v>
      </c>
      <c r="B11" s="10">
        <v>45663</v>
      </c>
      <c r="C11" s="3" t="s">
        <v>323</v>
      </c>
      <c r="G11" s="10">
        <v>45663</v>
      </c>
      <c r="H11" s="10">
        <v>45663</v>
      </c>
      <c r="I11" s="3" t="s">
        <v>323</v>
      </c>
    </row>
    <row r="12" spans="1:9">
      <c r="A12" s="10">
        <f t="shared" ref="A12:A16" si="3">B12</f>
        <v>45664</v>
      </c>
      <c r="B12" s="10">
        <v>45664</v>
      </c>
      <c r="C12" s="3" t="s">
        <v>324</v>
      </c>
      <c r="G12" s="10">
        <v>45664</v>
      </c>
      <c r="H12" s="10">
        <v>45664</v>
      </c>
      <c r="I12" s="3" t="s">
        <v>324</v>
      </c>
    </row>
    <row r="13" spans="1:9">
      <c r="A13" s="10">
        <f t="shared" si="3"/>
        <v>45665</v>
      </c>
      <c r="B13" s="10">
        <v>45665</v>
      </c>
      <c r="C13" s="3" t="s">
        <v>318</v>
      </c>
      <c r="G13" s="10">
        <v>45665</v>
      </c>
      <c r="H13" s="10">
        <v>45665</v>
      </c>
      <c r="I13" s="3" t="s">
        <v>318</v>
      </c>
    </row>
    <row r="14" spans="1:9">
      <c r="A14" s="10">
        <f t="shared" si="3"/>
        <v>45666</v>
      </c>
      <c r="B14" s="10">
        <v>45666</v>
      </c>
      <c r="C14" s="3" t="s">
        <v>319</v>
      </c>
      <c r="G14" s="10">
        <v>45666</v>
      </c>
      <c r="H14" s="10">
        <v>45666</v>
      </c>
      <c r="I14" s="3" t="s">
        <v>319</v>
      </c>
    </row>
    <row r="15" spans="1:9">
      <c r="A15" s="10">
        <f t="shared" si="3"/>
        <v>45667</v>
      </c>
      <c r="B15" s="10">
        <v>45667</v>
      </c>
      <c r="C15" s="3" t="s">
        <v>320</v>
      </c>
      <c r="G15" s="10">
        <v>45667</v>
      </c>
      <c r="H15" s="10">
        <v>45667</v>
      </c>
      <c r="I15" s="3" t="s">
        <v>320</v>
      </c>
    </row>
    <row r="16" spans="1:9">
      <c r="A16" s="10">
        <f t="shared" si="3"/>
        <v>45668</v>
      </c>
      <c r="B16" s="10">
        <v>45668</v>
      </c>
      <c r="C16" s="3" t="s">
        <v>321</v>
      </c>
      <c r="G16" s="10">
        <v>45668</v>
      </c>
      <c r="H16" s="10">
        <v>45668</v>
      </c>
      <c r="I16" s="3" t="s">
        <v>321</v>
      </c>
    </row>
    <row r="17" spans="1:9">
      <c r="A17" s="10" t="str">
        <f t="shared" ref="A17:A18" si="4">TEXT(B17,"DD/MM/YYYY")&amp; " NOT ALLOWED"</f>
        <v>12/01/2025 NOT ALLOWED</v>
      </c>
      <c r="B17" s="10">
        <v>45669</v>
      </c>
      <c r="C17" s="3" t="s">
        <v>322</v>
      </c>
      <c r="G17" s="10">
        <v>45669</v>
      </c>
      <c r="H17" s="10">
        <v>45669</v>
      </c>
      <c r="I17" s="3" t="s">
        <v>322</v>
      </c>
    </row>
    <row r="18" spans="1:9">
      <c r="A18" s="10" t="str">
        <f t="shared" si="4"/>
        <v>13/01/2025 NOT ALLOWED</v>
      </c>
      <c r="B18" s="10">
        <v>45670</v>
      </c>
      <c r="C18" s="3" t="s">
        <v>323</v>
      </c>
      <c r="G18" s="10">
        <v>45670</v>
      </c>
      <c r="H18" s="10">
        <v>45670</v>
      </c>
      <c r="I18" s="3" t="s">
        <v>323</v>
      </c>
    </row>
    <row r="19" spans="1:9">
      <c r="A19" s="10">
        <f t="shared" ref="A19:A23" si="5">B19</f>
        <v>45671</v>
      </c>
      <c r="B19" s="10">
        <v>45671</v>
      </c>
      <c r="C19" s="3" t="s">
        <v>324</v>
      </c>
      <c r="G19" s="10">
        <v>45671</v>
      </c>
      <c r="H19" s="10">
        <v>45671</v>
      </c>
      <c r="I19" s="3" t="s">
        <v>324</v>
      </c>
    </row>
    <row r="20" spans="1:9">
      <c r="A20" s="10">
        <f t="shared" si="5"/>
        <v>45672</v>
      </c>
      <c r="B20" s="10">
        <v>45672</v>
      </c>
      <c r="C20" s="3" t="s">
        <v>318</v>
      </c>
      <c r="G20" s="10">
        <v>45672</v>
      </c>
      <c r="H20" s="10">
        <v>45672</v>
      </c>
      <c r="I20" s="3" t="s">
        <v>318</v>
      </c>
    </row>
    <row r="21" spans="1:9">
      <c r="A21" s="10">
        <f t="shared" si="5"/>
        <v>45673</v>
      </c>
      <c r="B21" s="10">
        <v>45673</v>
      </c>
      <c r="C21" s="3" t="s">
        <v>319</v>
      </c>
      <c r="G21" s="10">
        <v>45673</v>
      </c>
      <c r="H21" s="10">
        <v>45673</v>
      </c>
      <c r="I21" s="3" t="s">
        <v>319</v>
      </c>
    </row>
    <row r="22" spans="1:9">
      <c r="A22" s="10">
        <f t="shared" si="5"/>
        <v>45674</v>
      </c>
      <c r="B22" s="10">
        <v>45674</v>
      </c>
      <c r="C22" s="3" t="s">
        <v>320</v>
      </c>
      <c r="G22" s="10">
        <v>45674</v>
      </c>
      <c r="H22" s="10">
        <v>45674</v>
      </c>
      <c r="I22" s="3" t="s">
        <v>320</v>
      </c>
    </row>
    <row r="23" spans="1:9">
      <c r="A23" s="10">
        <f t="shared" si="5"/>
        <v>45675</v>
      </c>
      <c r="B23" s="10">
        <v>45675</v>
      </c>
      <c r="C23" s="3" t="s">
        <v>321</v>
      </c>
      <c r="G23" s="10">
        <v>45675</v>
      </c>
      <c r="H23" s="10">
        <v>45675</v>
      </c>
      <c r="I23" s="3" t="s">
        <v>321</v>
      </c>
    </row>
    <row r="24" spans="1:9">
      <c r="A24" s="10" t="str">
        <f t="shared" ref="A24:A25" si="6">TEXT(B24,"DD/MM/YYYY")&amp; " NOT ALLOWED"</f>
        <v>19/01/2025 NOT ALLOWED</v>
      </c>
      <c r="B24" s="10">
        <v>45676</v>
      </c>
      <c r="C24" s="3" t="s">
        <v>322</v>
      </c>
      <c r="G24" s="10">
        <v>45676</v>
      </c>
      <c r="H24" s="10">
        <v>45676</v>
      </c>
      <c r="I24" s="3" t="s">
        <v>322</v>
      </c>
    </row>
    <row r="25" spans="1:9">
      <c r="A25" s="10" t="str">
        <f t="shared" si="6"/>
        <v>20/01/2025 NOT ALLOWED</v>
      </c>
      <c r="B25" s="10">
        <v>45677</v>
      </c>
      <c r="C25" s="3" t="s">
        <v>323</v>
      </c>
      <c r="G25" s="10">
        <v>45677</v>
      </c>
      <c r="H25" s="10">
        <v>45677</v>
      </c>
      <c r="I25" s="3" t="s">
        <v>323</v>
      </c>
    </row>
    <row r="26" spans="1:9">
      <c r="A26" s="10">
        <f t="shared" ref="A26:A30" si="7">B26</f>
        <v>45678</v>
      </c>
      <c r="B26" s="10">
        <v>45678</v>
      </c>
      <c r="C26" s="3" t="s">
        <v>324</v>
      </c>
      <c r="G26" s="10">
        <v>45678</v>
      </c>
      <c r="H26" s="10">
        <v>45678</v>
      </c>
      <c r="I26" s="3" t="s">
        <v>324</v>
      </c>
    </row>
    <row r="27" spans="1:9">
      <c r="A27" s="10">
        <f t="shared" si="7"/>
        <v>45679</v>
      </c>
      <c r="B27" s="10">
        <v>45679</v>
      </c>
      <c r="C27" s="3" t="s">
        <v>318</v>
      </c>
      <c r="G27" s="10">
        <v>45679</v>
      </c>
      <c r="H27" s="10">
        <v>45679</v>
      </c>
      <c r="I27" s="3" t="s">
        <v>318</v>
      </c>
    </row>
    <row r="28" spans="1:9">
      <c r="A28" s="10">
        <f t="shared" si="7"/>
        <v>45680</v>
      </c>
      <c r="B28" s="10">
        <v>45680</v>
      </c>
      <c r="C28" s="3" t="s">
        <v>319</v>
      </c>
      <c r="G28" s="10">
        <v>45680</v>
      </c>
      <c r="H28" s="10">
        <v>45680</v>
      </c>
      <c r="I28" s="3" t="s">
        <v>319</v>
      </c>
    </row>
    <row r="29" spans="1:9">
      <c r="A29" s="10">
        <f t="shared" si="7"/>
        <v>45681</v>
      </c>
      <c r="B29" s="10">
        <v>45681</v>
      </c>
      <c r="C29" s="3" t="s">
        <v>320</v>
      </c>
      <c r="G29" s="10">
        <v>45681</v>
      </c>
      <c r="H29" s="10">
        <v>45681</v>
      </c>
      <c r="I29" s="3" t="s">
        <v>320</v>
      </c>
    </row>
    <row r="30" spans="1:9">
      <c r="A30" s="10">
        <f t="shared" si="7"/>
        <v>45682</v>
      </c>
      <c r="B30" s="10">
        <v>45682</v>
      </c>
      <c r="C30" s="3" t="s">
        <v>321</v>
      </c>
      <c r="G30" s="10">
        <v>45682</v>
      </c>
      <c r="H30" s="10">
        <v>45682</v>
      </c>
      <c r="I30" s="3" t="s">
        <v>321</v>
      </c>
    </row>
    <row r="31" spans="1:9">
      <c r="A31" s="10" t="str">
        <f t="shared" ref="A31:A32" si="8">TEXT(B31,"DD/MM/YYYY")&amp; " NOT ALLOWED"</f>
        <v>26/01/2025 NOT ALLOWED</v>
      </c>
      <c r="B31" s="10">
        <v>45683</v>
      </c>
      <c r="C31" s="3" t="s">
        <v>322</v>
      </c>
      <c r="G31" s="10">
        <v>45683</v>
      </c>
      <c r="H31" s="10">
        <v>45683</v>
      </c>
      <c r="I31" s="3" t="s">
        <v>322</v>
      </c>
    </row>
    <row r="32" spans="1:9">
      <c r="A32" s="10" t="str">
        <f t="shared" si="8"/>
        <v>27/01/2025 NOT ALLOWED</v>
      </c>
      <c r="B32" s="10">
        <v>45684</v>
      </c>
      <c r="C32" s="3" t="s">
        <v>323</v>
      </c>
      <c r="G32" s="10">
        <v>45684</v>
      </c>
      <c r="H32" s="10">
        <v>45684</v>
      </c>
      <c r="I32" s="3" t="s">
        <v>323</v>
      </c>
    </row>
    <row r="33" spans="1:9">
      <c r="A33" s="10">
        <f t="shared" ref="A33:A37" si="9">B33</f>
        <v>45685</v>
      </c>
      <c r="B33" s="10">
        <v>45685</v>
      </c>
      <c r="C33" s="3" t="s">
        <v>324</v>
      </c>
      <c r="G33" s="10">
        <v>45685</v>
      </c>
      <c r="H33" s="10">
        <v>45685</v>
      </c>
      <c r="I33" s="3" t="s">
        <v>324</v>
      </c>
    </row>
    <row r="34" spans="1:9">
      <c r="A34" s="10">
        <f t="shared" si="9"/>
        <v>45686</v>
      </c>
      <c r="B34" s="10">
        <v>45686</v>
      </c>
      <c r="C34" s="3" t="s">
        <v>318</v>
      </c>
      <c r="G34" s="10">
        <v>45686</v>
      </c>
      <c r="H34" s="10">
        <v>45686</v>
      </c>
      <c r="I34" s="3" t="s">
        <v>318</v>
      </c>
    </row>
    <row r="35" spans="1:9">
      <c r="A35" s="10">
        <f t="shared" si="9"/>
        <v>45687</v>
      </c>
      <c r="B35" s="10">
        <v>45687</v>
      </c>
      <c r="C35" s="3" t="s">
        <v>319</v>
      </c>
      <c r="G35" s="10">
        <v>45687</v>
      </c>
      <c r="H35" s="10">
        <v>45687</v>
      </c>
      <c r="I35" s="3" t="s">
        <v>319</v>
      </c>
    </row>
    <row r="36" spans="1:9">
      <c r="A36" s="10">
        <f t="shared" si="9"/>
        <v>45688</v>
      </c>
      <c r="B36" s="10">
        <v>45688</v>
      </c>
      <c r="C36" s="3" t="s">
        <v>320</v>
      </c>
      <c r="G36" s="10">
        <v>45688</v>
      </c>
      <c r="H36" s="10">
        <v>45688</v>
      </c>
      <c r="I36" s="3" t="s">
        <v>320</v>
      </c>
    </row>
    <row r="37" spans="1:9">
      <c r="A37" s="10">
        <f t="shared" si="9"/>
        <v>45689</v>
      </c>
      <c r="B37" s="10">
        <v>45689</v>
      </c>
      <c r="C37" s="3" t="s">
        <v>321</v>
      </c>
      <c r="G37" s="10">
        <v>45689</v>
      </c>
      <c r="H37" s="10">
        <v>45689</v>
      </c>
      <c r="I37" s="3" t="s">
        <v>321</v>
      </c>
    </row>
    <row r="38" spans="1:9">
      <c r="A38" s="10" t="str">
        <f t="shared" ref="A38:A39" si="10">TEXT(B38,"DD/MM/YYYY")&amp; " NOT ALLOWED"</f>
        <v>02/02/2025 NOT ALLOWED</v>
      </c>
      <c r="B38" s="10">
        <v>45690</v>
      </c>
      <c r="C38" s="3" t="s">
        <v>322</v>
      </c>
      <c r="G38" s="10">
        <v>45690</v>
      </c>
      <c r="H38" s="10">
        <v>45690</v>
      </c>
      <c r="I38" s="3" t="s">
        <v>322</v>
      </c>
    </row>
    <row r="39" spans="1:9">
      <c r="A39" s="10" t="str">
        <f t="shared" si="10"/>
        <v>03/02/2025 NOT ALLOWED</v>
      </c>
      <c r="B39" s="10">
        <v>45691</v>
      </c>
      <c r="C39" s="3" t="s">
        <v>323</v>
      </c>
      <c r="G39" s="10">
        <v>45691</v>
      </c>
      <c r="H39" s="10">
        <v>45691</v>
      </c>
      <c r="I39" s="3" t="s">
        <v>323</v>
      </c>
    </row>
    <row r="40" spans="1:9">
      <c r="A40" s="10">
        <f t="shared" ref="A40:A44" si="11">B40</f>
        <v>45692</v>
      </c>
      <c r="B40" s="10">
        <v>45692</v>
      </c>
      <c r="C40" s="3" t="s">
        <v>324</v>
      </c>
      <c r="G40" s="10">
        <v>45692</v>
      </c>
      <c r="H40" s="10">
        <v>45692</v>
      </c>
      <c r="I40" s="3" t="s">
        <v>324</v>
      </c>
    </row>
    <row r="41" spans="1:9">
      <c r="A41" s="10">
        <f t="shared" si="11"/>
        <v>45693</v>
      </c>
      <c r="B41" s="10">
        <v>45693</v>
      </c>
      <c r="C41" s="3" t="s">
        <v>318</v>
      </c>
      <c r="G41" s="10">
        <v>45693</v>
      </c>
      <c r="H41" s="10">
        <v>45693</v>
      </c>
      <c r="I41" s="3" t="s">
        <v>318</v>
      </c>
    </row>
    <row r="42" spans="1:9">
      <c r="A42" s="10">
        <f t="shared" si="11"/>
        <v>45694</v>
      </c>
      <c r="B42" s="10">
        <v>45694</v>
      </c>
      <c r="C42" s="3" t="s">
        <v>319</v>
      </c>
      <c r="G42" s="10">
        <v>45694</v>
      </c>
      <c r="H42" s="10">
        <v>45694</v>
      </c>
      <c r="I42" s="3" t="s">
        <v>319</v>
      </c>
    </row>
    <row r="43" spans="1:9">
      <c r="A43" s="10">
        <f t="shared" si="11"/>
        <v>45695</v>
      </c>
      <c r="B43" s="10">
        <v>45695</v>
      </c>
      <c r="C43" s="3" t="s">
        <v>320</v>
      </c>
      <c r="G43" s="10">
        <v>45695</v>
      </c>
      <c r="H43" s="10">
        <v>45695</v>
      </c>
      <c r="I43" s="3" t="s">
        <v>320</v>
      </c>
    </row>
    <row r="44" spans="1:9">
      <c r="A44" s="10">
        <f t="shared" si="11"/>
        <v>45696</v>
      </c>
      <c r="B44" s="10">
        <v>45696</v>
      </c>
      <c r="C44" s="3" t="s">
        <v>321</v>
      </c>
      <c r="G44" s="10">
        <v>45696</v>
      </c>
      <c r="H44" s="10">
        <v>45696</v>
      </c>
      <c r="I44" s="3" t="s">
        <v>321</v>
      </c>
    </row>
    <row r="45" spans="1:9">
      <c r="A45" s="10" t="str">
        <f t="shared" ref="A45:A46" si="12">TEXT(B45,"DD/MM/YYYY")&amp; " NOT ALLOWED"</f>
        <v>09/02/2025 NOT ALLOWED</v>
      </c>
      <c r="B45" s="10">
        <v>45697</v>
      </c>
      <c r="C45" s="3" t="s">
        <v>322</v>
      </c>
      <c r="G45" s="10">
        <v>45697</v>
      </c>
      <c r="H45" s="10">
        <v>45697</v>
      </c>
      <c r="I45" s="3" t="s">
        <v>322</v>
      </c>
    </row>
    <row r="46" spans="1:9">
      <c r="A46" s="10" t="str">
        <f t="shared" si="12"/>
        <v>10/02/2025 NOT ALLOWED</v>
      </c>
      <c r="B46" s="10">
        <v>45698</v>
      </c>
      <c r="C46" s="3" t="s">
        <v>323</v>
      </c>
      <c r="G46" s="10">
        <v>45698</v>
      </c>
      <c r="H46" s="10">
        <v>45698</v>
      </c>
      <c r="I46" s="3" t="s">
        <v>323</v>
      </c>
    </row>
    <row r="47" spans="1:9">
      <c r="A47" s="10">
        <f t="shared" ref="A47:A51" si="13">B47</f>
        <v>45699</v>
      </c>
      <c r="B47" s="10">
        <v>45699</v>
      </c>
      <c r="C47" s="3" t="s">
        <v>324</v>
      </c>
      <c r="G47" s="10">
        <v>45699</v>
      </c>
      <c r="H47" s="10">
        <v>45699</v>
      </c>
      <c r="I47" s="3" t="s">
        <v>324</v>
      </c>
    </row>
    <row r="48" spans="1:9">
      <c r="A48" s="10">
        <f t="shared" si="13"/>
        <v>45700</v>
      </c>
      <c r="B48" s="10">
        <v>45700</v>
      </c>
      <c r="C48" s="3" t="s">
        <v>318</v>
      </c>
      <c r="G48" s="10">
        <v>45700</v>
      </c>
      <c r="H48" s="10">
        <v>45700</v>
      </c>
      <c r="I48" s="3" t="s">
        <v>318</v>
      </c>
    </row>
    <row r="49" spans="1:9">
      <c r="A49" s="10">
        <f t="shared" si="13"/>
        <v>45701</v>
      </c>
      <c r="B49" s="10">
        <v>45701</v>
      </c>
      <c r="C49" s="3" t="s">
        <v>319</v>
      </c>
      <c r="G49" s="10">
        <v>45701</v>
      </c>
      <c r="H49" s="10">
        <v>45701</v>
      </c>
      <c r="I49" s="3" t="s">
        <v>319</v>
      </c>
    </row>
    <row r="50" spans="1:9">
      <c r="A50" s="10">
        <f t="shared" si="13"/>
        <v>45702</v>
      </c>
      <c r="B50" s="10">
        <v>45702</v>
      </c>
      <c r="C50" s="3" t="s">
        <v>320</v>
      </c>
      <c r="G50" s="10">
        <v>45702</v>
      </c>
      <c r="H50" s="10">
        <v>45702</v>
      </c>
      <c r="I50" s="3" t="s">
        <v>320</v>
      </c>
    </row>
    <row r="51" spans="1:9">
      <c r="A51" s="10">
        <f t="shared" si="13"/>
        <v>45703</v>
      </c>
      <c r="B51" s="10">
        <v>45703</v>
      </c>
      <c r="C51" s="3" t="s">
        <v>321</v>
      </c>
      <c r="G51" s="10">
        <v>45703</v>
      </c>
      <c r="H51" s="10">
        <v>45703</v>
      </c>
      <c r="I51" s="3" t="s">
        <v>321</v>
      </c>
    </row>
    <row r="52" spans="1:9">
      <c r="A52" s="10" t="str">
        <f t="shared" ref="A52:A53" si="14">TEXT(B52,"DD/MM/YYYY")&amp; " NOT ALLOWED"</f>
        <v>16/02/2025 NOT ALLOWED</v>
      </c>
      <c r="B52" s="10">
        <v>45704</v>
      </c>
      <c r="C52" s="3" t="s">
        <v>322</v>
      </c>
      <c r="G52" s="10">
        <v>45704</v>
      </c>
      <c r="H52" s="10">
        <v>45704</v>
      </c>
      <c r="I52" s="3" t="s">
        <v>322</v>
      </c>
    </row>
    <row r="53" spans="1:9">
      <c r="A53" s="10" t="str">
        <f t="shared" si="14"/>
        <v>17/02/2025 NOT ALLOWED</v>
      </c>
      <c r="B53" s="10">
        <v>45705</v>
      </c>
      <c r="C53" s="3" t="s">
        <v>323</v>
      </c>
      <c r="G53" s="10">
        <v>45705</v>
      </c>
      <c r="H53" s="10">
        <v>45705</v>
      </c>
      <c r="I53" s="3" t="s">
        <v>323</v>
      </c>
    </row>
    <row r="54" spans="1:9">
      <c r="A54" s="10">
        <f t="shared" ref="A54:A58" si="15">B54</f>
        <v>45706</v>
      </c>
      <c r="B54" s="10">
        <v>45706</v>
      </c>
      <c r="C54" s="3" t="s">
        <v>324</v>
      </c>
      <c r="G54" s="10">
        <v>45706</v>
      </c>
      <c r="H54" s="10">
        <v>45706</v>
      </c>
      <c r="I54" s="3" t="s">
        <v>324</v>
      </c>
    </row>
    <row r="55" spans="1:9">
      <c r="A55" s="10">
        <f t="shared" si="15"/>
        <v>45707</v>
      </c>
      <c r="B55" s="10">
        <v>45707</v>
      </c>
      <c r="C55" s="3" t="s">
        <v>318</v>
      </c>
      <c r="G55" s="10">
        <v>45707</v>
      </c>
      <c r="H55" s="10">
        <v>45707</v>
      </c>
      <c r="I55" s="3" t="s">
        <v>318</v>
      </c>
    </row>
    <row r="56" spans="1:9">
      <c r="A56" s="10">
        <f t="shared" si="15"/>
        <v>45708</v>
      </c>
      <c r="B56" s="10">
        <v>45708</v>
      </c>
      <c r="C56" s="3" t="s">
        <v>319</v>
      </c>
      <c r="G56" s="10">
        <v>45708</v>
      </c>
      <c r="H56" s="10">
        <v>45708</v>
      </c>
      <c r="I56" s="3" t="s">
        <v>319</v>
      </c>
    </row>
    <row r="57" spans="1:9">
      <c r="A57" s="10">
        <f t="shared" si="15"/>
        <v>45709</v>
      </c>
      <c r="B57" s="10">
        <v>45709</v>
      </c>
      <c r="C57" s="3" t="s">
        <v>320</v>
      </c>
      <c r="G57" s="10">
        <v>45709</v>
      </c>
      <c r="H57" s="10">
        <v>45709</v>
      </c>
      <c r="I57" s="3" t="s">
        <v>320</v>
      </c>
    </row>
    <row r="58" spans="1:9">
      <c r="A58" s="10">
        <f t="shared" si="15"/>
        <v>45710</v>
      </c>
      <c r="B58" s="10">
        <v>45710</v>
      </c>
      <c r="C58" s="3" t="s">
        <v>321</v>
      </c>
      <c r="G58" s="10">
        <v>45710</v>
      </c>
      <c r="H58" s="10">
        <v>45710</v>
      </c>
      <c r="I58" s="3" t="s">
        <v>321</v>
      </c>
    </row>
    <row r="59" spans="1:9">
      <c r="A59" s="10" t="str">
        <f t="shared" ref="A59:A60" si="16">TEXT(B59,"DD/MM/YYYY")&amp; " NOT ALLOWED"</f>
        <v>23/02/2025 NOT ALLOWED</v>
      </c>
      <c r="B59" s="10">
        <v>45711</v>
      </c>
      <c r="C59" s="3" t="s">
        <v>322</v>
      </c>
      <c r="G59" s="10">
        <v>45711</v>
      </c>
      <c r="H59" s="10">
        <v>45711</v>
      </c>
      <c r="I59" s="3" t="s">
        <v>322</v>
      </c>
    </row>
    <row r="60" spans="1:9">
      <c r="A60" s="10" t="str">
        <f t="shared" si="16"/>
        <v>24/02/2025 NOT ALLOWED</v>
      </c>
      <c r="B60" s="10">
        <v>45712</v>
      </c>
      <c r="C60" s="3" t="s">
        <v>323</v>
      </c>
      <c r="G60" s="10">
        <v>45712</v>
      </c>
      <c r="H60" s="10">
        <v>45712</v>
      </c>
      <c r="I60" s="3" t="s">
        <v>323</v>
      </c>
    </row>
    <row r="61" spans="1:9">
      <c r="A61" s="10">
        <f t="shared" ref="A61:A65" si="17">B61</f>
        <v>45713</v>
      </c>
      <c r="B61" s="10">
        <v>45713</v>
      </c>
      <c r="C61" s="3" t="s">
        <v>324</v>
      </c>
      <c r="G61" s="10">
        <v>45713</v>
      </c>
      <c r="H61" s="10">
        <v>45713</v>
      </c>
      <c r="I61" s="3" t="s">
        <v>324</v>
      </c>
    </row>
    <row r="62" spans="1:9">
      <c r="A62" s="10">
        <f t="shared" si="17"/>
        <v>45714</v>
      </c>
      <c r="B62" s="10">
        <v>45714</v>
      </c>
      <c r="C62" s="3" t="s">
        <v>318</v>
      </c>
      <c r="G62" s="10">
        <v>45714</v>
      </c>
      <c r="H62" s="10">
        <v>45714</v>
      </c>
      <c r="I62" s="3" t="s">
        <v>318</v>
      </c>
    </row>
    <row r="63" spans="1:9">
      <c r="A63" s="10">
        <f t="shared" si="17"/>
        <v>45715</v>
      </c>
      <c r="B63" s="10">
        <v>45715</v>
      </c>
      <c r="C63" s="3" t="s">
        <v>319</v>
      </c>
      <c r="G63" s="10">
        <v>45715</v>
      </c>
      <c r="H63" s="10">
        <v>45715</v>
      </c>
      <c r="I63" s="3" t="s">
        <v>319</v>
      </c>
    </row>
    <row r="64" spans="1:9">
      <c r="A64" s="10">
        <f t="shared" si="17"/>
        <v>45716</v>
      </c>
      <c r="B64" s="10">
        <v>45716</v>
      </c>
      <c r="C64" s="3" t="s">
        <v>320</v>
      </c>
      <c r="G64" s="10">
        <v>45716</v>
      </c>
      <c r="H64" s="10">
        <v>45716</v>
      </c>
      <c r="I64" s="3" t="s">
        <v>320</v>
      </c>
    </row>
    <row r="65" spans="1:9">
      <c r="A65" s="10">
        <f t="shared" si="17"/>
        <v>45717</v>
      </c>
      <c r="B65" s="10">
        <v>45717</v>
      </c>
      <c r="C65" s="3" t="s">
        <v>321</v>
      </c>
      <c r="G65" s="10">
        <v>45717</v>
      </c>
      <c r="H65" s="10">
        <v>45717</v>
      </c>
      <c r="I65" s="3" t="s">
        <v>321</v>
      </c>
    </row>
    <row r="66" spans="1:9">
      <c r="A66" s="10" t="str">
        <f t="shared" ref="A66:A67" si="18">TEXT(B66,"DD/MM/YYYY")&amp; " NOT ALLOWED"</f>
        <v>02/03/2025 NOT ALLOWED</v>
      </c>
      <c r="B66" s="10">
        <v>45718</v>
      </c>
      <c r="C66" s="3" t="s">
        <v>322</v>
      </c>
      <c r="G66" s="10">
        <v>45718</v>
      </c>
      <c r="H66" s="10">
        <v>45718</v>
      </c>
      <c r="I66" s="3" t="s">
        <v>322</v>
      </c>
    </row>
    <row r="67" spans="1:9">
      <c r="A67" s="10" t="str">
        <f t="shared" si="18"/>
        <v>03/03/2025 NOT ALLOWED</v>
      </c>
      <c r="B67" s="10">
        <v>45719</v>
      </c>
      <c r="C67" s="3" t="s">
        <v>323</v>
      </c>
      <c r="G67" s="10">
        <v>45719</v>
      </c>
      <c r="H67" s="10">
        <v>45719</v>
      </c>
      <c r="I67" s="3" t="s">
        <v>323</v>
      </c>
    </row>
    <row r="68" spans="1:9">
      <c r="A68" s="10">
        <f t="shared" ref="A68:A72" si="19">B68</f>
        <v>45720</v>
      </c>
      <c r="B68" s="10">
        <v>45720</v>
      </c>
      <c r="C68" s="3" t="s">
        <v>324</v>
      </c>
      <c r="G68" s="10">
        <v>45720</v>
      </c>
      <c r="H68" s="10">
        <v>45720</v>
      </c>
      <c r="I68" s="3" t="s">
        <v>324</v>
      </c>
    </row>
    <row r="69" spans="1:9">
      <c r="A69" s="10">
        <f t="shared" si="19"/>
        <v>45721</v>
      </c>
      <c r="B69" s="10">
        <v>45721</v>
      </c>
      <c r="C69" s="3" t="s">
        <v>318</v>
      </c>
      <c r="G69" s="10">
        <v>45721</v>
      </c>
      <c r="H69" s="10">
        <v>45721</v>
      </c>
      <c r="I69" s="3" t="s">
        <v>318</v>
      </c>
    </row>
    <row r="70" spans="1:9">
      <c r="A70" s="10">
        <f t="shared" si="19"/>
        <v>45722</v>
      </c>
      <c r="B70" s="10">
        <v>45722</v>
      </c>
      <c r="C70" s="3" t="s">
        <v>319</v>
      </c>
      <c r="G70" s="10">
        <v>45722</v>
      </c>
      <c r="H70" s="10">
        <v>45722</v>
      </c>
      <c r="I70" s="3" t="s">
        <v>319</v>
      </c>
    </row>
    <row r="71" spans="1:9">
      <c r="A71" s="10">
        <f t="shared" si="19"/>
        <v>45723</v>
      </c>
      <c r="B71" s="10">
        <v>45723</v>
      </c>
      <c r="C71" s="3" t="s">
        <v>320</v>
      </c>
      <c r="G71" s="10">
        <v>45723</v>
      </c>
      <c r="H71" s="10">
        <v>45723</v>
      </c>
      <c r="I71" s="3" t="s">
        <v>320</v>
      </c>
    </row>
    <row r="72" spans="1:9">
      <c r="A72" s="10">
        <f t="shared" si="19"/>
        <v>45724</v>
      </c>
      <c r="B72" s="10">
        <v>45724</v>
      </c>
      <c r="C72" s="3" t="s">
        <v>321</v>
      </c>
      <c r="G72" s="10">
        <v>45724</v>
      </c>
      <c r="H72" s="10">
        <v>45724</v>
      </c>
      <c r="I72" s="3" t="s">
        <v>321</v>
      </c>
    </row>
    <row r="73" spans="1:9">
      <c r="A73" s="10" t="str">
        <f t="shared" ref="A73:A74" si="20">TEXT(B73,"DD/MM/YYYY")&amp; " NOT ALLOWED"</f>
        <v>09/03/2025 NOT ALLOWED</v>
      </c>
      <c r="B73" s="10">
        <v>45725</v>
      </c>
      <c r="C73" s="3" t="s">
        <v>322</v>
      </c>
      <c r="G73" s="10">
        <v>45725</v>
      </c>
      <c r="H73" s="10">
        <v>45725</v>
      </c>
      <c r="I73" s="3" t="s">
        <v>322</v>
      </c>
    </row>
    <row r="74" spans="1:9">
      <c r="A74" s="10" t="str">
        <f t="shared" si="20"/>
        <v>10/03/2025 NOT ALLOWED</v>
      </c>
      <c r="B74" s="10">
        <v>45726</v>
      </c>
      <c r="C74" s="3" t="s">
        <v>323</v>
      </c>
      <c r="G74" s="10">
        <v>45726</v>
      </c>
      <c r="H74" s="10">
        <v>45726</v>
      </c>
      <c r="I74" s="3" t="s">
        <v>323</v>
      </c>
    </row>
    <row r="75" spans="1:9">
      <c r="A75" s="10">
        <f t="shared" ref="A75:A79" si="21">B75</f>
        <v>45727</v>
      </c>
      <c r="B75" s="10">
        <v>45727</v>
      </c>
      <c r="C75" s="3" t="s">
        <v>324</v>
      </c>
      <c r="G75" s="10">
        <v>45727</v>
      </c>
      <c r="H75" s="10">
        <v>45727</v>
      </c>
      <c r="I75" s="3" t="s">
        <v>324</v>
      </c>
    </row>
    <row r="76" spans="1:9">
      <c r="A76" s="10">
        <f t="shared" si="21"/>
        <v>45728</v>
      </c>
      <c r="B76" s="10">
        <v>45728</v>
      </c>
      <c r="C76" s="3" t="s">
        <v>318</v>
      </c>
      <c r="G76" s="10">
        <v>45728</v>
      </c>
      <c r="H76" s="10">
        <v>45728</v>
      </c>
      <c r="I76" s="3" t="s">
        <v>318</v>
      </c>
    </row>
    <row r="77" spans="1:9">
      <c r="A77" s="10">
        <f t="shared" si="21"/>
        <v>45729</v>
      </c>
      <c r="B77" s="10">
        <v>45729</v>
      </c>
      <c r="C77" s="3" t="s">
        <v>319</v>
      </c>
      <c r="G77" s="10">
        <v>45729</v>
      </c>
      <c r="H77" s="10">
        <v>45729</v>
      </c>
      <c r="I77" s="3" t="s">
        <v>319</v>
      </c>
    </row>
    <row r="78" spans="1:9">
      <c r="A78" s="10">
        <f t="shared" si="21"/>
        <v>45730</v>
      </c>
      <c r="B78" s="10">
        <v>45730</v>
      </c>
      <c r="C78" s="3" t="s">
        <v>320</v>
      </c>
      <c r="G78" s="10">
        <v>45730</v>
      </c>
      <c r="H78" s="10">
        <v>45730</v>
      </c>
      <c r="I78" s="3" t="s">
        <v>320</v>
      </c>
    </row>
    <row r="79" spans="1:9">
      <c r="A79" s="10">
        <f t="shared" si="21"/>
        <v>45731</v>
      </c>
      <c r="B79" s="10">
        <v>45731</v>
      </c>
      <c r="C79" s="3" t="s">
        <v>321</v>
      </c>
      <c r="G79" s="10">
        <v>45731</v>
      </c>
      <c r="H79" s="10">
        <v>45731</v>
      </c>
      <c r="I79" s="3" t="s">
        <v>321</v>
      </c>
    </row>
    <row r="80" spans="1:9">
      <c r="A80" s="10" t="str">
        <f t="shared" ref="A80:A81" si="22">TEXT(B80,"DD/MM/YYYY")&amp; " NOT ALLOWED"</f>
        <v>16/03/2025 NOT ALLOWED</v>
      </c>
      <c r="B80" s="10">
        <v>45732</v>
      </c>
      <c r="C80" s="3" t="s">
        <v>322</v>
      </c>
      <c r="G80" s="10">
        <v>45732</v>
      </c>
      <c r="H80" s="10">
        <v>45732</v>
      </c>
      <c r="I80" s="3" t="s">
        <v>322</v>
      </c>
    </row>
    <row r="81" spans="1:9">
      <c r="A81" s="10" t="str">
        <f t="shared" si="22"/>
        <v>17/03/2025 NOT ALLOWED</v>
      </c>
      <c r="B81" s="10">
        <v>45733</v>
      </c>
      <c r="C81" s="3" t="s">
        <v>323</v>
      </c>
      <c r="G81" s="10">
        <v>45733</v>
      </c>
      <c r="H81" s="10">
        <v>45733</v>
      </c>
      <c r="I81" s="3" t="s">
        <v>323</v>
      </c>
    </row>
    <row r="82" spans="1:9">
      <c r="A82" s="10">
        <f t="shared" ref="A82:A86" si="23">B82</f>
        <v>45734</v>
      </c>
      <c r="B82" s="10">
        <v>45734</v>
      </c>
      <c r="C82" s="3" t="s">
        <v>324</v>
      </c>
      <c r="G82" s="10">
        <v>45734</v>
      </c>
      <c r="H82" s="10">
        <v>45734</v>
      </c>
      <c r="I82" s="3" t="s">
        <v>324</v>
      </c>
    </row>
    <row r="83" spans="1:9">
      <c r="A83" s="10">
        <f t="shared" si="23"/>
        <v>45735</v>
      </c>
      <c r="B83" s="10">
        <v>45735</v>
      </c>
      <c r="C83" s="3" t="s">
        <v>318</v>
      </c>
      <c r="G83" s="10">
        <v>45735</v>
      </c>
      <c r="H83" s="10">
        <v>45735</v>
      </c>
      <c r="I83" s="3" t="s">
        <v>318</v>
      </c>
    </row>
    <row r="84" spans="1:9">
      <c r="A84" s="10">
        <f t="shared" si="23"/>
        <v>45736</v>
      </c>
      <c r="B84" s="10">
        <v>45736</v>
      </c>
      <c r="C84" s="3" t="s">
        <v>319</v>
      </c>
      <c r="G84" s="10">
        <v>45736</v>
      </c>
      <c r="H84" s="10">
        <v>45736</v>
      </c>
      <c r="I84" s="3" t="s">
        <v>319</v>
      </c>
    </row>
    <row r="85" spans="1:9">
      <c r="A85" s="10">
        <f t="shared" si="23"/>
        <v>45737</v>
      </c>
      <c r="B85" s="10">
        <v>45737</v>
      </c>
      <c r="C85" s="3" t="s">
        <v>320</v>
      </c>
      <c r="G85" s="10">
        <v>45737</v>
      </c>
      <c r="H85" s="10">
        <v>45737</v>
      </c>
      <c r="I85" s="3" t="s">
        <v>320</v>
      </c>
    </row>
    <row r="86" spans="1:9">
      <c r="A86" s="10">
        <f t="shared" si="23"/>
        <v>45738</v>
      </c>
      <c r="B86" s="10">
        <v>45738</v>
      </c>
      <c r="C86" s="3" t="s">
        <v>321</v>
      </c>
      <c r="G86" s="10">
        <v>45738</v>
      </c>
      <c r="H86" s="10">
        <v>45738</v>
      </c>
      <c r="I86" s="3" t="s">
        <v>321</v>
      </c>
    </row>
    <row r="87" spans="1:9">
      <c r="A87" s="10" t="str">
        <f t="shared" ref="A87:A88" si="24">TEXT(B87,"DD/MM/YYYY")&amp; " NOT ALLOWED"</f>
        <v>23/03/2025 NOT ALLOWED</v>
      </c>
      <c r="B87" s="10">
        <v>45739</v>
      </c>
      <c r="C87" s="3" t="s">
        <v>322</v>
      </c>
      <c r="G87" s="10">
        <v>45739</v>
      </c>
      <c r="H87" s="10">
        <v>45739</v>
      </c>
      <c r="I87" s="3" t="s">
        <v>322</v>
      </c>
    </row>
    <row r="88" spans="1:9">
      <c r="A88" s="10" t="str">
        <f t="shared" si="24"/>
        <v>24/03/2025 NOT ALLOWED</v>
      </c>
      <c r="B88" s="10">
        <v>45740</v>
      </c>
      <c r="C88" s="3" t="s">
        <v>323</v>
      </c>
      <c r="G88" s="10">
        <v>45740</v>
      </c>
      <c r="H88" s="10">
        <v>45740</v>
      </c>
      <c r="I88" s="3" t="s">
        <v>323</v>
      </c>
    </row>
    <row r="89" spans="1:9">
      <c r="A89" s="10">
        <f t="shared" ref="A89:A93" si="25">B89</f>
        <v>45741</v>
      </c>
      <c r="B89" s="10">
        <v>45741</v>
      </c>
      <c r="C89" s="3" t="s">
        <v>324</v>
      </c>
      <c r="G89" s="10">
        <v>45741</v>
      </c>
      <c r="H89" s="10">
        <v>45741</v>
      </c>
      <c r="I89" s="3" t="s">
        <v>324</v>
      </c>
    </row>
    <row r="90" spans="1:9">
      <c r="A90" s="10">
        <f t="shared" si="25"/>
        <v>45742</v>
      </c>
      <c r="B90" s="10">
        <v>45742</v>
      </c>
      <c r="C90" s="3" t="s">
        <v>318</v>
      </c>
      <c r="G90" s="10">
        <v>45742</v>
      </c>
      <c r="H90" s="10">
        <v>45742</v>
      </c>
      <c r="I90" s="3" t="s">
        <v>318</v>
      </c>
    </row>
    <row r="91" spans="1:9">
      <c r="A91" s="10">
        <f t="shared" si="25"/>
        <v>45743</v>
      </c>
      <c r="B91" s="10">
        <v>45743</v>
      </c>
      <c r="C91" s="3" t="s">
        <v>319</v>
      </c>
      <c r="G91" s="10">
        <v>45743</v>
      </c>
      <c r="H91" s="10">
        <v>45743</v>
      </c>
      <c r="I91" s="3" t="s">
        <v>319</v>
      </c>
    </row>
    <row r="92" spans="1:9">
      <c r="A92" s="10">
        <f t="shared" si="25"/>
        <v>45744</v>
      </c>
      <c r="B92" s="10">
        <v>45744</v>
      </c>
      <c r="C92" s="3" t="s">
        <v>320</v>
      </c>
      <c r="G92" s="10">
        <v>45744</v>
      </c>
      <c r="H92" s="10">
        <v>45744</v>
      </c>
      <c r="I92" s="3" t="s">
        <v>320</v>
      </c>
    </row>
    <row r="93" spans="1:9">
      <c r="A93" s="10">
        <f t="shared" si="25"/>
        <v>45745</v>
      </c>
      <c r="B93" s="10">
        <v>45745</v>
      </c>
      <c r="C93" s="3" t="s">
        <v>321</v>
      </c>
      <c r="G93" s="10">
        <v>45745</v>
      </c>
      <c r="H93" s="10">
        <v>45745</v>
      </c>
      <c r="I93" s="3" t="s">
        <v>321</v>
      </c>
    </row>
    <row r="94" spans="1:9">
      <c r="A94" s="10" t="str">
        <f t="shared" ref="A94:A95" si="26">TEXT(B94,"DD/MM/YYYY")&amp; " NOT ALLOWED"</f>
        <v>30/03/2025 NOT ALLOWED</v>
      </c>
      <c r="B94" s="10">
        <v>45746</v>
      </c>
      <c r="C94" s="3" t="s">
        <v>322</v>
      </c>
      <c r="G94" s="10">
        <v>45746</v>
      </c>
      <c r="H94" s="10">
        <v>45746</v>
      </c>
      <c r="I94" s="3" t="s">
        <v>322</v>
      </c>
    </row>
    <row r="95" spans="1:9">
      <c r="A95" s="10" t="str">
        <f t="shared" si="26"/>
        <v>31/03/2025 NOT ALLOWED</v>
      </c>
      <c r="B95" s="10">
        <v>45747</v>
      </c>
      <c r="C95" s="3" t="s">
        <v>323</v>
      </c>
      <c r="G95" s="10">
        <v>45747</v>
      </c>
      <c r="H95" s="10">
        <v>45747</v>
      </c>
      <c r="I95" s="3" t="s">
        <v>323</v>
      </c>
    </row>
    <row r="96" spans="1:9">
      <c r="A96" s="10">
        <f t="shared" ref="A96:A100" si="27">B96</f>
        <v>45748</v>
      </c>
      <c r="B96" s="10">
        <v>45748</v>
      </c>
      <c r="C96" s="3" t="s">
        <v>324</v>
      </c>
      <c r="G96" s="10">
        <v>45748</v>
      </c>
      <c r="H96" s="10">
        <v>45748</v>
      </c>
      <c r="I96" s="3" t="s">
        <v>324</v>
      </c>
    </row>
    <row r="97" spans="1:9">
      <c r="A97" s="10">
        <f t="shared" si="27"/>
        <v>45749</v>
      </c>
      <c r="B97" s="10">
        <v>45749</v>
      </c>
      <c r="C97" s="3" t="s">
        <v>318</v>
      </c>
      <c r="G97" s="10">
        <v>45749</v>
      </c>
      <c r="H97" s="10">
        <v>45749</v>
      </c>
      <c r="I97" s="3" t="s">
        <v>318</v>
      </c>
    </row>
    <row r="98" spans="1:9">
      <c r="A98" s="10">
        <f t="shared" si="27"/>
        <v>45750</v>
      </c>
      <c r="B98" s="10">
        <v>45750</v>
      </c>
      <c r="C98" s="3" t="s">
        <v>319</v>
      </c>
      <c r="G98" s="10">
        <v>45750</v>
      </c>
      <c r="H98" s="10">
        <v>45750</v>
      </c>
      <c r="I98" s="3" t="s">
        <v>319</v>
      </c>
    </row>
    <row r="99" spans="1:9">
      <c r="A99" s="10">
        <f t="shared" si="27"/>
        <v>45751</v>
      </c>
      <c r="B99" s="10">
        <v>45751</v>
      </c>
      <c r="C99" s="3" t="s">
        <v>320</v>
      </c>
      <c r="G99" s="10">
        <v>45751</v>
      </c>
      <c r="H99" s="10">
        <v>45751</v>
      </c>
      <c r="I99" s="3" t="s">
        <v>320</v>
      </c>
    </row>
    <row r="100" spans="1:9">
      <c r="A100" s="10">
        <f t="shared" si="27"/>
        <v>45752</v>
      </c>
      <c r="B100" s="10">
        <v>45752</v>
      </c>
      <c r="C100" s="3" t="s">
        <v>321</v>
      </c>
      <c r="G100" s="10">
        <v>45752</v>
      </c>
      <c r="H100" s="10">
        <v>45752</v>
      </c>
      <c r="I100" s="3" t="s">
        <v>321</v>
      </c>
    </row>
    <row r="101" spans="1:9">
      <c r="A101" s="10" t="str">
        <f t="shared" ref="A101:A102" si="28">TEXT(B101,"DD/MM/YYYY")&amp; " NOT ALLOWED"</f>
        <v>06/04/2025 NOT ALLOWED</v>
      </c>
      <c r="B101" s="10">
        <v>45753</v>
      </c>
      <c r="C101" s="3" t="s">
        <v>322</v>
      </c>
      <c r="G101" s="10">
        <v>45753</v>
      </c>
      <c r="H101" s="10">
        <v>45753</v>
      </c>
      <c r="I101" s="3" t="s">
        <v>322</v>
      </c>
    </row>
    <row r="102" spans="1:9">
      <c r="A102" s="10" t="str">
        <f t="shared" si="28"/>
        <v>07/04/2025 NOT ALLOWED</v>
      </c>
      <c r="B102" s="10">
        <v>45754</v>
      </c>
      <c r="C102" s="3" t="s">
        <v>323</v>
      </c>
      <c r="G102" s="10">
        <v>45754</v>
      </c>
      <c r="H102" s="10">
        <v>45754</v>
      </c>
      <c r="I102" s="3" t="s">
        <v>323</v>
      </c>
    </row>
    <row r="103" spans="1:9">
      <c r="A103" s="10">
        <f t="shared" ref="A103:A107" si="29">B103</f>
        <v>45755</v>
      </c>
      <c r="B103" s="10">
        <v>45755</v>
      </c>
      <c r="C103" s="3" t="s">
        <v>324</v>
      </c>
      <c r="G103" s="10">
        <v>45755</v>
      </c>
      <c r="H103" s="10">
        <v>45755</v>
      </c>
      <c r="I103" s="3" t="s">
        <v>324</v>
      </c>
    </row>
    <row r="104" spans="1:9">
      <c r="A104" s="10">
        <f t="shared" si="29"/>
        <v>45756</v>
      </c>
      <c r="B104" s="10">
        <v>45756</v>
      </c>
      <c r="C104" s="3" t="s">
        <v>318</v>
      </c>
      <c r="G104" s="10">
        <v>45756</v>
      </c>
      <c r="H104" s="10">
        <v>45756</v>
      </c>
      <c r="I104" s="3" t="s">
        <v>318</v>
      </c>
    </row>
    <row r="105" spans="1:9">
      <c r="A105" s="10">
        <f t="shared" si="29"/>
        <v>45757</v>
      </c>
      <c r="B105" s="10">
        <v>45757</v>
      </c>
      <c r="C105" s="3" t="s">
        <v>319</v>
      </c>
      <c r="G105" s="10">
        <v>45757</v>
      </c>
      <c r="H105" s="10">
        <v>45757</v>
      </c>
      <c r="I105" s="3" t="s">
        <v>319</v>
      </c>
    </row>
    <row r="106" spans="1:9">
      <c r="A106" s="10">
        <f t="shared" si="29"/>
        <v>45758</v>
      </c>
      <c r="B106" s="10">
        <v>45758</v>
      </c>
      <c r="C106" s="3" t="s">
        <v>320</v>
      </c>
      <c r="G106" s="10">
        <v>45758</v>
      </c>
      <c r="H106" s="10">
        <v>45758</v>
      </c>
      <c r="I106" s="3" t="s">
        <v>320</v>
      </c>
    </row>
    <row r="107" spans="1:9">
      <c r="A107" s="10">
        <f t="shared" si="29"/>
        <v>45759</v>
      </c>
      <c r="B107" s="10">
        <v>45759</v>
      </c>
      <c r="C107" s="3" t="s">
        <v>321</v>
      </c>
      <c r="G107" s="10">
        <v>45759</v>
      </c>
      <c r="H107" s="10">
        <v>45759</v>
      </c>
      <c r="I107" s="3" t="s">
        <v>321</v>
      </c>
    </row>
    <row r="108" spans="1:9">
      <c r="A108" s="10" t="str">
        <f t="shared" ref="A108:A109" si="30">TEXT(B108,"DD/MM/YYYY")&amp; " NOT ALLOWED"</f>
        <v>13/04/2025 NOT ALLOWED</v>
      </c>
      <c r="B108" s="10">
        <v>45760</v>
      </c>
      <c r="C108" s="3" t="s">
        <v>322</v>
      </c>
      <c r="G108" s="10">
        <v>45760</v>
      </c>
      <c r="H108" s="10">
        <v>45760</v>
      </c>
      <c r="I108" s="3" t="s">
        <v>322</v>
      </c>
    </row>
    <row r="109" spans="1:9">
      <c r="A109" s="10" t="str">
        <f t="shared" si="30"/>
        <v>14/04/2025 NOT ALLOWED</v>
      </c>
      <c r="B109" s="10">
        <v>45761</v>
      </c>
      <c r="C109" s="3" t="s">
        <v>323</v>
      </c>
      <c r="G109" s="10">
        <v>45761</v>
      </c>
      <c r="H109" s="10">
        <v>45761</v>
      </c>
      <c r="I109" s="3" t="s">
        <v>323</v>
      </c>
    </row>
    <row r="110" spans="1:9">
      <c r="A110" s="10">
        <f t="shared" ref="A110:A112" si="31">B110</f>
        <v>45762</v>
      </c>
      <c r="B110" s="10">
        <v>45762</v>
      </c>
      <c r="C110" s="3" t="s">
        <v>324</v>
      </c>
      <c r="G110" s="10">
        <v>45762</v>
      </c>
      <c r="H110" s="10">
        <v>45762</v>
      </c>
      <c r="I110" s="3" t="s">
        <v>324</v>
      </c>
    </row>
    <row r="111" spans="1:9">
      <c r="A111" s="10">
        <f t="shared" si="31"/>
        <v>45763</v>
      </c>
      <c r="B111" s="10">
        <v>45763</v>
      </c>
      <c r="C111" s="3" t="s">
        <v>318</v>
      </c>
      <c r="G111" s="10">
        <v>45763</v>
      </c>
      <c r="H111" s="10">
        <v>45763</v>
      </c>
      <c r="I111" s="3" t="s">
        <v>318</v>
      </c>
    </row>
    <row r="112" spans="1:9">
      <c r="A112" s="10">
        <f t="shared" si="31"/>
        <v>45764</v>
      </c>
      <c r="B112" s="10">
        <v>45764</v>
      </c>
      <c r="C112" s="3" t="s">
        <v>319</v>
      </c>
      <c r="G112" s="10">
        <v>45764</v>
      </c>
      <c r="H112" s="10">
        <v>45764</v>
      </c>
      <c r="I112" s="3" t="s">
        <v>319</v>
      </c>
    </row>
    <row r="113" spans="1:9">
      <c r="A113" s="10" t="str">
        <f t="shared" ref="A113:A114" si="32">TEXT(B113,"DD/MM/YYYY")&amp; " NOT ALLOWED"</f>
        <v>18/04/2025 NOT ALLOWED</v>
      </c>
      <c r="B113" s="10">
        <v>45765</v>
      </c>
      <c r="C113" s="3" t="s">
        <v>320</v>
      </c>
      <c r="G113" s="10" t="s">
        <v>326</v>
      </c>
      <c r="H113" s="10">
        <v>45765</v>
      </c>
      <c r="I113" s="3" t="s">
        <v>320</v>
      </c>
    </row>
    <row r="114" spans="1:9">
      <c r="A114" s="10" t="str">
        <f t="shared" si="32"/>
        <v>19/04/2025 NOT ALLOWED</v>
      </c>
      <c r="B114" s="10">
        <v>45766</v>
      </c>
      <c r="C114" s="3" t="s">
        <v>321</v>
      </c>
      <c r="G114" s="10">
        <v>45766</v>
      </c>
      <c r="H114" s="10">
        <v>45766</v>
      </c>
      <c r="I114" s="3" t="s">
        <v>321</v>
      </c>
    </row>
    <row r="115" spans="1:9">
      <c r="A115" s="10" t="str">
        <f t="shared" ref="A115:A117" si="33">TEXT(B115,"DD/MM/YYYY")&amp; " NOT ALLOWED"</f>
        <v>20/04/2025 NOT ALLOWED</v>
      </c>
      <c r="B115" s="10">
        <v>45767</v>
      </c>
      <c r="C115" s="3" t="s">
        <v>322</v>
      </c>
      <c r="G115" s="10" t="s">
        <v>327</v>
      </c>
      <c r="H115" s="10">
        <v>45767</v>
      </c>
      <c r="I115" s="3" t="s">
        <v>322</v>
      </c>
    </row>
    <row r="116" spans="1:9">
      <c r="A116" s="10" t="str">
        <f t="shared" si="33"/>
        <v>21/04/2025 NOT ALLOWED</v>
      </c>
      <c r="B116" s="10">
        <v>45768</v>
      </c>
      <c r="C116" s="3" t="s">
        <v>323</v>
      </c>
      <c r="G116" s="10" t="s">
        <v>328</v>
      </c>
      <c r="H116" s="10">
        <v>45768</v>
      </c>
      <c r="I116" s="3" t="s">
        <v>323</v>
      </c>
    </row>
    <row r="117" spans="1:9">
      <c r="A117" s="10" t="str">
        <f t="shared" si="33"/>
        <v>22/04/2025 NOT ALLOWED</v>
      </c>
      <c r="B117" s="10">
        <v>45769</v>
      </c>
      <c r="C117" s="3" t="s">
        <v>324</v>
      </c>
      <c r="G117" s="10">
        <v>45769</v>
      </c>
      <c r="H117" s="10">
        <v>45769</v>
      </c>
      <c r="I117" s="3" t="s">
        <v>324</v>
      </c>
    </row>
    <row r="118" spans="1:9">
      <c r="A118" s="10">
        <f t="shared" ref="A118:A121" si="34">B118</f>
        <v>45770</v>
      </c>
      <c r="B118" s="10">
        <v>45770</v>
      </c>
      <c r="C118" s="3" t="s">
        <v>318</v>
      </c>
      <c r="G118" s="10">
        <v>45770</v>
      </c>
      <c r="H118" s="10">
        <v>45770</v>
      </c>
      <c r="I118" s="3" t="s">
        <v>318</v>
      </c>
    </row>
    <row r="119" spans="1:9">
      <c r="A119" s="10">
        <f t="shared" si="34"/>
        <v>45771</v>
      </c>
      <c r="B119" s="10">
        <v>45771</v>
      </c>
      <c r="C119" s="3" t="s">
        <v>319</v>
      </c>
      <c r="G119" s="10">
        <v>45771</v>
      </c>
      <c r="H119" s="10">
        <v>45771</v>
      </c>
      <c r="I119" s="3" t="s">
        <v>319</v>
      </c>
    </row>
    <row r="120" spans="1:9">
      <c r="A120" s="10">
        <f t="shared" si="34"/>
        <v>45772</v>
      </c>
      <c r="B120" s="10">
        <v>45772</v>
      </c>
      <c r="C120" s="3" t="s">
        <v>320</v>
      </c>
      <c r="G120" s="10">
        <v>45772</v>
      </c>
      <c r="H120" s="10">
        <v>45772</v>
      </c>
      <c r="I120" s="3" t="s">
        <v>320</v>
      </c>
    </row>
    <row r="121" spans="1:9">
      <c r="A121" s="10">
        <f t="shared" si="34"/>
        <v>45773</v>
      </c>
      <c r="B121" s="10">
        <v>45773</v>
      </c>
      <c r="C121" s="3" t="s">
        <v>321</v>
      </c>
      <c r="G121" s="10">
        <v>45773</v>
      </c>
      <c r="H121" s="10">
        <v>45773</v>
      </c>
      <c r="I121" s="3" t="s">
        <v>321</v>
      </c>
    </row>
    <row r="122" spans="1:9">
      <c r="A122" s="10" t="str">
        <f t="shared" ref="A122:A123" si="35">TEXT(B122,"DD/MM/YYYY")&amp; " NOT ALLOWED"</f>
        <v>27/04/2025 NOT ALLOWED</v>
      </c>
      <c r="B122" s="10">
        <v>45774</v>
      </c>
      <c r="C122" s="3" t="s">
        <v>322</v>
      </c>
      <c r="G122" s="10">
        <v>45774</v>
      </c>
      <c r="H122" s="10">
        <v>45774</v>
      </c>
      <c r="I122" s="3" t="s">
        <v>322</v>
      </c>
    </row>
    <row r="123" spans="1:9">
      <c r="A123" s="10" t="str">
        <f t="shared" si="35"/>
        <v>28/04/2025 NOT ALLOWED</v>
      </c>
      <c r="B123" s="10">
        <v>45775</v>
      </c>
      <c r="C123" s="3" t="s">
        <v>323</v>
      </c>
      <c r="G123" s="10">
        <v>45775</v>
      </c>
      <c r="H123" s="10">
        <v>45775</v>
      </c>
      <c r="I123" s="3" t="s">
        <v>323</v>
      </c>
    </row>
    <row r="124" spans="1:9">
      <c r="A124" s="10">
        <f t="shared" ref="A124:A128" si="36">B124</f>
        <v>45776</v>
      </c>
      <c r="B124" s="10">
        <v>45776</v>
      </c>
      <c r="C124" s="3" t="s">
        <v>324</v>
      </c>
      <c r="G124" s="10">
        <v>45776</v>
      </c>
      <c r="H124" s="10">
        <v>45776</v>
      </c>
      <c r="I124" s="3" t="s">
        <v>324</v>
      </c>
    </row>
    <row r="125" spans="1:9">
      <c r="A125" s="10">
        <f t="shared" si="36"/>
        <v>45777</v>
      </c>
      <c r="B125" s="10">
        <v>45777</v>
      </c>
      <c r="C125" s="3" t="s">
        <v>318</v>
      </c>
      <c r="G125" s="10">
        <v>45777</v>
      </c>
      <c r="H125" s="10">
        <v>45777</v>
      </c>
      <c r="I125" s="3" t="s">
        <v>318</v>
      </c>
    </row>
    <row r="126" spans="1:9">
      <c r="A126" s="10">
        <f t="shared" si="36"/>
        <v>45778</v>
      </c>
      <c r="B126" s="10">
        <v>45778</v>
      </c>
      <c r="C126" s="3" t="s">
        <v>319</v>
      </c>
      <c r="G126" s="10">
        <v>45778</v>
      </c>
      <c r="H126" s="10">
        <v>45778</v>
      </c>
      <c r="I126" s="3" t="s">
        <v>319</v>
      </c>
    </row>
    <row r="127" spans="1:9">
      <c r="A127" s="10">
        <f t="shared" si="36"/>
        <v>45779</v>
      </c>
      <c r="B127" s="10">
        <v>45779</v>
      </c>
      <c r="C127" s="3" t="s">
        <v>320</v>
      </c>
      <c r="G127" s="10">
        <v>45779</v>
      </c>
      <c r="H127" s="10">
        <v>45779</v>
      </c>
      <c r="I127" s="3" t="s">
        <v>320</v>
      </c>
    </row>
    <row r="128" spans="1:9">
      <c r="A128" s="10">
        <f t="shared" si="36"/>
        <v>45780</v>
      </c>
      <c r="B128" s="10">
        <v>45780</v>
      </c>
      <c r="C128" s="3" t="s">
        <v>321</v>
      </c>
      <c r="G128" s="10">
        <v>45780</v>
      </c>
      <c r="H128" s="10">
        <v>45780</v>
      </c>
      <c r="I128" s="3" t="s">
        <v>321</v>
      </c>
    </row>
    <row r="129" spans="1:9">
      <c r="A129" s="10" t="str">
        <f t="shared" ref="A129:A131" si="37">TEXT(B129,"DD/MM/YYYY")&amp; " NOT ALLOWED"</f>
        <v>04/05/2025 NOT ALLOWED</v>
      </c>
      <c r="B129" s="10">
        <v>45781</v>
      </c>
      <c r="C129" s="3" t="s">
        <v>322</v>
      </c>
      <c r="G129" s="10">
        <v>45781</v>
      </c>
      <c r="H129" s="10">
        <v>45781</v>
      </c>
      <c r="I129" s="3" t="s">
        <v>322</v>
      </c>
    </row>
    <row r="130" spans="1:9">
      <c r="A130" s="10" t="str">
        <f t="shared" si="37"/>
        <v>05/05/2025 NOT ALLOWED</v>
      </c>
      <c r="B130" s="10">
        <v>45782</v>
      </c>
      <c r="C130" s="3" t="s">
        <v>323</v>
      </c>
      <c r="G130" s="10" t="s">
        <v>329</v>
      </c>
      <c r="H130" s="10">
        <v>45782</v>
      </c>
      <c r="I130" s="3" t="s">
        <v>323</v>
      </c>
    </row>
    <row r="131" spans="1:9">
      <c r="A131" s="10" t="str">
        <f t="shared" si="37"/>
        <v>06/05/2025 NOT ALLOWED</v>
      </c>
      <c r="B131" s="10">
        <v>45783</v>
      </c>
      <c r="C131" s="3" t="s">
        <v>324</v>
      </c>
      <c r="G131" s="10">
        <v>45783</v>
      </c>
      <c r="H131" s="10">
        <v>45783</v>
      </c>
      <c r="I131" s="3" t="s">
        <v>324</v>
      </c>
    </row>
    <row r="132" spans="1:9">
      <c r="A132" s="10">
        <f t="shared" ref="A132:A135" si="38">B132</f>
        <v>45784</v>
      </c>
      <c r="B132" s="10">
        <v>45784</v>
      </c>
      <c r="C132" s="3" t="s">
        <v>318</v>
      </c>
      <c r="G132" s="10">
        <v>45784</v>
      </c>
      <c r="H132" s="10">
        <v>45784</v>
      </c>
      <c r="I132" s="3" t="s">
        <v>318</v>
      </c>
    </row>
    <row r="133" spans="1:9">
      <c r="A133" s="10">
        <f t="shared" si="38"/>
        <v>45785</v>
      </c>
      <c r="B133" s="10">
        <v>45785</v>
      </c>
      <c r="C133" s="3" t="s">
        <v>319</v>
      </c>
      <c r="G133" s="10">
        <v>45785</v>
      </c>
      <c r="H133" s="10">
        <v>45785</v>
      </c>
      <c r="I133" s="3" t="s">
        <v>319</v>
      </c>
    </row>
    <row r="134" spans="1:9">
      <c r="A134" s="10">
        <f t="shared" si="38"/>
        <v>45786</v>
      </c>
      <c r="B134" s="10">
        <v>45786</v>
      </c>
      <c r="C134" s="3" t="s">
        <v>320</v>
      </c>
      <c r="G134" s="10">
        <v>45786</v>
      </c>
      <c r="H134" s="10">
        <v>45786</v>
      </c>
      <c r="I134" s="3" t="s">
        <v>320</v>
      </c>
    </row>
    <row r="135" spans="1:9">
      <c r="A135" s="10">
        <f t="shared" si="38"/>
        <v>45787</v>
      </c>
      <c r="B135" s="10">
        <v>45787</v>
      </c>
      <c r="C135" s="3" t="s">
        <v>321</v>
      </c>
      <c r="G135" s="10">
        <v>45787</v>
      </c>
      <c r="H135" s="10">
        <v>45787</v>
      </c>
      <c r="I135" s="3" t="s">
        <v>321</v>
      </c>
    </row>
    <row r="136" spans="1:9">
      <c r="A136" s="10" t="str">
        <f t="shared" ref="A136:A137" si="39">TEXT(B136,"DD/MM/YYYY")&amp; " NOT ALLOWED"</f>
        <v>11/05/2025 NOT ALLOWED</v>
      </c>
      <c r="B136" s="10">
        <v>45788</v>
      </c>
      <c r="C136" s="3" t="s">
        <v>322</v>
      </c>
      <c r="G136" s="10">
        <v>45788</v>
      </c>
      <c r="H136" s="10">
        <v>45788</v>
      </c>
      <c r="I136" s="3" t="s">
        <v>322</v>
      </c>
    </row>
    <row r="137" spans="1:9">
      <c r="A137" s="10" t="str">
        <f t="shared" si="39"/>
        <v>12/05/2025 NOT ALLOWED</v>
      </c>
      <c r="B137" s="10">
        <v>45789</v>
      </c>
      <c r="C137" s="3" t="s">
        <v>323</v>
      </c>
      <c r="G137" s="10">
        <v>45789</v>
      </c>
      <c r="H137" s="10">
        <v>45789</v>
      </c>
      <c r="I137" s="3" t="s">
        <v>323</v>
      </c>
    </row>
    <row r="138" spans="1:9">
      <c r="A138" s="10">
        <f t="shared" ref="A138:A142" si="40">B138</f>
        <v>45790</v>
      </c>
      <c r="B138" s="10">
        <v>45790</v>
      </c>
      <c r="C138" s="3" t="s">
        <v>324</v>
      </c>
      <c r="G138" s="10">
        <v>45790</v>
      </c>
      <c r="H138" s="10">
        <v>45790</v>
      </c>
      <c r="I138" s="3" t="s">
        <v>324</v>
      </c>
    </row>
    <row r="139" spans="1:9">
      <c r="A139" s="10">
        <f t="shared" si="40"/>
        <v>45791</v>
      </c>
      <c r="B139" s="10">
        <v>45791</v>
      </c>
      <c r="C139" s="3" t="s">
        <v>318</v>
      </c>
      <c r="G139" s="10">
        <v>45791</v>
      </c>
      <c r="H139" s="10">
        <v>45791</v>
      </c>
      <c r="I139" s="3" t="s">
        <v>318</v>
      </c>
    </row>
    <row r="140" spans="1:9">
      <c r="A140" s="10">
        <f t="shared" si="40"/>
        <v>45792</v>
      </c>
      <c r="B140" s="10">
        <v>45792</v>
      </c>
      <c r="C140" s="3" t="s">
        <v>319</v>
      </c>
      <c r="G140" s="10">
        <v>45792</v>
      </c>
      <c r="H140" s="10">
        <v>45792</v>
      </c>
      <c r="I140" s="3" t="s">
        <v>319</v>
      </c>
    </row>
    <row r="141" spans="1:9">
      <c r="A141" s="10">
        <f t="shared" si="40"/>
        <v>45793</v>
      </c>
      <c r="B141" s="10">
        <v>45793</v>
      </c>
      <c r="C141" s="3" t="s">
        <v>320</v>
      </c>
      <c r="G141" s="10">
        <v>45793</v>
      </c>
      <c r="H141" s="10">
        <v>45793</v>
      </c>
      <c r="I141" s="3" t="s">
        <v>320</v>
      </c>
    </row>
    <row r="142" spans="1:9">
      <c r="A142" s="10">
        <f t="shared" si="40"/>
        <v>45794</v>
      </c>
      <c r="B142" s="10">
        <v>45794</v>
      </c>
      <c r="C142" s="3" t="s">
        <v>321</v>
      </c>
      <c r="G142" s="10">
        <v>45794</v>
      </c>
      <c r="H142" s="10">
        <v>45794</v>
      </c>
      <c r="I142" s="3" t="s">
        <v>321</v>
      </c>
    </row>
    <row r="143" spans="1:9">
      <c r="A143" s="10" t="str">
        <f t="shared" ref="A143:A144" si="41">TEXT(B143,"DD/MM/YYYY")&amp; " NOT ALLOWED"</f>
        <v>18/05/2025 NOT ALLOWED</v>
      </c>
      <c r="B143" s="10">
        <v>45795</v>
      </c>
      <c r="C143" s="3" t="s">
        <v>322</v>
      </c>
      <c r="G143" s="10">
        <v>45795</v>
      </c>
      <c r="H143" s="10">
        <v>45795</v>
      </c>
      <c r="I143" s="3" t="s">
        <v>322</v>
      </c>
    </row>
    <row r="144" spans="1:9">
      <c r="A144" s="10" t="str">
        <f t="shared" si="41"/>
        <v>19/05/2025 NOT ALLOWED</v>
      </c>
      <c r="B144" s="10">
        <v>45796</v>
      </c>
      <c r="C144" s="3" t="s">
        <v>323</v>
      </c>
      <c r="G144" s="10">
        <v>45796</v>
      </c>
      <c r="H144" s="10">
        <v>45796</v>
      </c>
      <c r="I144" s="3" t="s">
        <v>323</v>
      </c>
    </row>
    <row r="145" spans="1:9">
      <c r="A145" s="10">
        <f t="shared" ref="A145:A149" si="42">B145</f>
        <v>45797</v>
      </c>
      <c r="B145" s="10">
        <v>45797</v>
      </c>
      <c r="C145" s="3" t="s">
        <v>324</v>
      </c>
      <c r="G145" s="10">
        <v>45797</v>
      </c>
      <c r="H145" s="10">
        <v>45797</v>
      </c>
      <c r="I145" s="3" t="s">
        <v>324</v>
      </c>
    </row>
    <row r="146" spans="1:9">
      <c r="A146" s="10">
        <f t="shared" si="42"/>
        <v>45798</v>
      </c>
      <c r="B146" s="10">
        <v>45798</v>
      </c>
      <c r="C146" s="3" t="s">
        <v>318</v>
      </c>
      <c r="G146" s="10">
        <v>45798</v>
      </c>
      <c r="H146" s="10">
        <v>45798</v>
      </c>
      <c r="I146" s="3" t="s">
        <v>318</v>
      </c>
    </row>
    <row r="147" spans="1:9">
      <c r="A147" s="10">
        <f t="shared" si="42"/>
        <v>45799</v>
      </c>
      <c r="B147" s="10">
        <v>45799</v>
      </c>
      <c r="C147" s="3" t="s">
        <v>319</v>
      </c>
      <c r="G147" s="10">
        <v>45799</v>
      </c>
      <c r="H147" s="10">
        <v>45799</v>
      </c>
      <c r="I147" s="3" t="s">
        <v>319</v>
      </c>
    </row>
    <row r="148" spans="1:9">
      <c r="A148" s="10">
        <f t="shared" si="42"/>
        <v>45800</v>
      </c>
      <c r="B148" s="10">
        <v>45800</v>
      </c>
      <c r="C148" s="3" t="s">
        <v>320</v>
      </c>
      <c r="G148" s="10">
        <v>45800</v>
      </c>
      <c r="H148" s="10">
        <v>45800</v>
      </c>
      <c r="I148" s="3" t="s">
        <v>320</v>
      </c>
    </row>
    <row r="149" spans="1:9">
      <c r="A149" s="10">
        <f t="shared" si="42"/>
        <v>45801</v>
      </c>
      <c r="B149" s="10">
        <v>45801</v>
      </c>
      <c r="C149" s="3" t="s">
        <v>321</v>
      </c>
      <c r="G149" s="10">
        <v>45801</v>
      </c>
      <c r="H149" s="10">
        <v>45801</v>
      </c>
      <c r="I149" s="3" t="s">
        <v>321</v>
      </c>
    </row>
    <row r="150" spans="1:9">
      <c r="A150" s="10" t="str">
        <f t="shared" ref="A150:A152" si="43">TEXT(B150,"DD/MM/YYYY")&amp; " NOT ALLOWED"</f>
        <v>25/05/2025 NOT ALLOWED</v>
      </c>
      <c r="B150" s="10">
        <v>45802</v>
      </c>
      <c r="C150" s="3" t="s">
        <v>322</v>
      </c>
      <c r="G150" s="10">
        <v>45802</v>
      </c>
      <c r="H150" s="10">
        <v>45802</v>
      </c>
      <c r="I150" s="3" t="s">
        <v>322</v>
      </c>
    </row>
    <row r="151" spans="1:9">
      <c r="A151" s="10" t="str">
        <f t="shared" si="43"/>
        <v>26/05/2025 NOT ALLOWED</v>
      </c>
      <c r="B151" s="10">
        <v>45803</v>
      </c>
      <c r="C151" s="3" t="s">
        <v>323</v>
      </c>
      <c r="G151" s="10" t="s">
        <v>330</v>
      </c>
      <c r="H151" s="10">
        <v>45803</v>
      </c>
      <c r="I151" s="3" t="s">
        <v>323</v>
      </c>
    </row>
    <row r="152" spans="1:9">
      <c r="A152" s="10" t="str">
        <f t="shared" si="43"/>
        <v>27/05/2025 NOT ALLOWED</v>
      </c>
      <c r="B152" s="10">
        <v>45804</v>
      </c>
      <c r="C152" s="3" t="s">
        <v>324</v>
      </c>
      <c r="G152" s="10">
        <v>45804</v>
      </c>
      <c r="H152" s="10">
        <v>45804</v>
      </c>
      <c r="I152" s="3" t="s">
        <v>324</v>
      </c>
    </row>
    <row r="153" spans="1:9">
      <c r="A153" s="10">
        <f t="shared" ref="A153:A156" si="44">B153</f>
        <v>45805</v>
      </c>
      <c r="B153" s="10">
        <v>45805</v>
      </c>
      <c r="C153" s="3" t="s">
        <v>318</v>
      </c>
      <c r="G153" s="10">
        <v>45805</v>
      </c>
      <c r="H153" s="10">
        <v>45805</v>
      </c>
      <c r="I153" s="3" t="s">
        <v>318</v>
      </c>
    </row>
    <row r="154" spans="1:9">
      <c r="A154" s="10">
        <f t="shared" si="44"/>
        <v>45806</v>
      </c>
      <c r="B154" s="10">
        <v>45806</v>
      </c>
      <c r="C154" s="3" t="s">
        <v>319</v>
      </c>
      <c r="G154" s="10">
        <v>45806</v>
      </c>
      <c r="H154" s="10">
        <v>45806</v>
      </c>
      <c r="I154" s="3" t="s">
        <v>319</v>
      </c>
    </row>
    <row r="155" spans="1:9">
      <c r="A155" s="10">
        <f t="shared" si="44"/>
        <v>45807</v>
      </c>
      <c r="B155" s="10">
        <v>45807</v>
      </c>
      <c r="C155" s="3" t="s">
        <v>320</v>
      </c>
      <c r="G155" s="10">
        <v>45807</v>
      </c>
      <c r="H155" s="10">
        <v>45807</v>
      </c>
      <c r="I155" s="3" t="s">
        <v>320</v>
      </c>
    </row>
    <row r="156" spans="1:9">
      <c r="A156" s="10">
        <f t="shared" si="44"/>
        <v>45808</v>
      </c>
      <c r="B156" s="10">
        <v>45808</v>
      </c>
      <c r="C156" s="3" t="s">
        <v>321</v>
      </c>
      <c r="G156" s="10">
        <v>45808</v>
      </c>
      <c r="H156" s="10">
        <v>45808</v>
      </c>
      <c r="I156" s="3" t="s">
        <v>321</v>
      </c>
    </row>
    <row r="157" spans="1:9">
      <c r="A157" s="10" t="str">
        <f t="shared" ref="A157:A158" si="45">TEXT(B157,"DD/MM/YYYY")&amp; " NOT ALLOWED"</f>
        <v>01/06/2025 NOT ALLOWED</v>
      </c>
      <c r="B157" s="10">
        <v>45809</v>
      </c>
      <c r="C157" s="3" t="s">
        <v>322</v>
      </c>
      <c r="G157" s="10">
        <v>45809</v>
      </c>
      <c r="H157" s="10">
        <v>45809</v>
      </c>
      <c r="I157" s="3" t="s">
        <v>322</v>
      </c>
    </row>
    <row r="158" spans="1:9">
      <c r="A158" s="10" t="str">
        <f t="shared" si="45"/>
        <v>02/06/2025 NOT ALLOWED</v>
      </c>
      <c r="B158" s="10">
        <v>45810</v>
      </c>
      <c r="C158" s="3" t="s">
        <v>323</v>
      </c>
      <c r="G158" s="10">
        <v>45810</v>
      </c>
      <c r="H158" s="10">
        <v>45810</v>
      </c>
      <c r="I158" s="3" t="s">
        <v>323</v>
      </c>
    </row>
    <row r="159" spans="1:9">
      <c r="A159" s="10">
        <f t="shared" ref="A159:A163" si="46">B159</f>
        <v>45811</v>
      </c>
      <c r="B159" s="10">
        <v>45811</v>
      </c>
      <c r="C159" s="3" t="s">
        <v>324</v>
      </c>
      <c r="G159" s="10">
        <v>45811</v>
      </c>
      <c r="H159" s="10">
        <v>45811</v>
      </c>
      <c r="I159" s="3" t="s">
        <v>324</v>
      </c>
    </row>
    <row r="160" spans="1:9">
      <c r="A160" s="10">
        <f t="shared" si="46"/>
        <v>45812</v>
      </c>
      <c r="B160" s="10">
        <v>45812</v>
      </c>
      <c r="C160" s="3" t="s">
        <v>318</v>
      </c>
      <c r="G160" s="10">
        <v>45812</v>
      </c>
      <c r="H160" s="10">
        <v>45812</v>
      </c>
      <c r="I160" s="3" t="s">
        <v>318</v>
      </c>
    </row>
    <row r="161" spans="1:9">
      <c r="A161" s="10">
        <f t="shared" si="46"/>
        <v>45813</v>
      </c>
      <c r="B161" s="10">
        <v>45813</v>
      </c>
      <c r="C161" s="3" t="s">
        <v>319</v>
      </c>
      <c r="G161" s="10">
        <v>45813</v>
      </c>
      <c r="H161" s="10">
        <v>45813</v>
      </c>
      <c r="I161" s="3" t="s">
        <v>319</v>
      </c>
    </row>
    <row r="162" spans="1:9">
      <c r="A162" s="10">
        <f t="shared" si="46"/>
        <v>45814</v>
      </c>
      <c r="B162" s="10">
        <v>45814</v>
      </c>
      <c r="C162" s="3" t="s">
        <v>320</v>
      </c>
      <c r="G162" s="10">
        <v>45814</v>
      </c>
      <c r="H162" s="10">
        <v>45814</v>
      </c>
      <c r="I162" s="3" t="s">
        <v>320</v>
      </c>
    </row>
    <row r="163" spans="1:9">
      <c r="A163" s="10">
        <f t="shared" si="46"/>
        <v>45815</v>
      </c>
      <c r="B163" s="10">
        <v>45815</v>
      </c>
      <c r="C163" s="3" t="s">
        <v>321</v>
      </c>
      <c r="G163" s="10">
        <v>45815</v>
      </c>
      <c r="H163" s="10">
        <v>45815</v>
      </c>
      <c r="I163" s="3" t="s">
        <v>321</v>
      </c>
    </row>
    <row r="164" spans="1:9">
      <c r="A164" s="10" t="str">
        <f t="shared" ref="A164:A165" si="47">TEXT(B164,"DD/MM/YYYY")&amp; " NOT ALLOWED"</f>
        <v>08/06/2025 NOT ALLOWED</v>
      </c>
      <c r="B164" s="10">
        <v>45816</v>
      </c>
      <c r="C164" s="3" t="s">
        <v>322</v>
      </c>
      <c r="G164" s="10">
        <v>45816</v>
      </c>
      <c r="H164" s="10">
        <v>45816</v>
      </c>
      <c r="I164" s="3" t="s">
        <v>322</v>
      </c>
    </row>
    <row r="165" spans="1:9">
      <c r="A165" s="10" t="str">
        <f t="shared" si="47"/>
        <v>09/06/2025 NOT ALLOWED</v>
      </c>
      <c r="B165" s="10">
        <v>45817</v>
      </c>
      <c r="C165" s="3" t="s">
        <v>323</v>
      </c>
      <c r="G165" s="10">
        <v>45817</v>
      </c>
      <c r="H165" s="10">
        <v>45817</v>
      </c>
      <c r="I165" s="3" t="s">
        <v>323</v>
      </c>
    </row>
    <row r="166" spans="1:9">
      <c r="A166" s="10">
        <f t="shared" ref="A166:A170" si="48">B166</f>
        <v>45818</v>
      </c>
      <c r="B166" s="10">
        <v>45818</v>
      </c>
      <c r="C166" s="3" t="s">
        <v>324</v>
      </c>
      <c r="G166" s="10">
        <v>45818</v>
      </c>
      <c r="H166" s="10">
        <v>45818</v>
      </c>
      <c r="I166" s="3" t="s">
        <v>324</v>
      </c>
    </row>
    <row r="167" spans="1:9">
      <c r="A167" s="10">
        <f t="shared" si="48"/>
        <v>45819</v>
      </c>
      <c r="B167" s="10">
        <v>45819</v>
      </c>
      <c r="C167" s="3" t="s">
        <v>318</v>
      </c>
      <c r="G167" s="10">
        <v>45819</v>
      </c>
      <c r="H167" s="10">
        <v>45819</v>
      </c>
      <c r="I167" s="3" t="s">
        <v>318</v>
      </c>
    </row>
    <row r="168" spans="1:9">
      <c r="A168" s="10">
        <f t="shared" si="48"/>
        <v>45820</v>
      </c>
      <c r="B168" s="10">
        <v>45820</v>
      </c>
      <c r="C168" s="3" t="s">
        <v>319</v>
      </c>
      <c r="G168" s="10">
        <v>45820</v>
      </c>
      <c r="H168" s="10">
        <v>45820</v>
      </c>
      <c r="I168" s="3" t="s">
        <v>319</v>
      </c>
    </row>
    <row r="169" spans="1:9">
      <c r="A169" s="10">
        <f t="shared" si="48"/>
        <v>45821</v>
      </c>
      <c r="B169" s="10">
        <v>45821</v>
      </c>
      <c r="C169" s="3" t="s">
        <v>320</v>
      </c>
      <c r="G169" s="10">
        <v>45821</v>
      </c>
      <c r="H169" s="10">
        <v>45821</v>
      </c>
      <c r="I169" s="3" t="s">
        <v>320</v>
      </c>
    </row>
    <row r="170" spans="1:9">
      <c r="A170" s="10">
        <f t="shared" si="48"/>
        <v>45822</v>
      </c>
      <c r="B170" s="10">
        <v>45822</v>
      </c>
      <c r="C170" s="3" t="s">
        <v>321</v>
      </c>
      <c r="G170" s="10">
        <v>45822</v>
      </c>
      <c r="H170" s="10">
        <v>45822</v>
      </c>
      <c r="I170" s="3" t="s">
        <v>321</v>
      </c>
    </row>
    <row r="171" spans="1:9">
      <c r="A171" s="10" t="str">
        <f t="shared" ref="A171:A172" si="49">TEXT(B171,"DD/MM/YYYY")&amp; " NOT ALLOWED"</f>
        <v>15/06/2025 NOT ALLOWED</v>
      </c>
      <c r="B171" s="10">
        <v>45823</v>
      </c>
      <c r="C171" s="3" t="s">
        <v>322</v>
      </c>
      <c r="G171" s="10">
        <v>45823</v>
      </c>
      <c r="H171" s="10">
        <v>45823</v>
      </c>
      <c r="I171" s="3" t="s">
        <v>322</v>
      </c>
    </row>
    <row r="172" spans="1:9">
      <c r="A172" s="10" t="str">
        <f t="shared" si="49"/>
        <v>16/06/2025 NOT ALLOWED</v>
      </c>
      <c r="B172" s="10">
        <v>45824</v>
      </c>
      <c r="C172" s="3" t="s">
        <v>323</v>
      </c>
      <c r="G172" s="10">
        <v>45824</v>
      </c>
      <c r="H172" s="10">
        <v>45824</v>
      </c>
      <c r="I172" s="3" t="s">
        <v>323</v>
      </c>
    </row>
    <row r="173" spans="1:9">
      <c r="A173" s="10">
        <f t="shared" ref="A173:A177" si="50">B173</f>
        <v>45825</v>
      </c>
      <c r="B173" s="10">
        <v>45825</v>
      </c>
      <c r="C173" s="3" t="s">
        <v>324</v>
      </c>
      <c r="G173" s="10">
        <v>45825</v>
      </c>
      <c r="H173" s="10">
        <v>45825</v>
      </c>
      <c r="I173" s="3" t="s">
        <v>324</v>
      </c>
    </row>
    <row r="174" spans="1:9">
      <c r="A174" s="10">
        <f t="shared" si="50"/>
        <v>45826</v>
      </c>
      <c r="B174" s="10">
        <v>45826</v>
      </c>
      <c r="C174" s="3" t="s">
        <v>318</v>
      </c>
      <c r="G174" s="10">
        <v>45826</v>
      </c>
      <c r="H174" s="10">
        <v>45826</v>
      </c>
      <c r="I174" s="3" t="s">
        <v>318</v>
      </c>
    </row>
    <row r="175" spans="1:9">
      <c r="A175" s="10">
        <f t="shared" si="50"/>
        <v>45827</v>
      </c>
      <c r="B175" s="10">
        <v>45827</v>
      </c>
      <c r="C175" s="3" t="s">
        <v>319</v>
      </c>
      <c r="G175" s="10">
        <v>45827</v>
      </c>
      <c r="H175" s="10">
        <v>45827</v>
      </c>
      <c r="I175" s="3" t="s">
        <v>319</v>
      </c>
    </row>
    <row r="176" spans="1:9">
      <c r="A176" s="10">
        <f t="shared" si="50"/>
        <v>45828</v>
      </c>
      <c r="B176" s="10">
        <v>45828</v>
      </c>
      <c r="C176" s="3" t="s">
        <v>320</v>
      </c>
      <c r="G176" s="10">
        <v>45828</v>
      </c>
      <c r="H176" s="10">
        <v>45828</v>
      </c>
      <c r="I176" s="3" t="s">
        <v>320</v>
      </c>
    </row>
    <row r="177" spans="1:9">
      <c r="A177" s="10">
        <f t="shared" si="50"/>
        <v>45829</v>
      </c>
      <c r="B177" s="10">
        <v>45829</v>
      </c>
      <c r="C177" s="3" t="s">
        <v>321</v>
      </c>
      <c r="G177" s="10">
        <v>45829</v>
      </c>
      <c r="H177" s="10">
        <v>45829</v>
      </c>
      <c r="I177" s="3" t="s">
        <v>321</v>
      </c>
    </row>
    <row r="178" spans="1:9">
      <c r="A178" s="10" t="str">
        <f t="shared" ref="A178:A179" si="51">TEXT(B178,"DD/MM/YYYY")&amp; " NOT ALLOWED"</f>
        <v>22/06/2025 NOT ALLOWED</v>
      </c>
      <c r="B178" s="10">
        <v>45830</v>
      </c>
      <c r="C178" s="3" t="s">
        <v>322</v>
      </c>
      <c r="G178" s="10">
        <v>45830</v>
      </c>
      <c r="H178" s="10">
        <v>45830</v>
      </c>
      <c r="I178" s="3" t="s">
        <v>322</v>
      </c>
    </row>
    <row r="179" spans="1:9">
      <c r="A179" s="10" t="str">
        <f t="shared" si="51"/>
        <v>23/06/2025 NOT ALLOWED</v>
      </c>
      <c r="B179" s="10">
        <v>45831</v>
      </c>
      <c r="C179" s="3" t="s">
        <v>323</v>
      </c>
      <c r="G179" s="10">
        <v>45831</v>
      </c>
      <c r="H179" s="10">
        <v>45831</v>
      </c>
      <c r="I179" s="3" t="s">
        <v>323</v>
      </c>
    </row>
    <row r="180" spans="1:9">
      <c r="A180" s="10">
        <f t="shared" ref="A180:A184" si="52">B180</f>
        <v>45832</v>
      </c>
      <c r="B180" s="10">
        <v>45832</v>
      </c>
      <c r="C180" s="3" t="s">
        <v>324</v>
      </c>
      <c r="G180" s="10">
        <v>45832</v>
      </c>
      <c r="H180" s="10">
        <v>45832</v>
      </c>
      <c r="I180" s="3" t="s">
        <v>324</v>
      </c>
    </row>
    <row r="181" spans="1:9">
      <c r="A181" s="10">
        <f t="shared" si="52"/>
        <v>45833</v>
      </c>
      <c r="B181" s="10">
        <v>45833</v>
      </c>
      <c r="C181" s="3" t="s">
        <v>318</v>
      </c>
      <c r="G181" s="10">
        <v>45833</v>
      </c>
      <c r="H181" s="10">
        <v>45833</v>
      </c>
      <c r="I181" s="3" t="s">
        <v>318</v>
      </c>
    </row>
    <row r="182" spans="1:9">
      <c r="A182" s="10">
        <f t="shared" si="52"/>
        <v>45834</v>
      </c>
      <c r="B182" s="10">
        <v>45834</v>
      </c>
      <c r="C182" s="3" t="s">
        <v>319</v>
      </c>
      <c r="G182" s="10">
        <v>45834</v>
      </c>
      <c r="H182" s="10">
        <v>45834</v>
      </c>
      <c r="I182" s="3" t="s">
        <v>319</v>
      </c>
    </row>
    <row r="183" spans="1:9">
      <c r="A183" s="10">
        <f t="shared" si="52"/>
        <v>45835</v>
      </c>
      <c r="B183" s="10">
        <v>45835</v>
      </c>
      <c r="C183" s="3" t="s">
        <v>320</v>
      </c>
      <c r="G183" s="10">
        <v>45835</v>
      </c>
      <c r="H183" s="10">
        <v>45835</v>
      </c>
      <c r="I183" s="3" t="s">
        <v>320</v>
      </c>
    </row>
    <row r="184" spans="1:9">
      <c r="A184" s="10">
        <f t="shared" si="52"/>
        <v>45836</v>
      </c>
      <c r="B184" s="10">
        <v>45836</v>
      </c>
      <c r="C184" s="3" t="s">
        <v>321</v>
      </c>
      <c r="G184" s="10">
        <v>45836</v>
      </c>
      <c r="H184" s="10">
        <v>45836</v>
      </c>
      <c r="I184" s="3" t="s">
        <v>321</v>
      </c>
    </row>
    <row r="185" spans="1:9">
      <c r="A185" s="10" t="str">
        <f t="shared" ref="A185:A186" si="53">TEXT(B185,"DD/MM/YYYY")&amp; " NOT ALLOWED"</f>
        <v>29/06/2025 NOT ALLOWED</v>
      </c>
      <c r="B185" s="10">
        <v>45837</v>
      </c>
      <c r="C185" s="3" t="s">
        <v>322</v>
      </c>
      <c r="G185" s="10">
        <v>45837</v>
      </c>
      <c r="H185" s="10">
        <v>45837</v>
      </c>
      <c r="I185" s="3" t="s">
        <v>322</v>
      </c>
    </row>
    <row r="186" spans="1:9">
      <c r="A186" s="10" t="str">
        <f t="shared" si="53"/>
        <v>30/06/2025 NOT ALLOWED</v>
      </c>
      <c r="B186" s="10">
        <v>45838</v>
      </c>
      <c r="C186" s="3" t="s">
        <v>323</v>
      </c>
      <c r="G186" s="10">
        <v>45838</v>
      </c>
      <c r="H186" s="10">
        <v>45838</v>
      </c>
      <c r="I186" s="3" t="s">
        <v>323</v>
      </c>
    </row>
    <row r="187" spans="1:9">
      <c r="A187" s="10">
        <f t="shared" ref="A187:A191" si="54">B187</f>
        <v>45839</v>
      </c>
      <c r="B187" s="10">
        <v>45839</v>
      </c>
      <c r="C187" s="3" t="s">
        <v>324</v>
      </c>
      <c r="G187" s="10">
        <v>45839</v>
      </c>
      <c r="H187" s="10">
        <v>45839</v>
      </c>
      <c r="I187" s="3" t="s">
        <v>324</v>
      </c>
    </row>
    <row r="188" spans="1:9">
      <c r="A188" s="10">
        <f t="shared" si="54"/>
        <v>45840</v>
      </c>
      <c r="B188" s="10">
        <v>45840</v>
      </c>
      <c r="C188" s="3" t="s">
        <v>318</v>
      </c>
      <c r="G188" s="10">
        <v>45840</v>
      </c>
      <c r="H188" s="10">
        <v>45840</v>
      </c>
      <c r="I188" s="3" t="s">
        <v>318</v>
      </c>
    </row>
    <row r="189" spans="1:9">
      <c r="A189" s="10">
        <f t="shared" si="54"/>
        <v>45841</v>
      </c>
      <c r="B189" s="10">
        <v>45841</v>
      </c>
      <c r="C189" s="3" t="s">
        <v>319</v>
      </c>
      <c r="G189" s="10">
        <v>45841</v>
      </c>
      <c r="H189" s="10">
        <v>45841</v>
      </c>
      <c r="I189" s="3" t="s">
        <v>319</v>
      </c>
    </row>
    <row r="190" spans="1:9">
      <c r="A190" s="10">
        <f t="shared" si="54"/>
        <v>45842</v>
      </c>
      <c r="B190" s="10">
        <v>45842</v>
      </c>
      <c r="C190" s="3" t="s">
        <v>320</v>
      </c>
      <c r="G190" s="10">
        <v>45842</v>
      </c>
      <c r="H190" s="10">
        <v>45842</v>
      </c>
      <c r="I190" s="3" t="s">
        <v>320</v>
      </c>
    </row>
    <row r="191" spans="1:9">
      <c r="A191" s="10">
        <f t="shared" si="54"/>
        <v>45843</v>
      </c>
      <c r="B191" s="10">
        <v>45843</v>
      </c>
      <c r="C191" s="3" t="s">
        <v>321</v>
      </c>
      <c r="G191" s="10">
        <v>45843</v>
      </c>
      <c r="H191" s="10">
        <v>45843</v>
      </c>
      <c r="I191" s="3" t="s">
        <v>321</v>
      </c>
    </row>
    <row r="192" spans="1:9">
      <c r="A192" s="10" t="str">
        <f t="shared" ref="A192:A193" si="55">TEXT(B192,"DD/MM/YYYY")&amp; " NOT ALLOWED"</f>
        <v>06/07/2025 NOT ALLOWED</v>
      </c>
      <c r="B192" s="10">
        <v>45844</v>
      </c>
      <c r="C192" s="3" t="s">
        <v>322</v>
      </c>
      <c r="G192" s="10">
        <v>45844</v>
      </c>
      <c r="H192" s="10">
        <v>45844</v>
      </c>
      <c r="I192" s="3" t="s">
        <v>322</v>
      </c>
    </row>
    <row r="193" spans="1:9">
      <c r="A193" s="10" t="str">
        <f t="shared" si="55"/>
        <v>07/07/2025 NOT ALLOWED</v>
      </c>
      <c r="B193" s="10">
        <v>45845</v>
      </c>
      <c r="C193" s="3" t="s">
        <v>323</v>
      </c>
      <c r="G193" s="10">
        <v>45845</v>
      </c>
      <c r="H193" s="10">
        <v>45845</v>
      </c>
      <c r="I193" s="3" t="s">
        <v>323</v>
      </c>
    </row>
    <row r="194" spans="1:9">
      <c r="A194" s="10">
        <f t="shared" ref="A194:A198" si="56">B194</f>
        <v>45846</v>
      </c>
      <c r="B194" s="10">
        <v>45846</v>
      </c>
      <c r="C194" s="3" t="s">
        <v>324</v>
      </c>
      <c r="G194" s="10">
        <v>45846</v>
      </c>
      <c r="H194" s="10">
        <v>45846</v>
      </c>
      <c r="I194" s="3" t="s">
        <v>324</v>
      </c>
    </row>
    <row r="195" spans="1:9">
      <c r="A195" s="10">
        <f t="shared" si="56"/>
        <v>45847</v>
      </c>
      <c r="B195" s="10">
        <v>45847</v>
      </c>
      <c r="C195" s="3" t="s">
        <v>318</v>
      </c>
      <c r="G195" s="10">
        <v>45847</v>
      </c>
      <c r="H195" s="10">
        <v>45847</v>
      </c>
      <c r="I195" s="3" t="s">
        <v>318</v>
      </c>
    </row>
    <row r="196" spans="1:9">
      <c r="A196" s="10">
        <f t="shared" si="56"/>
        <v>45848</v>
      </c>
      <c r="B196" s="10">
        <v>45848</v>
      </c>
      <c r="C196" s="3" t="s">
        <v>319</v>
      </c>
      <c r="G196" s="10">
        <v>45848</v>
      </c>
      <c r="H196" s="10">
        <v>45848</v>
      </c>
      <c r="I196" s="3" t="s">
        <v>319</v>
      </c>
    </row>
    <row r="197" spans="1:9">
      <c r="A197" s="10">
        <f t="shared" si="56"/>
        <v>45849</v>
      </c>
      <c r="B197" s="10">
        <v>45849</v>
      </c>
      <c r="C197" s="3" t="s">
        <v>320</v>
      </c>
      <c r="G197" s="10">
        <v>45849</v>
      </c>
      <c r="H197" s="10">
        <v>45849</v>
      </c>
      <c r="I197" s="3" t="s">
        <v>320</v>
      </c>
    </row>
    <row r="198" spans="1:9">
      <c r="A198" s="10">
        <f t="shared" si="56"/>
        <v>45850</v>
      </c>
      <c r="B198" s="10">
        <v>45850</v>
      </c>
      <c r="C198" s="3" t="s">
        <v>321</v>
      </c>
      <c r="G198" s="10">
        <v>45850</v>
      </c>
      <c r="H198" s="10">
        <v>45850</v>
      </c>
      <c r="I198" s="3" t="s">
        <v>321</v>
      </c>
    </row>
    <row r="199" spans="1:9">
      <c r="A199" s="10" t="str">
        <f t="shared" ref="A199:A200" si="57">TEXT(B199,"DD/MM/YYYY")&amp; " NOT ALLOWED"</f>
        <v>13/07/2025 NOT ALLOWED</v>
      </c>
      <c r="B199" s="10">
        <v>45851</v>
      </c>
      <c r="C199" s="3" t="s">
        <v>322</v>
      </c>
      <c r="G199" s="10">
        <v>45851</v>
      </c>
      <c r="H199" s="10">
        <v>45851</v>
      </c>
      <c r="I199" s="3" t="s">
        <v>322</v>
      </c>
    </row>
    <row r="200" spans="1:9">
      <c r="A200" s="10" t="str">
        <f t="shared" si="57"/>
        <v>14/07/2025 NOT ALLOWED</v>
      </c>
      <c r="B200" s="10">
        <v>45852</v>
      </c>
      <c r="C200" s="3" t="s">
        <v>323</v>
      </c>
      <c r="G200" s="10">
        <v>45852</v>
      </c>
      <c r="H200" s="10">
        <v>45852</v>
      </c>
      <c r="I200" s="3" t="s">
        <v>323</v>
      </c>
    </row>
    <row r="201" spans="1:9">
      <c r="A201" s="10">
        <f t="shared" ref="A201:A205" si="58">B201</f>
        <v>45853</v>
      </c>
      <c r="B201" s="10">
        <v>45853</v>
      </c>
      <c r="C201" s="3" t="s">
        <v>324</v>
      </c>
      <c r="G201" s="10">
        <v>45853</v>
      </c>
      <c r="H201" s="10">
        <v>45853</v>
      </c>
      <c r="I201" s="3" t="s">
        <v>324</v>
      </c>
    </row>
    <row r="202" spans="1:9">
      <c r="A202" s="10">
        <f t="shared" si="58"/>
        <v>45854</v>
      </c>
      <c r="B202" s="10">
        <v>45854</v>
      </c>
      <c r="C202" s="3" t="s">
        <v>318</v>
      </c>
      <c r="G202" s="10">
        <v>45854</v>
      </c>
      <c r="H202" s="10">
        <v>45854</v>
      </c>
      <c r="I202" s="3" t="s">
        <v>318</v>
      </c>
    </row>
    <row r="203" spans="1:9">
      <c r="A203" s="10">
        <f t="shared" si="58"/>
        <v>45855</v>
      </c>
      <c r="B203" s="10">
        <v>45855</v>
      </c>
      <c r="C203" s="3" t="s">
        <v>319</v>
      </c>
      <c r="G203" s="10">
        <v>45855</v>
      </c>
      <c r="H203" s="10">
        <v>45855</v>
      </c>
      <c r="I203" s="3" t="s">
        <v>319</v>
      </c>
    </row>
    <row r="204" spans="1:9">
      <c r="A204" s="10">
        <f t="shared" si="58"/>
        <v>45856</v>
      </c>
      <c r="B204" s="10">
        <v>45856</v>
      </c>
      <c r="C204" s="3" t="s">
        <v>320</v>
      </c>
      <c r="G204" s="10">
        <v>45856</v>
      </c>
      <c r="H204" s="10">
        <v>45856</v>
      </c>
      <c r="I204" s="3" t="s">
        <v>320</v>
      </c>
    </row>
    <row r="205" spans="1:9">
      <c r="A205" s="10">
        <f t="shared" si="58"/>
        <v>45857</v>
      </c>
      <c r="B205" s="10">
        <v>45857</v>
      </c>
      <c r="C205" s="3" t="s">
        <v>321</v>
      </c>
      <c r="G205" s="10">
        <v>45857</v>
      </c>
      <c r="H205" s="10">
        <v>45857</v>
      </c>
      <c r="I205" s="3" t="s">
        <v>321</v>
      </c>
    </row>
    <row r="206" spans="1:9">
      <c r="A206" s="10" t="str">
        <f t="shared" ref="A206:A207" si="59">TEXT(B206,"DD/MM/YYYY")&amp; " NOT ALLOWED"</f>
        <v>20/07/2025 NOT ALLOWED</v>
      </c>
      <c r="B206" s="10">
        <v>45858</v>
      </c>
      <c r="C206" s="3" t="s">
        <v>322</v>
      </c>
      <c r="G206" s="10">
        <v>45858</v>
      </c>
      <c r="H206" s="10">
        <v>45858</v>
      </c>
      <c r="I206" s="3" t="s">
        <v>322</v>
      </c>
    </row>
    <row r="207" spans="1:9">
      <c r="A207" s="10" t="str">
        <f t="shared" si="59"/>
        <v>21/07/2025 NOT ALLOWED</v>
      </c>
      <c r="B207" s="10">
        <v>45859</v>
      </c>
      <c r="C207" s="3" t="s">
        <v>323</v>
      </c>
      <c r="G207" s="10">
        <v>45859</v>
      </c>
      <c r="H207" s="10">
        <v>45859</v>
      </c>
      <c r="I207" s="3" t="s">
        <v>323</v>
      </c>
    </row>
    <row r="208" spans="1:9">
      <c r="A208" s="10">
        <f t="shared" ref="A208:A212" si="60">B208</f>
        <v>45860</v>
      </c>
      <c r="B208" s="10">
        <v>45860</v>
      </c>
      <c r="C208" s="3" t="s">
        <v>324</v>
      </c>
      <c r="G208" s="10">
        <v>45860</v>
      </c>
      <c r="H208" s="10">
        <v>45860</v>
      </c>
      <c r="I208" s="3" t="s">
        <v>324</v>
      </c>
    </row>
    <row r="209" spans="1:9">
      <c r="A209" s="10">
        <f t="shared" si="60"/>
        <v>45861</v>
      </c>
      <c r="B209" s="10">
        <v>45861</v>
      </c>
      <c r="C209" s="3" t="s">
        <v>318</v>
      </c>
      <c r="G209" s="10">
        <v>45861</v>
      </c>
      <c r="H209" s="10">
        <v>45861</v>
      </c>
      <c r="I209" s="3" t="s">
        <v>318</v>
      </c>
    </row>
    <row r="210" spans="1:9">
      <c r="A210" s="10">
        <f t="shared" si="60"/>
        <v>45862</v>
      </c>
      <c r="B210" s="10">
        <v>45862</v>
      </c>
      <c r="C210" s="3" t="s">
        <v>319</v>
      </c>
      <c r="G210" s="10">
        <v>45862</v>
      </c>
      <c r="H210" s="10">
        <v>45862</v>
      </c>
      <c r="I210" s="3" t="s">
        <v>319</v>
      </c>
    </row>
    <row r="211" spans="1:9">
      <c r="A211" s="10">
        <f t="shared" si="60"/>
        <v>45863</v>
      </c>
      <c r="B211" s="10">
        <v>45863</v>
      </c>
      <c r="C211" s="3" t="s">
        <v>320</v>
      </c>
      <c r="G211" s="10">
        <v>45863</v>
      </c>
      <c r="H211" s="10">
        <v>45863</v>
      </c>
      <c r="I211" s="3" t="s">
        <v>320</v>
      </c>
    </row>
    <row r="212" spans="1:9">
      <c r="A212" s="10">
        <f t="shared" si="60"/>
        <v>45864</v>
      </c>
      <c r="B212" s="10">
        <v>45864</v>
      </c>
      <c r="C212" s="3" t="s">
        <v>321</v>
      </c>
      <c r="G212" s="10">
        <v>45864</v>
      </c>
      <c r="H212" s="10">
        <v>45864</v>
      </c>
      <c r="I212" s="3" t="s">
        <v>321</v>
      </c>
    </row>
    <row r="213" spans="1:9">
      <c r="A213" s="10" t="str">
        <f t="shared" ref="A213:A214" si="61">TEXT(B213,"DD/MM/YYYY")&amp; " NOT ALLOWED"</f>
        <v>27/07/2025 NOT ALLOWED</v>
      </c>
      <c r="B213" s="10">
        <v>45865</v>
      </c>
      <c r="C213" s="3" t="s">
        <v>322</v>
      </c>
      <c r="G213" s="10">
        <v>45865</v>
      </c>
      <c r="H213" s="10">
        <v>45865</v>
      </c>
      <c r="I213" s="3" t="s">
        <v>322</v>
      </c>
    </row>
    <row r="214" spans="1:9">
      <c r="A214" s="10" t="str">
        <f t="shared" si="61"/>
        <v>28/07/2025 NOT ALLOWED</v>
      </c>
      <c r="B214" s="10">
        <v>45866</v>
      </c>
      <c r="C214" s="3" t="s">
        <v>323</v>
      </c>
      <c r="G214" s="10">
        <v>45866</v>
      </c>
      <c r="H214" s="10">
        <v>45866</v>
      </c>
      <c r="I214" s="3" t="s">
        <v>323</v>
      </c>
    </row>
    <row r="215" spans="1:9">
      <c r="A215" s="10">
        <f t="shared" ref="A215:A219" si="62">B215</f>
        <v>45867</v>
      </c>
      <c r="B215" s="10">
        <v>45867</v>
      </c>
      <c r="C215" s="3" t="s">
        <v>324</v>
      </c>
      <c r="G215" s="10">
        <v>45867</v>
      </c>
      <c r="H215" s="10">
        <v>45867</v>
      </c>
      <c r="I215" s="3" t="s">
        <v>324</v>
      </c>
    </row>
    <row r="216" spans="1:9">
      <c r="A216" s="10">
        <f t="shared" si="62"/>
        <v>45868</v>
      </c>
      <c r="B216" s="10">
        <v>45868</v>
      </c>
      <c r="C216" s="3" t="s">
        <v>318</v>
      </c>
      <c r="G216" s="10">
        <v>45868</v>
      </c>
      <c r="H216" s="10">
        <v>45868</v>
      </c>
      <c r="I216" s="3" t="s">
        <v>318</v>
      </c>
    </row>
    <row r="217" spans="1:9">
      <c r="A217" s="10">
        <f t="shared" si="62"/>
        <v>45869</v>
      </c>
      <c r="B217" s="10">
        <v>45869</v>
      </c>
      <c r="C217" s="3" t="s">
        <v>319</v>
      </c>
      <c r="G217" s="10">
        <v>45869</v>
      </c>
      <c r="H217" s="10">
        <v>45869</v>
      </c>
      <c r="I217" s="3" t="s">
        <v>319</v>
      </c>
    </row>
    <row r="218" spans="1:9">
      <c r="A218" s="10">
        <f t="shared" si="62"/>
        <v>45870</v>
      </c>
      <c r="B218" s="10">
        <v>45870</v>
      </c>
      <c r="C218" s="3" t="s">
        <v>320</v>
      </c>
      <c r="G218" s="10">
        <v>45870</v>
      </c>
      <c r="H218" s="10">
        <v>45870</v>
      </c>
      <c r="I218" s="3" t="s">
        <v>320</v>
      </c>
    </row>
    <row r="219" spans="1:9">
      <c r="A219" s="10">
        <f t="shared" si="62"/>
        <v>45871</v>
      </c>
      <c r="B219" s="10">
        <v>45871</v>
      </c>
      <c r="C219" s="3" t="s">
        <v>321</v>
      </c>
      <c r="G219" s="10">
        <v>45871</v>
      </c>
      <c r="H219" s="10">
        <v>45871</v>
      </c>
      <c r="I219" s="3" t="s">
        <v>321</v>
      </c>
    </row>
    <row r="220" spans="1:9">
      <c r="A220" s="10" t="str">
        <f t="shared" ref="A220:A221" si="63">TEXT(B220,"DD/MM/YYYY")&amp; " NOT ALLOWED"</f>
        <v>03/08/2025 NOT ALLOWED</v>
      </c>
      <c r="B220" s="10">
        <v>45872</v>
      </c>
      <c r="C220" s="3" t="s">
        <v>322</v>
      </c>
      <c r="G220" s="10">
        <v>45872</v>
      </c>
      <c r="H220" s="10">
        <v>45872</v>
      </c>
      <c r="I220" s="3" t="s">
        <v>322</v>
      </c>
    </row>
    <row r="221" spans="1:9">
      <c r="A221" s="10" t="str">
        <f t="shared" si="63"/>
        <v>04/08/2025 NOT ALLOWED</v>
      </c>
      <c r="B221" s="10">
        <v>45873</v>
      </c>
      <c r="C221" s="3" t="s">
        <v>323</v>
      </c>
      <c r="G221" s="10">
        <v>45873</v>
      </c>
      <c r="H221" s="10">
        <v>45873</v>
      </c>
      <c r="I221" s="3" t="s">
        <v>323</v>
      </c>
    </row>
    <row r="222" spans="1:9">
      <c r="A222" s="10">
        <f t="shared" ref="A222:A226" si="64">B222</f>
        <v>45874</v>
      </c>
      <c r="B222" s="10">
        <v>45874</v>
      </c>
      <c r="C222" s="3" t="s">
        <v>324</v>
      </c>
      <c r="G222" s="10">
        <v>45874</v>
      </c>
      <c r="H222" s="10">
        <v>45874</v>
      </c>
      <c r="I222" s="3" t="s">
        <v>324</v>
      </c>
    </row>
    <row r="223" spans="1:9">
      <c r="A223" s="10">
        <f t="shared" si="64"/>
        <v>45875</v>
      </c>
      <c r="B223" s="10">
        <v>45875</v>
      </c>
      <c r="C223" s="3" t="s">
        <v>318</v>
      </c>
      <c r="G223" s="10">
        <v>45875</v>
      </c>
      <c r="H223" s="10">
        <v>45875</v>
      </c>
      <c r="I223" s="3" t="s">
        <v>318</v>
      </c>
    </row>
    <row r="224" spans="1:9">
      <c r="A224" s="10">
        <f t="shared" si="64"/>
        <v>45876</v>
      </c>
      <c r="B224" s="10">
        <v>45876</v>
      </c>
      <c r="C224" s="3" t="s">
        <v>319</v>
      </c>
      <c r="G224" s="10">
        <v>45876</v>
      </c>
      <c r="H224" s="10">
        <v>45876</v>
      </c>
      <c r="I224" s="3" t="s">
        <v>319</v>
      </c>
    </row>
    <row r="225" spans="1:9">
      <c r="A225" s="10">
        <f t="shared" si="64"/>
        <v>45877</v>
      </c>
      <c r="B225" s="10">
        <v>45877</v>
      </c>
      <c r="C225" s="3" t="s">
        <v>320</v>
      </c>
      <c r="G225" s="10">
        <v>45877</v>
      </c>
      <c r="H225" s="10">
        <v>45877</v>
      </c>
      <c r="I225" s="3" t="s">
        <v>320</v>
      </c>
    </row>
    <row r="226" spans="1:9">
      <c r="A226" s="10">
        <f t="shared" si="64"/>
        <v>45878</v>
      </c>
      <c r="B226" s="10">
        <v>45878</v>
      </c>
      <c r="C226" s="3" t="s">
        <v>321</v>
      </c>
      <c r="G226" s="10">
        <v>45878</v>
      </c>
      <c r="H226" s="10">
        <v>45878</v>
      </c>
      <c r="I226" s="3" t="s">
        <v>321</v>
      </c>
    </row>
    <row r="227" spans="1:9">
      <c r="A227" s="10" t="str">
        <f t="shared" ref="A227:A228" si="65">TEXT(B227,"DD/MM/YYYY")&amp; " NOT ALLOWED"</f>
        <v>10/08/2025 NOT ALLOWED</v>
      </c>
      <c r="B227" s="10">
        <v>45879</v>
      </c>
      <c r="C227" s="3" t="s">
        <v>322</v>
      </c>
      <c r="G227" s="10">
        <v>45879</v>
      </c>
      <c r="H227" s="10">
        <v>45879</v>
      </c>
      <c r="I227" s="3" t="s">
        <v>322</v>
      </c>
    </row>
    <row r="228" spans="1:9">
      <c r="A228" s="10" t="str">
        <f t="shared" si="65"/>
        <v>11/08/2025 NOT ALLOWED</v>
      </c>
      <c r="B228" s="10">
        <v>45880</v>
      </c>
      <c r="C228" s="3" t="s">
        <v>323</v>
      </c>
      <c r="G228" s="10">
        <v>45880</v>
      </c>
      <c r="H228" s="10">
        <v>45880</v>
      </c>
      <c r="I228" s="3" t="s">
        <v>323</v>
      </c>
    </row>
    <row r="229" spans="1:9">
      <c r="A229" s="10">
        <f t="shared" ref="A229:A233" si="66">B229</f>
        <v>45881</v>
      </c>
      <c r="B229" s="10">
        <v>45881</v>
      </c>
      <c r="C229" s="3" t="s">
        <v>324</v>
      </c>
      <c r="G229" s="10">
        <v>45881</v>
      </c>
      <c r="H229" s="10">
        <v>45881</v>
      </c>
      <c r="I229" s="3" t="s">
        <v>324</v>
      </c>
    </row>
    <row r="230" spans="1:9">
      <c r="A230" s="10">
        <f t="shared" si="66"/>
        <v>45882</v>
      </c>
      <c r="B230" s="10">
        <v>45882</v>
      </c>
      <c r="C230" s="3" t="s">
        <v>318</v>
      </c>
      <c r="G230" s="10">
        <v>45882</v>
      </c>
      <c r="H230" s="10">
        <v>45882</v>
      </c>
      <c r="I230" s="3" t="s">
        <v>318</v>
      </c>
    </row>
    <row r="231" spans="1:9">
      <c r="A231" s="10">
        <f t="shared" si="66"/>
        <v>45883</v>
      </c>
      <c r="B231" s="10">
        <v>45883</v>
      </c>
      <c r="C231" s="3" t="s">
        <v>319</v>
      </c>
      <c r="G231" s="10">
        <v>45883</v>
      </c>
      <c r="H231" s="10">
        <v>45883</v>
      </c>
      <c r="I231" s="3" t="s">
        <v>319</v>
      </c>
    </row>
    <row r="232" spans="1:9">
      <c r="A232" s="10">
        <f t="shared" si="66"/>
        <v>45884</v>
      </c>
      <c r="B232" s="10">
        <v>45884</v>
      </c>
      <c r="C232" s="3" t="s">
        <v>320</v>
      </c>
      <c r="G232" s="10">
        <v>45884</v>
      </c>
      <c r="H232" s="10">
        <v>45884</v>
      </c>
      <c r="I232" s="3" t="s">
        <v>320</v>
      </c>
    </row>
    <row r="233" spans="1:9">
      <c r="A233" s="10">
        <f t="shared" si="66"/>
        <v>45885</v>
      </c>
      <c r="B233" s="10">
        <v>45885</v>
      </c>
      <c r="C233" s="3" t="s">
        <v>321</v>
      </c>
      <c r="G233" s="10">
        <v>45885</v>
      </c>
      <c r="H233" s="10">
        <v>45885</v>
      </c>
      <c r="I233" s="3" t="s">
        <v>321</v>
      </c>
    </row>
    <row r="234" spans="1:9">
      <c r="A234" s="10" t="str">
        <f t="shared" ref="A234:A235" si="67">TEXT(B234,"DD/MM/YYYY")&amp; " NOT ALLOWED"</f>
        <v>17/08/2025 NOT ALLOWED</v>
      </c>
      <c r="B234" s="10">
        <v>45886</v>
      </c>
      <c r="C234" s="3" t="s">
        <v>322</v>
      </c>
      <c r="G234" s="10">
        <v>45886</v>
      </c>
      <c r="H234" s="10">
        <v>45886</v>
      </c>
      <c r="I234" s="3" t="s">
        <v>322</v>
      </c>
    </row>
    <row r="235" spans="1:9">
      <c r="A235" s="10" t="str">
        <f t="shared" si="67"/>
        <v>18/08/2025 NOT ALLOWED</v>
      </c>
      <c r="B235" s="10">
        <v>45887</v>
      </c>
      <c r="C235" s="3" t="s">
        <v>323</v>
      </c>
      <c r="G235" s="10">
        <v>45887</v>
      </c>
      <c r="H235" s="10">
        <v>45887</v>
      </c>
      <c r="I235" s="3" t="s">
        <v>323</v>
      </c>
    </row>
    <row r="236" spans="1:9">
      <c r="A236" s="10">
        <f t="shared" ref="A236:A240" si="68">B236</f>
        <v>45888</v>
      </c>
      <c r="B236" s="10">
        <v>45888</v>
      </c>
      <c r="C236" s="3" t="s">
        <v>324</v>
      </c>
      <c r="G236" s="10">
        <v>45888</v>
      </c>
      <c r="H236" s="10">
        <v>45888</v>
      </c>
      <c r="I236" s="3" t="s">
        <v>324</v>
      </c>
    </row>
    <row r="237" spans="1:9">
      <c r="A237" s="10">
        <f t="shared" si="68"/>
        <v>45889</v>
      </c>
      <c r="B237" s="10">
        <v>45889</v>
      </c>
      <c r="C237" s="3" t="s">
        <v>318</v>
      </c>
      <c r="G237" s="10">
        <v>45889</v>
      </c>
      <c r="H237" s="10">
        <v>45889</v>
      </c>
      <c r="I237" s="3" t="s">
        <v>318</v>
      </c>
    </row>
    <row r="238" spans="1:9">
      <c r="A238" s="10">
        <f t="shared" si="68"/>
        <v>45890</v>
      </c>
      <c r="B238" s="10">
        <v>45890</v>
      </c>
      <c r="C238" s="3" t="s">
        <v>319</v>
      </c>
      <c r="G238" s="10">
        <v>45890</v>
      </c>
      <c r="H238" s="10">
        <v>45890</v>
      </c>
      <c r="I238" s="3" t="s">
        <v>319</v>
      </c>
    </row>
    <row r="239" spans="1:9">
      <c r="A239" s="10">
        <f t="shared" si="68"/>
        <v>45891</v>
      </c>
      <c r="B239" s="10">
        <v>45891</v>
      </c>
      <c r="C239" s="3" t="s">
        <v>320</v>
      </c>
      <c r="G239" s="10">
        <v>45891</v>
      </c>
      <c r="H239" s="10">
        <v>45891</v>
      </c>
      <c r="I239" s="3" t="s">
        <v>320</v>
      </c>
    </row>
    <row r="240" spans="1:9">
      <c r="A240" s="10">
        <f t="shared" si="68"/>
        <v>45892</v>
      </c>
      <c r="B240" s="10">
        <v>45892</v>
      </c>
      <c r="C240" s="3" t="s">
        <v>321</v>
      </c>
      <c r="G240" s="10">
        <v>45892</v>
      </c>
      <c r="H240" s="10">
        <v>45892</v>
      </c>
      <c r="I240" s="3" t="s">
        <v>321</v>
      </c>
    </row>
    <row r="241" spans="1:9">
      <c r="A241" s="10" t="str">
        <f t="shared" ref="A241:A242" si="69">TEXT(B241,"DD/MM/YYYY")&amp; " NOT ALLOWED"</f>
        <v>24/08/2025 NOT ALLOWED</v>
      </c>
      <c r="B241" s="10">
        <v>45893</v>
      </c>
      <c r="C241" s="3" t="s">
        <v>322</v>
      </c>
      <c r="G241" s="10">
        <v>45893</v>
      </c>
      <c r="H241" s="10">
        <v>45893</v>
      </c>
      <c r="I241" s="3" t="s">
        <v>322</v>
      </c>
    </row>
    <row r="242" spans="1:9">
      <c r="A242" s="10" t="str">
        <f t="shared" si="69"/>
        <v>25/08/2025 NOT ALLOWED</v>
      </c>
      <c r="B242" s="10">
        <v>45894</v>
      </c>
      <c r="C242" s="3" t="s">
        <v>323</v>
      </c>
      <c r="G242" s="10" t="s">
        <v>331</v>
      </c>
      <c r="H242" s="10">
        <v>45894</v>
      </c>
      <c r="I242" s="3" t="s">
        <v>323</v>
      </c>
    </row>
    <row r="243" spans="1:9">
      <c r="A243" s="10">
        <f t="shared" ref="A243:A247" si="70">B243</f>
        <v>45895</v>
      </c>
      <c r="B243" s="10">
        <v>45895</v>
      </c>
      <c r="C243" s="3" t="s">
        <v>324</v>
      </c>
      <c r="G243" s="10">
        <v>45895</v>
      </c>
      <c r="H243" s="10">
        <v>45895</v>
      </c>
      <c r="I243" s="3" t="s">
        <v>324</v>
      </c>
    </row>
    <row r="244" spans="1:9">
      <c r="A244" s="10">
        <f t="shared" si="70"/>
        <v>45896</v>
      </c>
      <c r="B244" s="10">
        <v>45896</v>
      </c>
      <c r="C244" s="3" t="s">
        <v>318</v>
      </c>
      <c r="G244" s="10">
        <v>45896</v>
      </c>
      <c r="H244" s="10">
        <v>45896</v>
      </c>
      <c r="I244" s="3" t="s">
        <v>318</v>
      </c>
    </row>
    <row r="245" spans="1:9">
      <c r="A245" s="10">
        <f t="shared" si="70"/>
        <v>45897</v>
      </c>
      <c r="B245" s="10">
        <v>45897</v>
      </c>
      <c r="C245" s="3" t="s">
        <v>319</v>
      </c>
      <c r="G245" s="10">
        <v>45897</v>
      </c>
      <c r="H245" s="10">
        <v>45897</v>
      </c>
      <c r="I245" s="3" t="s">
        <v>319</v>
      </c>
    </row>
    <row r="246" spans="1:9">
      <c r="A246" s="10">
        <f t="shared" si="70"/>
        <v>45898</v>
      </c>
      <c r="B246" s="10">
        <v>45898</v>
      </c>
      <c r="C246" s="3" t="s">
        <v>320</v>
      </c>
      <c r="G246" s="10">
        <v>45898</v>
      </c>
      <c r="H246" s="10">
        <v>45898</v>
      </c>
      <c r="I246" s="3" t="s">
        <v>320</v>
      </c>
    </row>
    <row r="247" spans="1:9">
      <c r="A247" s="10">
        <f t="shared" si="70"/>
        <v>45899</v>
      </c>
      <c r="B247" s="10">
        <v>45899</v>
      </c>
      <c r="C247" s="3" t="s">
        <v>321</v>
      </c>
      <c r="G247" s="10">
        <v>45899</v>
      </c>
      <c r="H247" s="10">
        <v>45899</v>
      </c>
      <c r="I247" s="3" t="s">
        <v>321</v>
      </c>
    </row>
    <row r="248" spans="1:9">
      <c r="A248" s="10" t="str">
        <f t="shared" ref="A248:A249" si="71">TEXT(B248,"DD/MM/YYYY")&amp; " NOT ALLOWED"</f>
        <v>31/08/2025 NOT ALLOWED</v>
      </c>
      <c r="B248" s="10">
        <v>45900</v>
      </c>
      <c r="C248" s="3" t="s">
        <v>322</v>
      </c>
      <c r="G248" s="10">
        <v>45900</v>
      </c>
      <c r="H248" s="10">
        <v>45900</v>
      </c>
      <c r="I248" s="3" t="s">
        <v>322</v>
      </c>
    </row>
    <row r="249" spans="1:9">
      <c r="A249" s="10" t="str">
        <f t="shared" si="71"/>
        <v>01/09/2025 NOT ALLOWED</v>
      </c>
      <c r="B249" s="10">
        <v>45901</v>
      </c>
      <c r="C249" s="3" t="s">
        <v>323</v>
      </c>
      <c r="G249" s="10">
        <v>45901</v>
      </c>
      <c r="H249" s="10">
        <v>45901</v>
      </c>
      <c r="I249" s="3" t="s">
        <v>323</v>
      </c>
    </row>
    <row r="250" spans="1:9">
      <c r="A250" s="10">
        <f t="shared" ref="A250:A254" si="72">B250</f>
        <v>45902</v>
      </c>
      <c r="B250" s="10">
        <v>45902</v>
      </c>
      <c r="C250" s="3" t="s">
        <v>324</v>
      </c>
      <c r="G250" s="10">
        <v>45902</v>
      </c>
      <c r="H250" s="10">
        <v>45902</v>
      </c>
      <c r="I250" s="3" t="s">
        <v>324</v>
      </c>
    </row>
    <row r="251" spans="1:9">
      <c r="A251" s="10">
        <f t="shared" si="72"/>
        <v>45903</v>
      </c>
      <c r="B251" s="10">
        <v>45903</v>
      </c>
      <c r="C251" s="3" t="s">
        <v>318</v>
      </c>
      <c r="G251" s="10">
        <v>45903</v>
      </c>
      <c r="H251" s="10">
        <v>45903</v>
      </c>
      <c r="I251" s="3" t="s">
        <v>318</v>
      </c>
    </row>
    <row r="252" spans="1:9">
      <c r="A252" s="10">
        <f t="shared" si="72"/>
        <v>45904</v>
      </c>
      <c r="B252" s="10">
        <v>45904</v>
      </c>
      <c r="C252" s="3" t="s">
        <v>319</v>
      </c>
      <c r="G252" s="10">
        <v>45904</v>
      </c>
      <c r="H252" s="10">
        <v>45904</v>
      </c>
      <c r="I252" s="3" t="s">
        <v>319</v>
      </c>
    </row>
    <row r="253" spans="1:9">
      <c r="A253" s="10">
        <f t="shared" si="72"/>
        <v>45905</v>
      </c>
      <c r="B253" s="10">
        <v>45905</v>
      </c>
      <c r="C253" s="3" t="s">
        <v>320</v>
      </c>
      <c r="G253" s="10">
        <v>45905</v>
      </c>
      <c r="H253" s="10">
        <v>45905</v>
      </c>
      <c r="I253" s="3" t="s">
        <v>320</v>
      </c>
    </row>
    <row r="254" spans="1:9">
      <c r="A254" s="10">
        <f t="shared" si="72"/>
        <v>45906</v>
      </c>
      <c r="B254" s="10">
        <v>45906</v>
      </c>
      <c r="C254" s="3" t="s">
        <v>321</v>
      </c>
      <c r="G254" s="10">
        <v>45906</v>
      </c>
      <c r="H254" s="10">
        <v>45906</v>
      </c>
      <c r="I254" s="3" t="s">
        <v>321</v>
      </c>
    </row>
    <row r="255" spans="1:9">
      <c r="A255" s="10" t="str">
        <f t="shared" ref="A255:A256" si="73">TEXT(B255,"DD/MM/YYYY")&amp; " NOT ALLOWED"</f>
        <v>07/09/2025 NOT ALLOWED</v>
      </c>
      <c r="B255" s="10">
        <v>45907</v>
      </c>
      <c r="C255" s="3" t="s">
        <v>322</v>
      </c>
      <c r="G255" s="10">
        <v>45907</v>
      </c>
      <c r="H255" s="10">
        <v>45907</v>
      </c>
      <c r="I255" s="3" t="s">
        <v>322</v>
      </c>
    </row>
    <row r="256" spans="1:9">
      <c r="A256" s="10" t="str">
        <f t="shared" si="73"/>
        <v>08/09/2025 NOT ALLOWED</v>
      </c>
      <c r="B256" s="10">
        <v>45908</v>
      </c>
      <c r="C256" s="3" t="s">
        <v>323</v>
      </c>
      <c r="G256" s="10">
        <v>45908</v>
      </c>
      <c r="H256" s="10">
        <v>45908</v>
      </c>
      <c r="I256" s="3" t="s">
        <v>323</v>
      </c>
    </row>
    <row r="257" spans="1:9">
      <c r="A257" s="10">
        <f t="shared" ref="A257:A261" si="74">B257</f>
        <v>45909</v>
      </c>
      <c r="B257" s="10">
        <v>45909</v>
      </c>
      <c r="C257" s="3" t="s">
        <v>324</v>
      </c>
      <c r="G257" s="10">
        <v>45909</v>
      </c>
      <c r="H257" s="10">
        <v>45909</v>
      </c>
      <c r="I257" s="3" t="s">
        <v>324</v>
      </c>
    </row>
    <row r="258" spans="1:9">
      <c r="A258" s="10">
        <f t="shared" si="74"/>
        <v>45910</v>
      </c>
      <c r="B258" s="10">
        <v>45910</v>
      </c>
      <c r="C258" s="3" t="s">
        <v>318</v>
      </c>
      <c r="G258" s="10">
        <v>45910</v>
      </c>
      <c r="H258" s="10">
        <v>45910</v>
      </c>
      <c r="I258" s="3" t="s">
        <v>318</v>
      </c>
    </row>
    <row r="259" spans="1:9">
      <c r="A259" s="10">
        <f t="shared" si="74"/>
        <v>45911</v>
      </c>
      <c r="B259" s="10">
        <v>45911</v>
      </c>
      <c r="C259" s="3" t="s">
        <v>319</v>
      </c>
      <c r="G259" s="10">
        <v>45911</v>
      </c>
      <c r="H259" s="10">
        <v>45911</v>
      </c>
      <c r="I259" s="3" t="s">
        <v>319</v>
      </c>
    </row>
    <row r="260" spans="1:9">
      <c r="A260" s="10">
        <f t="shared" si="74"/>
        <v>45912</v>
      </c>
      <c r="B260" s="10">
        <v>45912</v>
      </c>
      <c r="C260" s="3" t="s">
        <v>320</v>
      </c>
      <c r="G260" s="10">
        <v>45912</v>
      </c>
      <c r="H260" s="10">
        <v>45912</v>
      </c>
      <c r="I260" s="3" t="s">
        <v>320</v>
      </c>
    </row>
    <row r="261" spans="1:9">
      <c r="A261" s="10">
        <f t="shared" si="74"/>
        <v>45913</v>
      </c>
      <c r="B261" s="10">
        <v>45913</v>
      </c>
      <c r="C261" s="3" t="s">
        <v>321</v>
      </c>
      <c r="G261" s="10">
        <v>45913</v>
      </c>
      <c r="H261" s="10">
        <v>45913</v>
      </c>
      <c r="I261" s="3" t="s">
        <v>321</v>
      </c>
    </row>
    <row r="262" spans="1:9">
      <c r="A262" s="10" t="str">
        <f t="shared" ref="A262:A263" si="75">TEXT(B262,"DD/MM/YYYY")&amp; " NOT ALLOWED"</f>
        <v>14/09/2025 NOT ALLOWED</v>
      </c>
      <c r="B262" s="10">
        <v>45914</v>
      </c>
      <c r="C262" s="3" t="s">
        <v>322</v>
      </c>
      <c r="G262" s="10">
        <v>45914</v>
      </c>
      <c r="H262" s="10">
        <v>45914</v>
      </c>
      <c r="I262" s="3" t="s">
        <v>322</v>
      </c>
    </row>
    <row r="263" spans="1:9">
      <c r="A263" s="10" t="str">
        <f t="shared" si="75"/>
        <v>15/09/2025 NOT ALLOWED</v>
      </c>
      <c r="B263" s="10">
        <v>45915</v>
      </c>
      <c r="C263" s="3" t="s">
        <v>323</v>
      </c>
      <c r="G263" s="10">
        <v>45915</v>
      </c>
      <c r="H263" s="10">
        <v>45915</v>
      </c>
      <c r="I263" s="3" t="s">
        <v>323</v>
      </c>
    </row>
    <row r="264" spans="1:9">
      <c r="A264" s="10">
        <f t="shared" ref="A264:A268" si="76">B264</f>
        <v>45916</v>
      </c>
      <c r="B264" s="10">
        <v>45916</v>
      </c>
      <c r="C264" s="3" t="s">
        <v>324</v>
      </c>
      <c r="G264" s="10">
        <v>45916</v>
      </c>
      <c r="H264" s="10">
        <v>45916</v>
      </c>
      <c r="I264" s="3" t="s">
        <v>324</v>
      </c>
    </row>
    <row r="265" spans="1:9">
      <c r="A265" s="10">
        <f t="shared" si="76"/>
        <v>45917</v>
      </c>
      <c r="B265" s="10">
        <v>45917</v>
      </c>
      <c r="C265" s="3" t="s">
        <v>318</v>
      </c>
      <c r="G265" s="10">
        <v>45917</v>
      </c>
      <c r="H265" s="10">
        <v>45917</v>
      </c>
      <c r="I265" s="3" t="s">
        <v>318</v>
      </c>
    </row>
    <row r="266" spans="1:9">
      <c r="A266" s="10">
        <f t="shared" si="76"/>
        <v>45918</v>
      </c>
      <c r="B266" s="10">
        <v>45918</v>
      </c>
      <c r="C266" s="3" t="s">
        <v>319</v>
      </c>
      <c r="G266" s="10">
        <v>45918</v>
      </c>
      <c r="H266" s="10">
        <v>45918</v>
      </c>
      <c r="I266" s="3" t="s">
        <v>319</v>
      </c>
    </row>
    <row r="267" spans="1:9">
      <c r="A267" s="10">
        <f t="shared" si="76"/>
        <v>45919</v>
      </c>
      <c r="B267" s="10">
        <v>45919</v>
      </c>
      <c r="C267" s="3" t="s">
        <v>320</v>
      </c>
      <c r="G267" s="10">
        <v>45919</v>
      </c>
      <c r="H267" s="10">
        <v>45919</v>
      </c>
      <c r="I267" s="3" t="s">
        <v>320</v>
      </c>
    </row>
    <row r="268" spans="1:9">
      <c r="A268" s="10">
        <f t="shared" si="76"/>
        <v>45920</v>
      </c>
      <c r="B268" s="10">
        <v>45920</v>
      </c>
      <c r="C268" s="3" t="s">
        <v>321</v>
      </c>
      <c r="G268" s="10">
        <v>45920</v>
      </c>
      <c r="H268" s="10">
        <v>45920</v>
      </c>
      <c r="I268" s="3" t="s">
        <v>321</v>
      </c>
    </row>
    <row r="269" spans="1:9">
      <c r="A269" s="10" t="str">
        <f t="shared" ref="A269:A270" si="77">TEXT(B269,"DD/MM/YYYY")&amp; " NOT ALLOWED"</f>
        <v>21/09/2025 NOT ALLOWED</v>
      </c>
      <c r="B269" s="10">
        <v>45921</v>
      </c>
      <c r="C269" s="3" t="s">
        <v>322</v>
      </c>
      <c r="G269" s="10">
        <v>45921</v>
      </c>
      <c r="H269" s="10">
        <v>45921</v>
      </c>
      <c r="I269" s="3" t="s">
        <v>322</v>
      </c>
    </row>
    <row r="270" spans="1:9">
      <c r="A270" s="10" t="str">
        <f t="shared" si="77"/>
        <v>22/09/2025 NOT ALLOWED</v>
      </c>
      <c r="B270" s="10">
        <v>45922</v>
      </c>
      <c r="C270" s="3" t="s">
        <v>323</v>
      </c>
      <c r="G270" s="10">
        <v>45922</v>
      </c>
      <c r="H270" s="10">
        <v>45922</v>
      </c>
      <c r="I270" s="3" t="s">
        <v>323</v>
      </c>
    </row>
    <row r="271" spans="1:9">
      <c r="A271" s="10">
        <f t="shared" ref="A271:A275" si="78">B271</f>
        <v>45923</v>
      </c>
      <c r="B271" s="10">
        <v>45923</v>
      </c>
      <c r="C271" s="3" t="s">
        <v>324</v>
      </c>
      <c r="G271" s="10">
        <v>45923</v>
      </c>
      <c r="H271" s="10">
        <v>45923</v>
      </c>
      <c r="I271" s="3" t="s">
        <v>324</v>
      </c>
    </row>
    <row r="272" spans="1:9">
      <c r="A272" s="10">
        <f t="shared" si="78"/>
        <v>45924</v>
      </c>
      <c r="B272" s="10">
        <v>45924</v>
      </c>
      <c r="C272" s="3" t="s">
        <v>318</v>
      </c>
      <c r="G272" s="10">
        <v>45924</v>
      </c>
      <c r="H272" s="10">
        <v>45924</v>
      </c>
      <c r="I272" s="3" t="s">
        <v>318</v>
      </c>
    </row>
    <row r="273" spans="1:9">
      <c r="A273" s="10">
        <f t="shared" si="78"/>
        <v>45925</v>
      </c>
      <c r="B273" s="10">
        <v>45925</v>
      </c>
      <c r="C273" s="3" t="s">
        <v>319</v>
      </c>
      <c r="G273" s="10">
        <v>45925</v>
      </c>
      <c r="H273" s="10">
        <v>45925</v>
      </c>
      <c r="I273" s="3" t="s">
        <v>319</v>
      </c>
    </row>
    <row r="274" spans="1:9">
      <c r="A274" s="10">
        <f t="shared" si="78"/>
        <v>45926</v>
      </c>
      <c r="B274" s="10">
        <v>45926</v>
      </c>
      <c r="C274" s="3" t="s">
        <v>320</v>
      </c>
      <c r="G274" s="10">
        <v>45926</v>
      </c>
      <c r="H274" s="10">
        <v>45926</v>
      </c>
      <c r="I274" s="3" t="s">
        <v>320</v>
      </c>
    </row>
    <row r="275" spans="1:9">
      <c r="A275" s="10">
        <f t="shared" si="78"/>
        <v>45927</v>
      </c>
      <c r="B275" s="10">
        <v>45927</v>
      </c>
      <c r="C275" s="3" t="s">
        <v>321</v>
      </c>
      <c r="G275" s="10">
        <v>45927</v>
      </c>
      <c r="H275" s="10">
        <v>45927</v>
      </c>
      <c r="I275" s="3" t="s">
        <v>321</v>
      </c>
    </row>
    <row r="276" spans="1:9">
      <c r="A276" s="10" t="str">
        <f t="shared" ref="A276:A277" si="79">TEXT(B276,"DD/MM/YYYY")&amp; " NOT ALLOWED"</f>
        <v>28/09/2025 NOT ALLOWED</v>
      </c>
      <c r="B276" s="10">
        <v>45928</v>
      </c>
      <c r="C276" s="3" t="s">
        <v>322</v>
      </c>
      <c r="G276" s="10">
        <v>45928</v>
      </c>
      <c r="H276" s="10">
        <v>45928</v>
      </c>
      <c r="I276" s="3" t="s">
        <v>322</v>
      </c>
    </row>
    <row r="277" spans="1:9">
      <c r="A277" s="10" t="str">
        <f t="shared" si="79"/>
        <v>29/09/2025 NOT ALLOWED</v>
      </c>
      <c r="B277" s="10">
        <v>45929</v>
      </c>
      <c r="C277" s="3" t="s">
        <v>323</v>
      </c>
      <c r="G277" s="10">
        <v>45929</v>
      </c>
      <c r="H277" s="10">
        <v>45929</v>
      </c>
      <c r="I277" s="3" t="s">
        <v>323</v>
      </c>
    </row>
    <row r="278" spans="1:9">
      <c r="A278" s="10">
        <f t="shared" ref="A278:A282" si="80">B278</f>
        <v>45930</v>
      </c>
      <c r="B278" s="10">
        <v>45930</v>
      </c>
      <c r="C278" s="3" t="s">
        <v>324</v>
      </c>
      <c r="G278" s="10">
        <v>45930</v>
      </c>
      <c r="H278" s="10">
        <v>45930</v>
      </c>
      <c r="I278" s="3" t="s">
        <v>324</v>
      </c>
    </row>
    <row r="279" spans="1:9">
      <c r="A279" s="10">
        <f t="shared" si="80"/>
        <v>45931</v>
      </c>
      <c r="B279" s="10">
        <v>45931</v>
      </c>
      <c r="C279" s="3" t="s">
        <v>318</v>
      </c>
      <c r="G279" s="10">
        <v>45931</v>
      </c>
      <c r="H279" s="10">
        <v>45931</v>
      </c>
      <c r="I279" s="3" t="s">
        <v>318</v>
      </c>
    </row>
    <row r="280" spans="1:9">
      <c r="A280" s="10">
        <f t="shared" si="80"/>
        <v>45932</v>
      </c>
      <c r="B280" s="10">
        <v>45932</v>
      </c>
      <c r="C280" s="3" t="s">
        <v>319</v>
      </c>
      <c r="G280" s="10">
        <v>45932</v>
      </c>
      <c r="H280" s="10">
        <v>45932</v>
      </c>
      <c r="I280" s="3" t="s">
        <v>319</v>
      </c>
    </row>
    <row r="281" spans="1:9">
      <c r="A281" s="10">
        <f t="shared" si="80"/>
        <v>45933</v>
      </c>
      <c r="B281" s="10">
        <v>45933</v>
      </c>
      <c r="C281" s="3" t="s">
        <v>320</v>
      </c>
      <c r="G281" s="10">
        <v>45933</v>
      </c>
      <c r="H281" s="10">
        <v>45933</v>
      </c>
      <c r="I281" s="3" t="s">
        <v>320</v>
      </c>
    </row>
    <row r="282" spans="1:9">
      <c r="A282" s="10">
        <f t="shared" si="80"/>
        <v>45934</v>
      </c>
      <c r="B282" s="10">
        <v>45934</v>
      </c>
      <c r="C282" s="3" t="s">
        <v>321</v>
      </c>
      <c r="G282" s="10">
        <v>45934</v>
      </c>
      <c r="H282" s="10">
        <v>45934</v>
      </c>
      <c r="I282" s="3" t="s">
        <v>321</v>
      </c>
    </row>
    <row r="283" spans="1:9">
      <c r="A283" s="10" t="str">
        <f t="shared" ref="A283:A284" si="81">TEXT(B283,"DD/MM/YYYY")&amp; " NOT ALLOWED"</f>
        <v>05/10/2025 NOT ALLOWED</v>
      </c>
      <c r="B283" s="10">
        <v>45935</v>
      </c>
      <c r="C283" s="3" t="s">
        <v>322</v>
      </c>
      <c r="G283" s="10">
        <v>45935</v>
      </c>
      <c r="H283" s="10">
        <v>45935</v>
      </c>
      <c r="I283" s="3" t="s">
        <v>322</v>
      </c>
    </row>
    <row r="284" spans="1:9">
      <c r="A284" s="10" t="str">
        <f t="shared" si="81"/>
        <v>06/10/2025 NOT ALLOWED</v>
      </c>
      <c r="B284" s="10">
        <v>45936</v>
      </c>
      <c r="C284" s="3" t="s">
        <v>323</v>
      </c>
      <c r="G284" s="10">
        <v>45936</v>
      </c>
      <c r="H284" s="10">
        <v>45936</v>
      </c>
      <c r="I284" s="3" t="s">
        <v>323</v>
      </c>
    </row>
    <row r="285" spans="1:9">
      <c r="A285" s="10">
        <f t="shared" ref="A285:A289" si="82">B285</f>
        <v>45937</v>
      </c>
      <c r="B285" s="10">
        <v>45937</v>
      </c>
      <c r="C285" s="3" t="s">
        <v>324</v>
      </c>
      <c r="G285" s="10">
        <v>45937</v>
      </c>
      <c r="H285" s="10">
        <v>45937</v>
      </c>
      <c r="I285" s="3" t="s">
        <v>324</v>
      </c>
    </row>
    <row r="286" spans="1:9">
      <c r="A286" s="10">
        <f t="shared" si="82"/>
        <v>45938</v>
      </c>
      <c r="B286" s="10">
        <v>45938</v>
      </c>
      <c r="C286" s="3" t="s">
        <v>318</v>
      </c>
      <c r="G286" s="10">
        <v>45938</v>
      </c>
      <c r="H286" s="10">
        <v>45938</v>
      </c>
      <c r="I286" s="3" t="s">
        <v>318</v>
      </c>
    </row>
    <row r="287" spans="1:9">
      <c r="A287" s="10">
        <f t="shared" si="82"/>
        <v>45939</v>
      </c>
      <c r="B287" s="10">
        <v>45939</v>
      </c>
      <c r="C287" s="3" t="s">
        <v>319</v>
      </c>
      <c r="G287" s="10">
        <v>45939</v>
      </c>
      <c r="H287" s="10">
        <v>45939</v>
      </c>
      <c r="I287" s="3" t="s">
        <v>319</v>
      </c>
    </row>
    <row r="288" spans="1:9">
      <c r="A288" s="10">
        <f t="shared" si="82"/>
        <v>45940</v>
      </c>
      <c r="B288" s="10">
        <v>45940</v>
      </c>
      <c r="C288" s="3" t="s">
        <v>320</v>
      </c>
      <c r="G288" s="10">
        <v>45940</v>
      </c>
      <c r="H288" s="10">
        <v>45940</v>
      </c>
      <c r="I288" s="3" t="s">
        <v>320</v>
      </c>
    </row>
    <row r="289" spans="1:9">
      <c r="A289" s="10">
        <f t="shared" si="82"/>
        <v>45941</v>
      </c>
      <c r="B289" s="10">
        <v>45941</v>
      </c>
      <c r="C289" s="3" t="s">
        <v>321</v>
      </c>
      <c r="G289" s="10">
        <v>45941</v>
      </c>
      <c r="H289" s="10">
        <v>45941</v>
      </c>
      <c r="I289" s="3" t="s">
        <v>321</v>
      </c>
    </row>
    <row r="290" spans="1:9">
      <c r="A290" s="10" t="str">
        <f t="shared" ref="A290:A291" si="83">TEXT(B290,"DD/MM/YYYY")&amp; " NOT ALLOWED"</f>
        <v>12/10/2025 NOT ALLOWED</v>
      </c>
      <c r="B290" s="10">
        <v>45942</v>
      </c>
      <c r="C290" s="3" t="s">
        <v>322</v>
      </c>
      <c r="G290" s="10">
        <v>45942</v>
      </c>
      <c r="H290" s="10">
        <v>45942</v>
      </c>
      <c r="I290" s="3" t="s">
        <v>322</v>
      </c>
    </row>
    <row r="291" spans="1:9">
      <c r="A291" s="10" t="str">
        <f t="shared" si="83"/>
        <v>13/10/2025 NOT ALLOWED</v>
      </c>
      <c r="B291" s="10">
        <v>45943</v>
      </c>
      <c r="C291" s="3" t="s">
        <v>323</v>
      </c>
      <c r="G291" s="10">
        <v>45943</v>
      </c>
      <c r="H291" s="10">
        <v>45943</v>
      </c>
      <c r="I291" s="3" t="s">
        <v>323</v>
      </c>
    </row>
    <row r="292" spans="1:9">
      <c r="A292" s="10">
        <f t="shared" ref="A292:A296" si="84">B292</f>
        <v>45944</v>
      </c>
      <c r="B292" s="10">
        <v>45944</v>
      </c>
      <c r="C292" s="3" t="s">
        <v>324</v>
      </c>
      <c r="G292" s="10">
        <v>45944</v>
      </c>
      <c r="H292" s="10">
        <v>45944</v>
      </c>
      <c r="I292" s="3" t="s">
        <v>324</v>
      </c>
    </row>
    <row r="293" spans="1:9">
      <c r="A293" s="10">
        <f t="shared" si="84"/>
        <v>45945</v>
      </c>
      <c r="B293" s="10">
        <v>45945</v>
      </c>
      <c r="C293" s="3" t="s">
        <v>318</v>
      </c>
      <c r="G293" s="10">
        <v>45945</v>
      </c>
      <c r="H293" s="10">
        <v>45945</v>
      </c>
      <c r="I293" s="3" t="s">
        <v>318</v>
      </c>
    </row>
    <row r="294" spans="1:9">
      <c r="A294" s="10">
        <f t="shared" si="84"/>
        <v>45946</v>
      </c>
      <c r="B294" s="10">
        <v>45946</v>
      </c>
      <c r="C294" s="3" t="s">
        <v>319</v>
      </c>
      <c r="G294" s="10">
        <v>45946</v>
      </c>
      <c r="H294" s="10">
        <v>45946</v>
      </c>
      <c r="I294" s="3" t="s">
        <v>319</v>
      </c>
    </row>
    <row r="295" spans="1:9">
      <c r="A295" s="10">
        <f t="shared" si="84"/>
        <v>45947</v>
      </c>
      <c r="B295" s="10">
        <v>45947</v>
      </c>
      <c r="C295" s="3" t="s">
        <v>320</v>
      </c>
      <c r="G295" s="10">
        <v>45947</v>
      </c>
      <c r="H295" s="10">
        <v>45947</v>
      </c>
      <c r="I295" s="3" t="s">
        <v>320</v>
      </c>
    </row>
    <row r="296" spans="1:9">
      <c r="A296" s="10">
        <f t="shared" si="84"/>
        <v>45948</v>
      </c>
      <c r="B296" s="10">
        <v>45948</v>
      </c>
      <c r="C296" s="3" t="s">
        <v>321</v>
      </c>
      <c r="G296" s="10">
        <v>45948</v>
      </c>
      <c r="H296" s="10">
        <v>45948</v>
      </c>
      <c r="I296" s="3" t="s">
        <v>321</v>
      </c>
    </row>
    <row r="297" spans="1:9">
      <c r="A297" s="10" t="str">
        <f t="shared" ref="A297:A298" si="85">TEXT(B297,"DD/MM/YYYY")&amp; " NOT ALLOWED"</f>
        <v>19/10/2025 NOT ALLOWED</v>
      </c>
      <c r="B297" s="10">
        <v>45949</v>
      </c>
      <c r="C297" s="3" t="s">
        <v>322</v>
      </c>
      <c r="G297" s="10">
        <v>45949</v>
      </c>
      <c r="H297" s="10">
        <v>45949</v>
      </c>
      <c r="I297" s="3" t="s">
        <v>322</v>
      </c>
    </row>
    <row r="298" spans="1:9">
      <c r="A298" s="10" t="str">
        <f t="shared" si="85"/>
        <v>20/10/2025 NOT ALLOWED</v>
      </c>
      <c r="B298" s="10">
        <v>45950</v>
      </c>
      <c r="C298" s="3" t="s">
        <v>323</v>
      </c>
      <c r="G298" s="10">
        <v>45950</v>
      </c>
      <c r="H298" s="10">
        <v>45950</v>
      </c>
      <c r="I298" s="3" t="s">
        <v>323</v>
      </c>
    </row>
    <row r="299" spans="1:9">
      <c r="A299" s="10">
        <f t="shared" ref="A299:A303" si="86">B299</f>
        <v>45951</v>
      </c>
      <c r="B299" s="10">
        <v>45951</v>
      </c>
      <c r="C299" s="3" t="s">
        <v>324</v>
      </c>
      <c r="G299" s="10">
        <v>45951</v>
      </c>
      <c r="H299" s="10">
        <v>45951</v>
      </c>
      <c r="I299" s="3" t="s">
        <v>324</v>
      </c>
    </row>
    <row r="300" spans="1:9">
      <c r="A300" s="10">
        <f t="shared" si="86"/>
        <v>45952</v>
      </c>
      <c r="B300" s="10">
        <v>45952</v>
      </c>
      <c r="C300" s="3" t="s">
        <v>318</v>
      </c>
      <c r="G300" s="10">
        <v>45952</v>
      </c>
      <c r="H300" s="10">
        <v>45952</v>
      </c>
      <c r="I300" s="3" t="s">
        <v>318</v>
      </c>
    </row>
    <row r="301" spans="1:9">
      <c r="A301" s="10">
        <f t="shared" si="86"/>
        <v>45953</v>
      </c>
      <c r="B301" s="10">
        <v>45953</v>
      </c>
      <c r="C301" s="3" t="s">
        <v>319</v>
      </c>
      <c r="G301" s="10">
        <v>45953</v>
      </c>
      <c r="H301" s="10">
        <v>45953</v>
      </c>
      <c r="I301" s="3" t="s">
        <v>319</v>
      </c>
    </row>
    <row r="302" spans="1:9">
      <c r="A302" s="10">
        <f t="shared" si="86"/>
        <v>45954</v>
      </c>
      <c r="B302" s="10">
        <v>45954</v>
      </c>
      <c r="C302" s="3" t="s">
        <v>320</v>
      </c>
      <c r="G302" s="10">
        <v>45954</v>
      </c>
      <c r="H302" s="10">
        <v>45954</v>
      </c>
      <c r="I302" s="3" t="s">
        <v>320</v>
      </c>
    </row>
    <row r="303" spans="1:9">
      <c r="A303" s="10">
        <f t="shared" si="86"/>
        <v>45955</v>
      </c>
      <c r="B303" s="10">
        <v>45955</v>
      </c>
      <c r="C303" s="3" t="s">
        <v>321</v>
      </c>
      <c r="G303" s="10">
        <v>45955</v>
      </c>
      <c r="H303" s="10">
        <v>45955</v>
      </c>
      <c r="I303" s="3" t="s">
        <v>321</v>
      </c>
    </row>
    <row r="304" spans="1:9">
      <c r="A304" s="10" t="str">
        <f t="shared" ref="A304:A305" si="87">TEXT(B304,"DD/MM/YYYY")&amp; " NOT ALLOWED"</f>
        <v>26/10/2025 NOT ALLOWED</v>
      </c>
      <c r="B304" s="10">
        <v>45956</v>
      </c>
      <c r="C304" s="3" t="s">
        <v>322</v>
      </c>
      <c r="G304" s="10">
        <v>45956</v>
      </c>
      <c r="H304" s="10">
        <v>45956</v>
      </c>
      <c r="I304" s="3" t="s">
        <v>322</v>
      </c>
    </row>
    <row r="305" spans="1:9">
      <c r="A305" s="10" t="str">
        <f t="shared" si="87"/>
        <v>27/10/2025 NOT ALLOWED</v>
      </c>
      <c r="B305" s="10">
        <v>45957</v>
      </c>
      <c r="C305" s="3" t="s">
        <v>323</v>
      </c>
      <c r="G305" s="10">
        <v>45957</v>
      </c>
      <c r="H305" s="10">
        <v>45957</v>
      </c>
      <c r="I305" s="3" t="s">
        <v>323</v>
      </c>
    </row>
    <row r="306" spans="1:9">
      <c r="A306" s="10">
        <f t="shared" ref="A306:A310" si="88">B306</f>
        <v>45958</v>
      </c>
      <c r="B306" s="10">
        <v>45958</v>
      </c>
      <c r="C306" s="3" t="s">
        <v>324</v>
      </c>
      <c r="G306" s="10">
        <v>45958</v>
      </c>
      <c r="H306" s="10">
        <v>45958</v>
      </c>
      <c r="I306" s="3" t="s">
        <v>324</v>
      </c>
    </row>
    <row r="307" spans="1:9">
      <c r="A307" s="10">
        <f t="shared" si="88"/>
        <v>45959</v>
      </c>
      <c r="B307" s="10">
        <v>45959</v>
      </c>
      <c r="C307" s="3" t="s">
        <v>318</v>
      </c>
      <c r="G307" s="10">
        <v>45959</v>
      </c>
      <c r="H307" s="10">
        <v>45959</v>
      </c>
      <c r="I307" s="3" t="s">
        <v>318</v>
      </c>
    </row>
    <row r="308" spans="1:9">
      <c r="A308" s="10">
        <f t="shared" si="88"/>
        <v>45960</v>
      </c>
      <c r="B308" s="10">
        <v>45960</v>
      </c>
      <c r="C308" s="3" t="s">
        <v>319</v>
      </c>
      <c r="G308" s="10">
        <v>45960</v>
      </c>
      <c r="H308" s="10">
        <v>45960</v>
      </c>
      <c r="I308" s="3" t="s">
        <v>319</v>
      </c>
    </row>
    <row r="309" spans="1:9">
      <c r="A309" s="10">
        <f t="shared" si="88"/>
        <v>45961</v>
      </c>
      <c r="B309" s="10">
        <v>45961</v>
      </c>
      <c r="C309" s="3" t="s">
        <v>320</v>
      </c>
      <c r="G309" s="10">
        <v>45961</v>
      </c>
      <c r="H309" s="10">
        <v>45961</v>
      </c>
      <c r="I309" s="3" t="s">
        <v>320</v>
      </c>
    </row>
    <row r="310" spans="1:9">
      <c r="A310" s="10">
        <f t="shared" si="88"/>
        <v>45962</v>
      </c>
      <c r="B310" s="10">
        <v>45962</v>
      </c>
      <c r="C310" s="3" t="s">
        <v>321</v>
      </c>
      <c r="G310" s="10">
        <v>45962</v>
      </c>
      <c r="H310" s="10">
        <v>45962</v>
      </c>
      <c r="I310" s="3" t="s">
        <v>321</v>
      </c>
    </row>
    <row r="311" spans="1:9">
      <c r="A311" s="10" t="str">
        <f t="shared" ref="A311:A312" si="89">TEXT(B311,"DD/MM/YYYY")&amp; " NOT ALLOWED"</f>
        <v>02/11/2025 NOT ALLOWED</v>
      </c>
      <c r="B311" s="10">
        <v>45963</v>
      </c>
      <c r="C311" s="3" t="s">
        <v>322</v>
      </c>
      <c r="G311" s="10">
        <v>45963</v>
      </c>
      <c r="H311" s="10">
        <v>45963</v>
      </c>
      <c r="I311" s="3" t="s">
        <v>322</v>
      </c>
    </row>
    <row r="312" spans="1:9">
      <c r="A312" s="10" t="str">
        <f t="shared" si="89"/>
        <v>03/11/2025 NOT ALLOWED</v>
      </c>
      <c r="B312" s="10">
        <v>45964</v>
      </c>
      <c r="C312" s="3" t="s">
        <v>323</v>
      </c>
      <c r="G312" s="10">
        <v>45964</v>
      </c>
      <c r="H312" s="10">
        <v>45964</v>
      </c>
      <c r="I312" s="3" t="s">
        <v>323</v>
      </c>
    </row>
    <row r="313" spans="1:9">
      <c r="A313" s="10">
        <f t="shared" ref="A313:A317" si="90">B313</f>
        <v>45965</v>
      </c>
      <c r="B313" s="10">
        <v>45965</v>
      </c>
      <c r="C313" s="3" t="s">
        <v>324</v>
      </c>
      <c r="G313" s="10">
        <v>45965</v>
      </c>
      <c r="H313" s="10">
        <v>45965</v>
      </c>
      <c r="I313" s="3" t="s">
        <v>324</v>
      </c>
    </row>
    <row r="314" spans="1:9">
      <c r="A314" s="10">
        <f t="shared" si="90"/>
        <v>45966</v>
      </c>
      <c r="B314" s="10">
        <v>45966</v>
      </c>
      <c r="C314" s="3" t="s">
        <v>318</v>
      </c>
      <c r="G314" s="10">
        <v>45966</v>
      </c>
      <c r="H314" s="10">
        <v>45966</v>
      </c>
      <c r="I314" s="3" t="s">
        <v>318</v>
      </c>
    </row>
    <row r="315" spans="1:9">
      <c r="A315" s="10">
        <f t="shared" si="90"/>
        <v>45967</v>
      </c>
      <c r="B315" s="10">
        <v>45967</v>
      </c>
      <c r="C315" s="3" t="s">
        <v>319</v>
      </c>
      <c r="G315" s="10">
        <v>45967</v>
      </c>
      <c r="H315" s="10">
        <v>45967</v>
      </c>
      <c r="I315" s="3" t="s">
        <v>319</v>
      </c>
    </row>
    <row r="316" spans="1:9">
      <c r="A316" s="10">
        <f t="shared" si="90"/>
        <v>45968</v>
      </c>
      <c r="B316" s="10">
        <v>45968</v>
      </c>
      <c r="C316" s="3" t="s">
        <v>320</v>
      </c>
      <c r="G316" s="10">
        <v>45968</v>
      </c>
      <c r="H316" s="10">
        <v>45968</v>
      </c>
      <c r="I316" s="3" t="s">
        <v>320</v>
      </c>
    </row>
    <row r="317" spans="1:9">
      <c r="A317" s="10">
        <f t="shared" si="90"/>
        <v>45969</v>
      </c>
      <c r="B317" s="10">
        <v>45969</v>
      </c>
      <c r="C317" s="3" t="s">
        <v>321</v>
      </c>
      <c r="G317" s="10">
        <v>45969</v>
      </c>
      <c r="H317" s="10">
        <v>45969</v>
      </c>
      <c r="I317" s="3" t="s">
        <v>321</v>
      </c>
    </row>
    <row r="318" spans="1:9">
      <c r="A318" s="10" t="str">
        <f t="shared" ref="A318:A319" si="91">TEXT(B318,"DD/MM/YYYY")&amp; " NOT ALLOWED"</f>
        <v>09/11/2025 NOT ALLOWED</v>
      </c>
      <c r="B318" s="10">
        <v>45970</v>
      </c>
      <c r="C318" s="3" t="s">
        <v>322</v>
      </c>
      <c r="G318" s="10">
        <v>45970</v>
      </c>
      <c r="H318" s="10">
        <v>45970</v>
      </c>
      <c r="I318" s="3" t="s">
        <v>322</v>
      </c>
    </row>
    <row r="319" spans="1:9">
      <c r="A319" s="10" t="str">
        <f t="shared" si="91"/>
        <v>10/11/2025 NOT ALLOWED</v>
      </c>
      <c r="B319" s="10">
        <v>45971</v>
      </c>
      <c r="C319" s="3" t="s">
        <v>323</v>
      </c>
      <c r="G319" s="10">
        <v>45971</v>
      </c>
      <c r="H319" s="10">
        <v>45971</v>
      </c>
      <c r="I319" s="3" t="s">
        <v>323</v>
      </c>
    </row>
    <row r="320" spans="1:9">
      <c r="A320" s="10">
        <f t="shared" ref="A320:A324" si="92">B320</f>
        <v>45972</v>
      </c>
      <c r="B320" s="10">
        <v>45972</v>
      </c>
      <c r="C320" s="3" t="s">
        <v>324</v>
      </c>
      <c r="G320" s="10">
        <v>45972</v>
      </c>
      <c r="H320" s="10">
        <v>45972</v>
      </c>
      <c r="I320" s="3" t="s">
        <v>324</v>
      </c>
    </row>
    <row r="321" spans="1:9">
      <c r="A321" s="10">
        <f t="shared" si="92"/>
        <v>45973</v>
      </c>
      <c r="B321" s="10">
        <v>45973</v>
      </c>
      <c r="C321" s="3" t="s">
        <v>318</v>
      </c>
      <c r="G321" s="10">
        <v>45973</v>
      </c>
      <c r="H321" s="10">
        <v>45973</v>
      </c>
      <c r="I321" s="3" t="s">
        <v>318</v>
      </c>
    </row>
    <row r="322" spans="1:9">
      <c r="A322" s="10">
        <f t="shared" si="92"/>
        <v>45974</v>
      </c>
      <c r="B322" s="10">
        <v>45974</v>
      </c>
      <c r="C322" s="3" t="s">
        <v>319</v>
      </c>
      <c r="G322" s="10">
        <v>45974</v>
      </c>
      <c r="H322" s="10">
        <v>45974</v>
      </c>
      <c r="I322" s="3" t="s">
        <v>319</v>
      </c>
    </row>
    <row r="323" spans="1:9">
      <c r="A323" s="10">
        <f t="shared" si="92"/>
        <v>45975</v>
      </c>
      <c r="B323" s="10">
        <v>45975</v>
      </c>
      <c r="C323" s="3" t="s">
        <v>320</v>
      </c>
      <c r="G323" s="10">
        <v>45975</v>
      </c>
      <c r="H323" s="10">
        <v>45975</v>
      </c>
      <c r="I323" s="3" t="s">
        <v>320</v>
      </c>
    </row>
    <row r="324" spans="1:9">
      <c r="A324" s="10">
        <f t="shared" si="92"/>
        <v>45976</v>
      </c>
      <c r="B324" s="10">
        <v>45976</v>
      </c>
      <c r="C324" s="3" t="s">
        <v>321</v>
      </c>
      <c r="G324" s="10">
        <v>45976</v>
      </c>
      <c r="H324" s="10">
        <v>45976</v>
      </c>
      <c r="I324" s="3" t="s">
        <v>321</v>
      </c>
    </row>
    <row r="325" spans="1:9">
      <c r="A325" s="10" t="str">
        <f t="shared" ref="A325:A326" si="93">TEXT(B325,"DD/MM/YYYY")&amp; " NOT ALLOWED"</f>
        <v>16/11/2025 NOT ALLOWED</v>
      </c>
      <c r="B325" s="10">
        <v>45977</v>
      </c>
      <c r="C325" s="3" t="s">
        <v>322</v>
      </c>
      <c r="G325" s="10">
        <v>45977</v>
      </c>
      <c r="H325" s="10">
        <v>45977</v>
      </c>
      <c r="I325" s="3" t="s">
        <v>322</v>
      </c>
    </row>
    <row r="326" spans="1:9">
      <c r="A326" s="10" t="str">
        <f t="shared" si="93"/>
        <v>17/11/2025 NOT ALLOWED</v>
      </c>
      <c r="B326" s="10">
        <v>45978</v>
      </c>
      <c r="C326" s="3" t="s">
        <v>323</v>
      </c>
      <c r="G326" s="10">
        <v>45978</v>
      </c>
      <c r="H326" s="10">
        <v>45978</v>
      </c>
      <c r="I326" s="3" t="s">
        <v>323</v>
      </c>
    </row>
    <row r="327" spans="1:9">
      <c r="A327" s="10">
        <f t="shared" ref="A327:A331" si="94">B327</f>
        <v>45979</v>
      </c>
      <c r="B327" s="10">
        <v>45979</v>
      </c>
      <c r="C327" s="3" t="s">
        <v>324</v>
      </c>
      <c r="G327" s="10">
        <v>45979</v>
      </c>
      <c r="H327" s="10">
        <v>45979</v>
      </c>
      <c r="I327" s="3" t="s">
        <v>324</v>
      </c>
    </row>
    <row r="328" spans="1:9">
      <c r="A328" s="10">
        <f t="shared" si="94"/>
        <v>45980</v>
      </c>
      <c r="B328" s="10">
        <v>45980</v>
      </c>
      <c r="C328" s="3" t="s">
        <v>318</v>
      </c>
      <c r="G328" s="10">
        <v>45980</v>
      </c>
      <c r="H328" s="10">
        <v>45980</v>
      </c>
      <c r="I328" s="3" t="s">
        <v>318</v>
      </c>
    </row>
    <row r="329" spans="1:9">
      <c r="A329" s="10">
        <f t="shared" si="94"/>
        <v>45981</v>
      </c>
      <c r="B329" s="10">
        <v>45981</v>
      </c>
      <c r="C329" s="3" t="s">
        <v>319</v>
      </c>
      <c r="G329" s="10">
        <v>45981</v>
      </c>
      <c r="H329" s="10">
        <v>45981</v>
      </c>
      <c r="I329" s="3" t="s">
        <v>319</v>
      </c>
    </row>
    <row r="330" spans="1:9">
      <c r="A330" s="10">
        <f t="shared" si="94"/>
        <v>45982</v>
      </c>
      <c r="B330" s="10">
        <v>45982</v>
      </c>
      <c r="C330" s="3" t="s">
        <v>320</v>
      </c>
      <c r="G330" s="10">
        <v>45982</v>
      </c>
      <c r="H330" s="10">
        <v>45982</v>
      </c>
      <c r="I330" s="3" t="s">
        <v>320</v>
      </c>
    </row>
    <row r="331" spans="1:9">
      <c r="A331" s="10">
        <f t="shared" si="94"/>
        <v>45983</v>
      </c>
      <c r="B331" s="10">
        <v>45983</v>
      </c>
      <c r="C331" s="3" t="s">
        <v>321</v>
      </c>
      <c r="G331" s="10">
        <v>45983</v>
      </c>
      <c r="H331" s="10">
        <v>45983</v>
      </c>
      <c r="I331" s="3" t="s">
        <v>321</v>
      </c>
    </row>
    <row r="332" spans="1:9">
      <c r="A332" s="10" t="str">
        <f t="shared" ref="A332:A333" si="95">TEXT(B332,"DD/MM/YYYY")&amp; " NOT ALLOWED"</f>
        <v>23/11/2025 NOT ALLOWED</v>
      </c>
      <c r="B332" s="10">
        <v>45984</v>
      </c>
      <c r="C332" s="3" t="s">
        <v>322</v>
      </c>
      <c r="G332" s="10">
        <v>45984</v>
      </c>
      <c r="H332" s="10">
        <v>45984</v>
      </c>
      <c r="I332" s="3" t="s">
        <v>322</v>
      </c>
    </row>
    <row r="333" spans="1:9">
      <c r="A333" s="10" t="str">
        <f t="shared" si="95"/>
        <v>24/11/2025 NOT ALLOWED</v>
      </c>
      <c r="B333" s="10">
        <v>45985</v>
      </c>
      <c r="C333" s="3" t="s">
        <v>323</v>
      </c>
      <c r="G333" s="10">
        <v>45985</v>
      </c>
      <c r="H333" s="10">
        <v>45985</v>
      </c>
      <c r="I333" s="3" t="s">
        <v>323</v>
      </c>
    </row>
    <row r="334" spans="1:9">
      <c r="A334" s="10">
        <f t="shared" ref="A334:A338" si="96">B334</f>
        <v>45986</v>
      </c>
      <c r="B334" s="10">
        <v>45986</v>
      </c>
      <c r="C334" s="3" t="s">
        <v>324</v>
      </c>
      <c r="G334" s="10">
        <v>45986</v>
      </c>
      <c r="H334" s="10">
        <v>45986</v>
      </c>
      <c r="I334" s="3" t="s">
        <v>324</v>
      </c>
    </row>
    <row r="335" spans="1:9">
      <c r="A335" s="10">
        <f t="shared" si="96"/>
        <v>45987</v>
      </c>
      <c r="B335" s="10">
        <v>45987</v>
      </c>
      <c r="C335" s="3" t="s">
        <v>318</v>
      </c>
      <c r="G335" s="10">
        <v>45987</v>
      </c>
      <c r="H335" s="10">
        <v>45987</v>
      </c>
      <c r="I335" s="3" t="s">
        <v>318</v>
      </c>
    </row>
    <row r="336" spans="1:9">
      <c r="A336" s="10">
        <f t="shared" si="96"/>
        <v>45988</v>
      </c>
      <c r="B336" s="10">
        <v>45988</v>
      </c>
      <c r="C336" s="3" t="s">
        <v>319</v>
      </c>
      <c r="G336" s="10">
        <v>45988</v>
      </c>
      <c r="H336" s="10">
        <v>45988</v>
      </c>
      <c r="I336" s="3" t="s">
        <v>319</v>
      </c>
    </row>
    <row r="337" spans="1:9">
      <c r="A337" s="10">
        <f t="shared" si="96"/>
        <v>45989</v>
      </c>
      <c r="B337" s="10">
        <v>45989</v>
      </c>
      <c r="C337" s="3" t="s">
        <v>320</v>
      </c>
      <c r="G337" s="10">
        <v>45989</v>
      </c>
      <c r="H337" s="10">
        <v>45989</v>
      </c>
      <c r="I337" s="3" t="s">
        <v>320</v>
      </c>
    </row>
    <row r="338" spans="1:9">
      <c r="A338" s="10">
        <f t="shared" si="96"/>
        <v>45990</v>
      </c>
      <c r="B338" s="10">
        <v>45990</v>
      </c>
      <c r="C338" s="3" t="s">
        <v>321</v>
      </c>
      <c r="G338" s="10">
        <v>45990</v>
      </c>
      <c r="H338" s="10">
        <v>45990</v>
      </c>
      <c r="I338" s="3" t="s">
        <v>321</v>
      </c>
    </row>
    <row r="339" spans="1:9">
      <c r="A339" s="10" t="str">
        <f t="shared" ref="A339:A340" si="97">TEXT(B339,"DD/MM/YYYY")&amp; " NOT ALLOWED"</f>
        <v>30/11/2025 NOT ALLOWED</v>
      </c>
      <c r="B339" s="10">
        <v>45991</v>
      </c>
      <c r="C339" s="3" t="s">
        <v>322</v>
      </c>
      <c r="G339" s="10">
        <v>45991</v>
      </c>
      <c r="H339" s="10">
        <v>45991</v>
      </c>
      <c r="I339" s="3" t="s">
        <v>322</v>
      </c>
    </row>
    <row r="340" spans="1:9">
      <c r="A340" s="10" t="str">
        <f t="shared" si="97"/>
        <v>01/12/2025 NOT ALLOWED</v>
      </c>
      <c r="B340" s="10">
        <v>45992</v>
      </c>
      <c r="C340" s="3" t="s">
        <v>323</v>
      </c>
      <c r="G340" s="10">
        <v>45992</v>
      </c>
      <c r="H340" s="10">
        <v>45992</v>
      </c>
      <c r="I340" s="3" t="s">
        <v>323</v>
      </c>
    </row>
    <row r="341" spans="1:9">
      <c r="A341" s="10">
        <f t="shared" ref="A341:A345" si="98">B341</f>
        <v>45993</v>
      </c>
      <c r="B341" s="10">
        <v>45993</v>
      </c>
      <c r="C341" s="3" t="s">
        <v>324</v>
      </c>
      <c r="G341" s="10">
        <v>45993</v>
      </c>
      <c r="H341" s="10">
        <v>45993</v>
      </c>
      <c r="I341" s="3" t="s">
        <v>324</v>
      </c>
    </row>
    <row r="342" spans="1:9">
      <c r="A342" s="10">
        <f t="shared" si="98"/>
        <v>45994</v>
      </c>
      <c r="B342" s="10">
        <v>45994</v>
      </c>
      <c r="C342" s="3" t="s">
        <v>318</v>
      </c>
      <c r="G342" s="10">
        <v>45994</v>
      </c>
      <c r="H342" s="10">
        <v>45994</v>
      </c>
      <c r="I342" s="3" t="s">
        <v>318</v>
      </c>
    </row>
    <row r="343" spans="1:9">
      <c r="A343" s="10">
        <f t="shared" si="98"/>
        <v>45995</v>
      </c>
      <c r="B343" s="10">
        <v>45995</v>
      </c>
      <c r="C343" s="3" t="s">
        <v>319</v>
      </c>
      <c r="G343" s="10">
        <v>45995</v>
      </c>
      <c r="H343" s="10">
        <v>45995</v>
      </c>
      <c r="I343" s="3" t="s">
        <v>319</v>
      </c>
    </row>
    <row r="344" spans="1:9">
      <c r="A344" s="10">
        <f t="shared" si="98"/>
        <v>45996</v>
      </c>
      <c r="B344" s="10">
        <v>45996</v>
      </c>
      <c r="C344" s="3" t="s">
        <v>320</v>
      </c>
      <c r="G344" s="10">
        <v>45996</v>
      </c>
      <c r="H344" s="10">
        <v>45996</v>
      </c>
      <c r="I344" s="3" t="s">
        <v>320</v>
      </c>
    </row>
    <row r="345" spans="1:9">
      <c r="A345" s="10">
        <f t="shared" si="98"/>
        <v>45997</v>
      </c>
      <c r="B345" s="10">
        <v>45997</v>
      </c>
      <c r="C345" s="3" t="s">
        <v>321</v>
      </c>
      <c r="G345" s="10">
        <v>45997</v>
      </c>
      <c r="H345" s="10">
        <v>45997</v>
      </c>
      <c r="I345" s="3" t="s">
        <v>321</v>
      </c>
    </row>
    <row r="346" spans="1:9">
      <c r="A346" s="10" t="str">
        <f t="shared" ref="A346:A347" si="99">TEXT(B346,"DD/MM/YYYY")&amp; " NOT ALLOWED"</f>
        <v>07/12/2025 NOT ALLOWED</v>
      </c>
      <c r="B346" s="10">
        <v>45998</v>
      </c>
      <c r="C346" s="3" t="s">
        <v>322</v>
      </c>
      <c r="G346" s="10">
        <v>45998</v>
      </c>
      <c r="H346" s="10">
        <v>45998</v>
      </c>
      <c r="I346" s="3" t="s">
        <v>322</v>
      </c>
    </row>
    <row r="347" spans="1:9">
      <c r="A347" s="10" t="str">
        <f t="shared" si="99"/>
        <v>08/12/2025 NOT ALLOWED</v>
      </c>
      <c r="B347" s="10">
        <v>45999</v>
      </c>
      <c r="C347" s="3" t="s">
        <v>323</v>
      </c>
      <c r="G347" s="10">
        <v>45999</v>
      </c>
      <c r="H347" s="10">
        <v>45999</v>
      </c>
      <c r="I347" s="3" t="s">
        <v>323</v>
      </c>
    </row>
    <row r="348" spans="1:9">
      <c r="A348" s="10">
        <f t="shared" ref="A348:A352" si="100">B348</f>
        <v>46000</v>
      </c>
      <c r="B348" s="10">
        <v>46000</v>
      </c>
      <c r="C348" s="3" t="s">
        <v>324</v>
      </c>
      <c r="G348" s="10">
        <v>46000</v>
      </c>
      <c r="H348" s="10">
        <v>46000</v>
      </c>
      <c r="I348" s="3" t="s">
        <v>324</v>
      </c>
    </row>
    <row r="349" spans="1:9">
      <c r="A349" s="10">
        <f t="shared" si="100"/>
        <v>46001</v>
      </c>
      <c r="B349" s="10">
        <v>46001</v>
      </c>
      <c r="C349" s="3" t="s">
        <v>318</v>
      </c>
      <c r="G349" s="10">
        <v>46001</v>
      </c>
      <c r="H349" s="10">
        <v>46001</v>
      </c>
      <c r="I349" s="3" t="s">
        <v>318</v>
      </c>
    </row>
    <row r="350" spans="1:9">
      <c r="A350" s="10">
        <f t="shared" si="100"/>
        <v>46002</v>
      </c>
      <c r="B350" s="10">
        <v>46002</v>
      </c>
      <c r="C350" s="3" t="s">
        <v>319</v>
      </c>
      <c r="G350" s="10">
        <v>46002</v>
      </c>
      <c r="H350" s="10">
        <v>46002</v>
      </c>
      <c r="I350" s="3" t="s">
        <v>319</v>
      </c>
    </row>
    <row r="351" spans="1:9">
      <c r="A351" s="10">
        <f t="shared" si="100"/>
        <v>46003</v>
      </c>
      <c r="B351" s="10">
        <v>46003</v>
      </c>
      <c r="C351" s="3" t="s">
        <v>320</v>
      </c>
      <c r="G351" s="10">
        <v>46003</v>
      </c>
      <c r="H351" s="10">
        <v>46003</v>
      </c>
      <c r="I351" s="3" t="s">
        <v>320</v>
      </c>
    </row>
    <row r="352" spans="1:9">
      <c r="A352" s="10">
        <f t="shared" si="100"/>
        <v>46004</v>
      </c>
      <c r="B352" s="10">
        <v>46004</v>
      </c>
      <c r="C352" s="3" t="s">
        <v>321</v>
      </c>
      <c r="G352" s="10">
        <v>46004</v>
      </c>
      <c r="H352" s="10">
        <v>46004</v>
      </c>
      <c r="I352" s="3" t="s">
        <v>321</v>
      </c>
    </row>
    <row r="353" spans="1:9">
      <c r="A353" s="10" t="str">
        <f t="shared" ref="A353:A354" si="101">TEXT(B353,"DD/MM/YYYY")&amp; " NOT ALLOWED"</f>
        <v>14/12/2025 NOT ALLOWED</v>
      </c>
      <c r="B353" s="10">
        <v>46005</v>
      </c>
      <c r="C353" s="3" t="s">
        <v>322</v>
      </c>
      <c r="G353" s="10">
        <v>46005</v>
      </c>
      <c r="H353" s="10">
        <v>46005</v>
      </c>
      <c r="I353" s="3" t="s">
        <v>322</v>
      </c>
    </row>
    <row r="354" spans="1:9">
      <c r="A354" s="10" t="str">
        <f t="shared" si="101"/>
        <v>15/12/2025 NOT ALLOWED</v>
      </c>
      <c r="B354" s="10">
        <v>46006</v>
      </c>
      <c r="C354" s="3" t="s">
        <v>323</v>
      </c>
      <c r="G354" s="10">
        <v>46006</v>
      </c>
      <c r="H354" s="10">
        <v>46006</v>
      </c>
      <c r="I354" s="3" t="s">
        <v>323</v>
      </c>
    </row>
    <row r="355" spans="1:9">
      <c r="A355" s="10">
        <f t="shared" ref="A355:A359" si="102">B355</f>
        <v>46007</v>
      </c>
      <c r="B355" s="10">
        <v>46007</v>
      </c>
      <c r="C355" s="3" t="s">
        <v>324</v>
      </c>
      <c r="G355" s="10">
        <v>46007</v>
      </c>
      <c r="H355" s="10">
        <v>46007</v>
      </c>
      <c r="I355" s="3" t="s">
        <v>324</v>
      </c>
    </row>
    <row r="356" spans="1:9">
      <c r="A356" s="10">
        <f t="shared" si="102"/>
        <v>46008</v>
      </c>
      <c r="B356" s="10">
        <v>46008</v>
      </c>
      <c r="C356" s="3" t="s">
        <v>318</v>
      </c>
      <c r="G356" s="10">
        <v>46008</v>
      </c>
      <c r="H356" s="10">
        <v>46008</v>
      </c>
      <c r="I356" s="3" t="s">
        <v>318</v>
      </c>
    </row>
    <row r="357" spans="1:9">
      <c r="A357" s="10">
        <f t="shared" si="102"/>
        <v>46009</v>
      </c>
      <c r="B357" s="10">
        <v>46009</v>
      </c>
      <c r="C357" s="3" t="s">
        <v>319</v>
      </c>
      <c r="G357" s="10">
        <v>46009</v>
      </c>
      <c r="H357" s="10">
        <v>46009</v>
      </c>
      <c r="I357" s="3" t="s">
        <v>319</v>
      </c>
    </row>
    <row r="358" spans="1:9">
      <c r="A358" s="10">
        <f t="shared" si="102"/>
        <v>46010</v>
      </c>
      <c r="B358" s="10">
        <v>46010</v>
      </c>
      <c r="C358" s="3" t="s">
        <v>320</v>
      </c>
      <c r="G358" s="10">
        <v>46010</v>
      </c>
      <c r="H358" s="10">
        <v>46010</v>
      </c>
      <c r="I358" s="3" t="s">
        <v>320</v>
      </c>
    </row>
    <row r="359" spans="1:9">
      <c r="A359" s="10">
        <f t="shared" si="102"/>
        <v>46011</v>
      </c>
      <c r="B359" s="10">
        <v>46011</v>
      </c>
      <c r="C359" s="3" t="s">
        <v>321</v>
      </c>
      <c r="G359" s="10">
        <v>46011</v>
      </c>
      <c r="H359" s="10">
        <v>46011</v>
      </c>
      <c r="I359" s="3" t="s">
        <v>321</v>
      </c>
    </row>
    <row r="360" spans="1:9">
      <c r="A360" s="10" t="str">
        <f t="shared" ref="A360:A361" si="103">TEXT(B360,"DD/MM/YYYY")&amp; " NOT ALLOWED"</f>
        <v>21/12/2025 NOT ALLOWED</v>
      </c>
      <c r="B360" s="10">
        <v>46012</v>
      </c>
      <c r="C360" s="3" t="s">
        <v>322</v>
      </c>
      <c r="G360" s="10">
        <v>46012</v>
      </c>
      <c r="H360" s="10">
        <v>46012</v>
      </c>
      <c r="I360" s="3" t="s">
        <v>322</v>
      </c>
    </row>
    <row r="361" spans="1:9">
      <c r="A361" s="10" t="str">
        <f t="shared" si="103"/>
        <v>22/12/2025 NOT ALLOWED</v>
      </c>
      <c r="B361" s="10">
        <v>46013</v>
      </c>
      <c r="C361" s="3" t="s">
        <v>323</v>
      </c>
      <c r="G361" s="10">
        <v>46013</v>
      </c>
      <c r="H361" s="10">
        <v>46013</v>
      </c>
      <c r="I361" s="3" t="s">
        <v>323</v>
      </c>
    </row>
    <row r="362" spans="1:9">
      <c r="A362" s="10">
        <f t="shared" ref="A362:A363" si="104">B362</f>
        <v>46014</v>
      </c>
      <c r="B362" s="10">
        <v>46014</v>
      </c>
      <c r="C362" s="3" t="s">
        <v>324</v>
      </c>
      <c r="G362" s="10">
        <v>46014</v>
      </c>
      <c r="H362" s="10">
        <v>46014</v>
      </c>
      <c r="I362" s="3" t="s">
        <v>324</v>
      </c>
    </row>
    <row r="363" spans="1:9">
      <c r="A363" s="10">
        <f t="shared" si="104"/>
        <v>46015</v>
      </c>
      <c r="B363" s="10">
        <v>46015</v>
      </c>
      <c r="C363" s="3" t="s">
        <v>318</v>
      </c>
      <c r="G363" s="10">
        <v>46015</v>
      </c>
      <c r="H363" s="10">
        <v>46015</v>
      </c>
      <c r="I363" s="3" t="s">
        <v>318</v>
      </c>
    </row>
    <row r="364" spans="1:9">
      <c r="A364" s="10" t="str">
        <f t="shared" ref="A364:A366" si="105">TEXT(B364,"DD/MM/YYYY")&amp; " NOT ALLOWED"</f>
        <v>25/12/2025 NOT ALLOWED</v>
      </c>
      <c r="B364" s="10">
        <v>46016</v>
      </c>
      <c r="C364" s="3" t="s">
        <v>319</v>
      </c>
      <c r="G364" s="10" t="s">
        <v>332</v>
      </c>
      <c r="H364" s="10">
        <v>46016</v>
      </c>
      <c r="I364" s="3" t="s">
        <v>319</v>
      </c>
    </row>
    <row r="365" spans="1:9">
      <c r="A365" s="10" t="str">
        <f t="shared" si="105"/>
        <v>26/12/2025 NOT ALLOWED</v>
      </c>
      <c r="B365" s="10">
        <v>46017</v>
      </c>
      <c r="C365" s="3" t="s">
        <v>320</v>
      </c>
      <c r="G365" s="10" t="s">
        <v>333</v>
      </c>
      <c r="H365" s="10">
        <v>46017</v>
      </c>
      <c r="I365" s="3" t="s">
        <v>320</v>
      </c>
    </row>
    <row r="366" spans="1:9">
      <c r="A366" s="10" t="str">
        <f t="shared" si="105"/>
        <v>27/12/2025 NOT ALLOWED</v>
      </c>
      <c r="B366" s="10">
        <v>46018</v>
      </c>
      <c r="C366" s="3" t="s">
        <v>321</v>
      </c>
      <c r="G366" s="10">
        <v>46018</v>
      </c>
      <c r="H366" s="10">
        <v>46018</v>
      </c>
      <c r="I366" s="3" t="s">
        <v>321</v>
      </c>
    </row>
    <row r="367" spans="1:9">
      <c r="A367" s="10" t="str">
        <f t="shared" ref="A367:A368" si="106">TEXT(B367,"DD/MM/YYYY")&amp; " NOT ALLOWED"</f>
        <v>28/12/2025 NOT ALLOWED</v>
      </c>
      <c r="B367" s="10">
        <v>46019</v>
      </c>
      <c r="C367" s="3" t="s">
        <v>322</v>
      </c>
      <c r="G367" s="10">
        <v>46019</v>
      </c>
      <c r="H367" s="10">
        <v>46019</v>
      </c>
      <c r="I367" s="3" t="s">
        <v>322</v>
      </c>
    </row>
    <row r="368" spans="1:9">
      <c r="A368" s="10" t="str">
        <f t="shared" si="106"/>
        <v>29/12/2025 NOT ALLOWED</v>
      </c>
      <c r="B368" s="10">
        <v>46020</v>
      </c>
      <c r="C368" s="3" t="s">
        <v>323</v>
      </c>
      <c r="G368" s="10">
        <v>46020</v>
      </c>
      <c r="H368" s="10">
        <v>46020</v>
      </c>
      <c r="I368" s="3" t="s">
        <v>323</v>
      </c>
    </row>
    <row r="369" spans="1:9">
      <c r="A369" s="10">
        <f t="shared" ref="A369:A373" si="107">B369</f>
        <v>46021</v>
      </c>
      <c r="B369" s="10">
        <v>46021</v>
      </c>
      <c r="C369" s="3" t="s">
        <v>324</v>
      </c>
      <c r="G369" s="10">
        <v>46021</v>
      </c>
      <c r="H369" s="10">
        <v>46021</v>
      </c>
      <c r="I369" s="3" t="s">
        <v>324</v>
      </c>
    </row>
    <row r="370" spans="1:9">
      <c r="A370" s="10">
        <f t="shared" si="107"/>
        <v>46022</v>
      </c>
      <c r="B370" s="10">
        <v>46022</v>
      </c>
      <c r="C370" s="3" t="s">
        <v>318</v>
      </c>
      <c r="G370" s="10">
        <v>46022</v>
      </c>
      <c r="H370" s="10">
        <v>46022</v>
      </c>
      <c r="I370" s="3" t="s">
        <v>318</v>
      </c>
    </row>
    <row r="371" spans="1:9">
      <c r="A371" s="10" t="str">
        <f t="shared" ref="A371:A372" si="108">TEXT(B371,"DD/MM/YYYY")&amp; " NOT ALLOWED"</f>
        <v>01/01/2026 NOT ALLOWED</v>
      </c>
      <c r="B371" s="10">
        <v>46023</v>
      </c>
      <c r="C371" s="3" t="s">
        <v>319</v>
      </c>
      <c r="G371" s="10" t="s">
        <v>334</v>
      </c>
      <c r="H371" s="10">
        <v>46023</v>
      </c>
      <c r="I371" s="3" t="s">
        <v>319</v>
      </c>
    </row>
    <row r="372" spans="1:9">
      <c r="A372" s="10" t="str">
        <f t="shared" si="108"/>
        <v>02/01/2026 NOT ALLOWED</v>
      </c>
      <c r="B372" s="10">
        <v>46024</v>
      </c>
      <c r="C372" s="3" t="s">
        <v>320</v>
      </c>
      <c r="G372" s="10">
        <v>46024</v>
      </c>
      <c r="H372" s="10">
        <v>46024</v>
      </c>
      <c r="I372" s="3" t="s">
        <v>320</v>
      </c>
    </row>
    <row r="373" spans="1:9">
      <c r="A373" s="10">
        <f t="shared" si="107"/>
        <v>46025</v>
      </c>
      <c r="B373" s="10">
        <v>46025</v>
      </c>
      <c r="C373" s="3" t="s">
        <v>321</v>
      </c>
      <c r="G373" s="10">
        <v>46025</v>
      </c>
      <c r="H373" s="10">
        <v>46025</v>
      </c>
      <c r="I373" s="3" t="s">
        <v>321</v>
      </c>
    </row>
    <row r="374" spans="1:9">
      <c r="A374" s="10" t="str">
        <f t="shared" ref="A374:A375" si="109">TEXT(B374,"DD/MM/YYYY")&amp; " NOT ALLOWED"</f>
        <v>04/01/2026 NOT ALLOWED</v>
      </c>
      <c r="B374" s="10">
        <v>46026</v>
      </c>
      <c r="C374" s="3" t="s">
        <v>322</v>
      </c>
      <c r="G374" s="10">
        <v>46026</v>
      </c>
      <c r="H374" s="10">
        <v>46026</v>
      </c>
      <c r="I374" s="3" t="s">
        <v>322</v>
      </c>
    </row>
    <row r="375" spans="1:9">
      <c r="A375" s="10" t="str">
        <f t="shared" si="109"/>
        <v>05/01/2026 NOT ALLOWED</v>
      </c>
      <c r="B375" s="10">
        <v>46027</v>
      </c>
      <c r="C375" s="3" t="s">
        <v>323</v>
      </c>
      <c r="G375" s="10">
        <v>46027</v>
      </c>
      <c r="H375" s="10">
        <v>46027</v>
      </c>
      <c r="I375" s="3" t="s">
        <v>323</v>
      </c>
    </row>
    <row r="376" spans="1:9">
      <c r="A376" s="10">
        <f t="shared" ref="A376:A380" si="110">B376</f>
        <v>46028</v>
      </c>
      <c r="B376" s="10">
        <v>46028</v>
      </c>
      <c r="C376" s="3" t="s">
        <v>324</v>
      </c>
      <c r="G376" s="10">
        <v>46028</v>
      </c>
      <c r="H376" s="10">
        <v>46028</v>
      </c>
      <c r="I376" s="3" t="s">
        <v>324</v>
      </c>
    </row>
    <row r="377" spans="1:9">
      <c r="A377" s="10">
        <f t="shared" si="110"/>
        <v>46029</v>
      </c>
      <c r="B377" s="10">
        <v>46029</v>
      </c>
      <c r="C377" s="3" t="s">
        <v>318</v>
      </c>
      <c r="G377" s="10">
        <v>46029</v>
      </c>
      <c r="H377" s="10">
        <v>46029</v>
      </c>
      <c r="I377" s="3" t="s">
        <v>318</v>
      </c>
    </row>
    <row r="378" spans="1:9">
      <c r="A378" s="10">
        <f t="shared" si="110"/>
        <v>46030</v>
      </c>
      <c r="B378" s="10">
        <v>46030</v>
      </c>
      <c r="C378" s="3" t="s">
        <v>319</v>
      </c>
      <c r="G378" s="10">
        <v>46030</v>
      </c>
      <c r="H378" s="10">
        <v>46030</v>
      </c>
      <c r="I378" s="3" t="s">
        <v>319</v>
      </c>
    </row>
    <row r="379" spans="1:9">
      <c r="A379" s="10">
        <f t="shared" si="110"/>
        <v>46031</v>
      </c>
      <c r="B379" s="10">
        <v>46031</v>
      </c>
      <c r="C379" s="3" t="s">
        <v>320</v>
      </c>
      <c r="G379" s="10">
        <v>46031</v>
      </c>
      <c r="H379" s="10">
        <v>46031</v>
      </c>
      <c r="I379" s="3" t="s">
        <v>320</v>
      </c>
    </row>
    <row r="380" spans="1:9">
      <c r="A380" s="10">
        <f t="shared" si="110"/>
        <v>46032</v>
      </c>
      <c r="B380" s="10">
        <v>46032</v>
      </c>
      <c r="C380" s="3" t="s">
        <v>321</v>
      </c>
      <c r="G380" s="10">
        <v>46032</v>
      </c>
      <c r="H380" s="10">
        <v>46032</v>
      </c>
      <c r="I380" s="3" t="s">
        <v>321</v>
      </c>
    </row>
    <row r="381" spans="1:9">
      <c r="A381" s="10" t="str">
        <f t="shared" ref="A381:A382" si="111">TEXT(B381,"DD/MM/YYYY")&amp; " NOT ALLOWED"</f>
        <v>11/01/2026 NOT ALLOWED</v>
      </c>
      <c r="B381" s="10">
        <v>46033</v>
      </c>
      <c r="C381" s="3" t="s">
        <v>322</v>
      </c>
      <c r="G381" s="10">
        <v>46033</v>
      </c>
      <c r="H381" s="10">
        <v>46033</v>
      </c>
      <c r="I381" s="3" t="s">
        <v>322</v>
      </c>
    </row>
    <row r="382" spans="1:9">
      <c r="A382" s="10" t="str">
        <f t="shared" si="111"/>
        <v>12/01/2026 NOT ALLOWED</v>
      </c>
      <c r="B382" s="10">
        <v>46034</v>
      </c>
      <c r="C382" s="3" t="s">
        <v>323</v>
      </c>
      <c r="G382" s="10">
        <v>46034</v>
      </c>
      <c r="H382" s="10">
        <v>46034</v>
      </c>
      <c r="I382" s="3" t="s">
        <v>323</v>
      </c>
    </row>
    <row r="383" spans="1:9">
      <c r="A383" s="10">
        <f t="shared" ref="A383:A387" si="112">B383</f>
        <v>46035</v>
      </c>
      <c r="B383" s="10">
        <v>46035</v>
      </c>
      <c r="C383" s="3" t="s">
        <v>324</v>
      </c>
      <c r="G383" s="10">
        <v>46035</v>
      </c>
      <c r="H383" s="10">
        <v>46035</v>
      </c>
      <c r="I383" s="3" t="s">
        <v>324</v>
      </c>
    </row>
    <row r="384" spans="1:9">
      <c r="A384" s="10">
        <f t="shared" si="112"/>
        <v>46036</v>
      </c>
      <c r="B384" s="10">
        <v>46036</v>
      </c>
      <c r="C384" s="3" t="s">
        <v>318</v>
      </c>
      <c r="G384" s="10">
        <v>46036</v>
      </c>
      <c r="H384" s="10">
        <v>46036</v>
      </c>
      <c r="I384" s="3" t="s">
        <v>318</v>
      </c>
    </row>
    <row r="385" spans="1:9">
      <c r="A385" s="10">
        <f t="shared" si="112"/>
        <v>46037</v>
      </c>
      <c r="B385" s="10">
        <v>46037</v>
      </c>
      <c r="C385" s="3" t="s">
        <v>319</v>
      </c>
      <c r="G385" s="10">
        <v>46037</v>
      </c>
      <c r="H385" s="10">
        <v>46037</v>
      </c>
      <c r="I385" s="3" t="s">
        <v>319</v>
      </c>
    </row>
    <row r="386" spans="1:9">
      <c r="A386" s="10">
        <f t="shared" si="112"/>
        <v>46038</v>
      </c>
      <c r="B386" s="10">
        <v>46038</v>
      </c>
      <c r="C386" s="3" t="s">
        <v>320</v>
      </c>
      <c r="G386" s="10">
        <v>46038</v>
      </c>
      <c r="H386" s="10">
        <v>46038</v>
      </c>
      <c r="I386" s="3" t="s">
        <v>320</v>
      </c>
    </row>
    <row r="387" spans="1:9">
      <c r="A387" s="10">
        <f t="shared" si="112"/>
        <v>46039</v>
      </c>
      <c r="B387" s="10">
        <v>46039</v>
      </c>
      <c r="C387" s="3" t="s">
        <v>321</v>
      </c>
      <c r="G387" s="10">
        <v>46039</v>
      </c>
      <c r="H387" s="10">
        <v>46039</v>
      </c>
      <c r="I387" s="3" t="s">
        <v>321</v>
      </c>
    </row>
    <row r="388" spans="1:9">
      <c r="A388" s="10" t="str">
        <f t="shared" ref="A388:A389" si="113">TEXT(B388,"DD/MM/YYYY")&amp; " NOT ALLOWED"</f>
        <v>18/01/2026 NOT ALLOWED</v>
      </c>
      <c r="B388" s="10">
        <v>46040</v>
      </c>
      <c r="C388" s="3" t="s">
        <v>322</v>
      </c>
      <c r="G388" s="10">
        <v>46040</v>
      </c>
      <c r="H388" s="10">
        <v>46040</v>
      </c>
      <c r="I388" s="3" t="s">
        <v>322</v>
      </c>
    </row>
    <row r="389" spans="1:9">
      <c r="A389" s="10" t="str">
        <f t="shared" si="113"/>
        <v>19/01/2026 NOT ALLOWED</v>
      </c>
      <c r="B389" s="10">
        <v>46041</v>
      </c>
      <c r="C389" s="3" t="s">
        <v>323</v>
      </c>
      <c r="G389" s="10">
        <v>46041</v>
      </c>
      <c r="H389" s="10">
        <v>46041</v>
      </c>
      <c r="I389" s="3" t="s">
        <v>323</v>
      </c>
    </row>
    <row r="390" spans="1:9">
      <c r="A390" s="10">
        <f t="shared" ref="A390:A394" si="114">B390</f>
        <v>46042</v>
      </c>
      <c r="B390" s="10">
        <v>46042</v>
      </c>
      <c r="C390" s="3" t="s">
        <v>324</v>
      </c>
      <c r="G390" s="10">
        <v>46042</v>
      </c>
      <c r="H390" s="10">
        <v>46042</v>
      </c>
      <c r="I390" s="3" t="s">
        <v>324</v>
      </c>
    </row>
    <row r="391" spans="1:9">
      <c r="A391" s="10">
        <f t="shared" si="114"/>
        <v>46043</v>
      </c>
      <c r="B391" s="10">
        <v>46043</v>
      </c>
      <c r="C391" s="3" t="s">
        <v>318</v>
      </c>
      <c r="G391" s="10">
        <v>46043</v>
      </c>
      <c r="H391" s="10">
        <v>46043</v>
      </c>
      <c r="I391" s="3" t="s">
        <v>318</v>
      </c>
    </row>
    <row r="392" spans="1:9">
      <c r="A392" s="10">
        <f t="shared" si="114"/>
        <v>46044</v>
      </c>
      <c r="B392" s="10">
        <v>46044</v>
      </c>
      <c r="C392" s="3" t="s">
        <v>319</v>
      </c>
      <c r="G392" s="10">
        <v>46044</v>
      </c>
      <c r="H392" s="10">
        <v>46044</v>
      </c>
      <c r="I392" s="3" t="s">
        <v>319</v>
      </c>
    </row>
    <row r="393" spans="1:9">
      <c r="A393" s="10">
        <f t="shared" si="114"/>
        <v>46045</v>
      </c>
      <c r="B393" s="10">
        <v>46045</v>
      </c>
      <c r="C393" s="3" t="s">
        <v>320</v>
      </c>
      <c r="G393" s="10">
        <v>46045</v>
      </c>
      <c r="H393" s="10">
        <v>46045</v>
      </c>
      <c r="I393" s="3" t="s">
        <v>320</v>
      </c>
    </row>
    <row r="394" spans="1:9">
      <c r="A394" s="10">
        <f t="shared" si="114"/>
        <v>46046</v>
      </c>
      <c r="B394" s="10">
        <v>46046</v>
      </c>
      <c r="C394" s="3" t="s">
        <v>321</v>
      </c>
      <c r="G394" s="10">
        <v>46046</v>
      </c>
      <c r="H394" s="10">
        <v>46046</v>
      </c>
      <c r="I394" s="3" t="s">
        <v>321</v>
      </c>
    </row>
    <row r="395" spans="1:9">
      <c r="A395" s="10" t="str">
        <f t="shared" ref="A395:A396" si="115">TEXT(B395,"DD/MM/YYYY")&amp; " NOT ALLOWED"</f>
        <v>25/01/2026 NOT ALLOWED</v>
      </c>
      <c r="B395" s="10">
        <v>46047</v>
      </c>
      <c r="C395" s="3" t="s">
        <v>322</v>
      </c>
      <c r="G395" s="10">
        <v>46047</v>
      </c>
      <c r="H395" s="10">
        <v>46047</v>
      </c>
      <c r="I395" s="3" t="s">
        <v>322</v>
      </c>
    </row>
    <row r="396" spans="1:9">
      <c r="A396" s="10" t="str">
        <f t="shared" si="115"/>
        <v>26/01/2026 NOT ALLOWED</v>
      </c>
      <c r="B396" s="10">
        <v>46048</v>
      </c>
      <c r="C396" s="3" t="s">
        <v>323</v>
      </c>
      <c r="G396" s="10">
        <v>46048</v>
      </c>
      <c r="H396" s="10">
        <v>46048</v>
      </c>
      <c r="I396" s="3" t="s">
        <v>323</v>
      </c>
    </row>
    <row r="397" spans="1:9">
      <c r="A397" s="10">
        <f t="shared" ref="A397:A401" si="116">B397</f>
        <v>46049</v>
      </c>
      <c r="B397" s="10">
        <v>46049</v>
      </c>
      <c r="C397" s="3" t="s">
        <v>324</v>
      </c>
      <c r="G397" s="10">
        <v>46049</v>
      </c>
      <c r="H397" s="10">
        <v>46049</v>
      </c>
      <c r="I397" s="3" t="s">
        <v>324</v>
      </c>
    </row>
    <row r="398" spans="1:9">
      <c r="A398" s="10">
        <f t="shared" si="116"/>
        <v>46050</v>
      </c>
      <c r="B398" s="10">
        <v>46050</v>
      </c>
      <c r="C398" s="3" t="s">
        <v>318</v>
      </c>
      <c r="G398" s="10">
        <v>46050</v>
      </c>
      <c r="H398" s="10">
        <v>46050</v>
      </c>
      <c r="I398" s="3" t="s">
        <v>318</v>
      </c>
    </row>
    <row r="399" spans="1:9">
      <c r="A399" s="10">
        <f t="shared" si="116"/>
        <v>46051</v>
      </c>
      <c r="B399" s="10">
        <v>46051</v>
      </c>
      <c r="C399" s="3" t="s">
        <v>319</v>
      </c>
      <c r="G399" s="10">
        <v>46051</v>
      </c>
      <c r="H399" s="10">
        <v>46051</v>
      </c>
      <c r="I399" s="3" t="s">
        <v>319</v>
      </c>
    </row>
    <row r="400" spans="1:9">
      <c r="A400" s="10">
        <f t="shared" si="116"/>
        <v>46052</v>
      </c>
      <c r="B400" s="10">
        <v>46052</v>
      </c>
      <c r="C400" s="3" t="s">
        <v>320</v>
      </c>
      <c r="G400" s="10">
        <v>46052</v>
      </c>
      <c r="H400" s="10">
        <v>46052</v>
      </c>
      <c r="I400" s="3" t="s">
        <v>320</v>
      </c>
    </row>
    <row r="401" spans="1:9">
      <c r="A401" s="10">
        <f t="shared" si="116"/>
        <v>46053</v>
      </c>
      <c r="B401" s="10">
        <v>46053</v>
      </c>
      <c r="C401" s="3" t="s">
        <v>321</v>
      </c>
      <c r="G401" s="10">
        <v>46053</v>
      </c>
      <c r="H401" s="10">
        <v>46053</v>
      </c>
      <c r="I401" s="3" t="s">
        <v>321</v>
      </c>
    </row>
    <row r="402" spans="1:9">
      <c r="A402" s="10" t="str">
        <f t="shared" ref="A402:A403" si="117">TEXT(B402,"DD/MM/YYYY")&amp; " NOT ALLOWED"</f>
        <v>01/02/2026 NOT ALLOWED</v>
      </c>
      <c r="B402" s="10">
        <v>46054</v>
      </c>
      <c r="C402" s="3" t="s">
        <v>322</v>
      </c>
      <c r="G402" s="10">
        <v>46054</v>
      </c>
      <c r="H402" s="10">
        <v>46054</v>
      </c>
      <c r="I402" s="3" t="s">
        <v>322</v>
      </c>
    </row>
    <row r="403" spans="1:9">
      <c r="A403" s="10" t="str">
        <f t="shared" si="117"/>
        <v>02/02/2026 NOT ALLOWED</v>
      </c>
      <c r="B403" s="10">
        <v>46055</v>
      </c>
      <c r="C403" s="3" t="s">
        <v>323</v>
      </c>
      <c r="G403" s="10">
        <v>46055</v>
      </c>
      <c r="H403" s="10">
        <v>46055</v>
      </c>
      <c r="I403" s="3" t="s">
        <v>323</v>
      </c>
    </row>
    <row r="404" spans="1:9">
      <c r="A404" s="10">
        <f t="shared" ref="A404:A408" si="118">B404</f>
        <v>46056</v>
      </c>
      <c r="B404" s="10">
        <v>46056</v>
      </c>
      <c r="C404" s="3" t="s">
        <v>324</v>
      </c>
      <c r="G404" s="10">
        <v>46056</v>
      </c>
      <c r="H404" s="10">
        <v>46056</v>
      </c>
      <c r="I404" s="3" t="s">
        <v>324</v>
      </c>
    </row>
    <row r="405" spans="1:9">
      <c r="A405" s="10">
        <f t="shared" si="118"/>
        <v>46057</v>
      </c>
      <c r="B405" s="10">
        <v>46057</v>
      </c>
      <c r="C405" s="3" t="s">
        <v>318</v>
      </c>
      <c r="G405" s="10">
        <v>46057</v>
      </c>
      <c r="H405" s="10">
        <v>46057</v>
      </c>
      <c r="I405" s="3" t="s">
        <v>318</v>
      </c>
    </row>
    <row r="406" spans="1:9">
      <c r="A406" s="10">
        <f t="shared" si="118"/>
        <v>46058</v>
      </c>
      <c r="B406" s="10">
        <v>46058</v>
      </c>
      <c r="C406" s="3" t="s">
        <v>319</v>
      </c>
      <c r="G406" s="10">
        <v>46058</v>
      </c>
      <c r="H406" s="10">
        <v>46058</v>
      </c>
      <c r="I406" s="3" t="s">
        <v>319</v>
      </c>
    </row>
    <row r="407" spans="1:9">
      <c r="A407" s="10">
        <f t="shared" si="118"/>
        <v>46059</v>
      </c>
      <c r="B407" s="10">
        <v>46059</v>
      </c>
      <c r="C407" s="3" t="s">
        <v>320</v>
      </c>
      <c r="G407" s="10">
        <v>46059</v>
      </c>
      <c r="H407" s="10">
        <v>46059</v>
      </c>
      <c r="I407" s="3" t="s">
        <v>320</v>
      </c>
    </row>
    <row r="408" spans="1:9">
      <c r="A408" s="10">
        <f t="shared" si="118"/>
        <v>46060</v>
      </c>
      <c r="B408" s="10">
        <v>46060</v>
      </c>
      <c r="C408" s="3" t="s">
        <v>321</v>
      </c>
      <c r="G408" s="10">
        <v>46060</v>
      </c>
      <c r="H408" s="10">
        <v>46060</v>
      </c>
      <c r="I408" s="3" t="s">
        <v>321</v>
      </c>
    </row>
    <row r="409" spans="1:9">
      <c r="A409" s="10" t="str">
        <f t="shared" ref="A409:A410" si="119">TEXT(B409,"DD/MM/YYYY")&amp; " NOT ALLOWED"</f>
        <v>08/02/2026 NOT ALLOWED</v>
      </c>
      <c r="B409" s="10">
        <v>46061</v>
      </c>
      <c r="C409" s="3" t="s">
        <v>322</v>
      </c>
      <c r="G409" s="10">
        <v>46061</v>
      </c>
      <c r="H409" s="10">
        <v>46061</v>
      </c>
      <c r="I409" s="3" t="s">
        <v>322</v>
      </c>
    </row>
    <row r="410" spans="1:9">
      <c r="A410" s="10" t="str">
        <f t="shared" si="119"/>
        <v>09/02/2026 NOT ALLOWED</v>
      </c>
      <c r="B410" s="10">
        <v>46062</v>
      </c>
      <c r="C410" s="3" t="s">
        <v>323</v>
      </c>
      <c r="G410" s="10">
        <v>46062</v>
      </c>
      <c r="H410" s="10">
        <v>46062</v>
      </c>
      <c r="I410" s="3" t="s">
        <v>323</v>
      </c>
    </row>
    <row r="411" spans="1:9">
      <c r="A411" s="10">
        <f t="shared" ref="A411:A415" si="120">B411</f>
        <v>46063</v>
      </c>
      <c r="B411" s="10">
        <v>46063</v>
      </c>
      <c r="C411" s="3" t="s">
        <v>324</v>
      </c>
      <c r="G411" s="10">
        <v>46063</v>
      </c>
      <c r="H411" s="10">
        <v>46063</v>
      </c>
      <c r="I411" s="3" t="s">
        <v>324</v>
      </c>
    </row>
    <row r="412" spans="1:9">
      <c r="A412" s="10">
        <f t="shared" si="120"/>
        <v>46064</v>
      </c>
      <c r="B412" s="10">
        <v>46064</v>
      </c>
      <c r="C412" s="3" t="s">
        <v>318</v>
      </c>
      <c r="G412" s="10">
        <v>46064</v>
      </c>
      <c r="H412" s="10">
        <v>46064</v>
      </c>
      <c r="I412" s="3" t="s">
        <v>318</v>
      </c>
    </row>
    <row r="413" spans="1:9">
      <c r="A413" s="10">
        <f t="shared" si="120"/>
        <v>46065</v>
      </c>
      <c r="B413" s="10">
        <v>46065</v>
      </c>
      <c r="C413" s="3" t="s">
        <v>319</v>
      </c>
      <c r="G413" s="10">
        <v>46065</v>
      </c>
      <c r="H413" s="10">
        <v>46065</v>
      </c>
      <c r="I413" s="3" t="s">
        <v>319</v>
      </c>
    </row>
    <row r="414" spans="1:9">
      <c r="A414" s="10">
        <f t="shared" si="120"/>
        <v>46066</v>
      </c>
      <c r="B414" s="10">
        <v>46066</v>
      </c>
      <c r="C414" s="3" t="s">
        <v>320</v>
      </c>
      <c r="G414" s="10">
        <v>46066</v>
      </c>
      <c r="H414" s="10">
        <v>46066</v>
      </c>
      <c r="I414" s="3" t="s">
        <v>320</v>
      </c>
    </row>
    <row r="415" spans="1:9">
      <c r="A415" s="10">
        <f t="shared" si="120"/>
        <v>46067</v>
      </c>
      <c r="B415" s="10">
        <v>46067</v>
      </c>
      <c r="C415" s="3" t="s">
        <v>321</v>
      </c>
      <c r="G415" s="10">
        <v>46067</v>
      </c>
      <c r="H415" s="10">
        <v>46067</v>
      </c>
      <c r="I415" s="3" t="s">
        <v>321</v>
      </c>
    </row>
    <row r="416" spans="1:9">
      <c r="A416" s="10" t="str">
        <f t="shared" ref="A416:A417" si="121">TEXT(B416,"DD/MM/YYYY")&amp; " NOT ALLOWED"</f>
        <v>15/02/2026 NOT ALLOWED</v>
      </c>
      <c r="B416" s="10">
        <v>46068</v>
      </c>
      <c r="C416" s="3" t="s">
        <v>322</v>
      </c>
      <c r="G416" s="10">
        <v>46068</v>
      </c>
      <c r="H416" s="10">
        <v>46068</v>
      </c>
      <c r="I416" s="3" t="s">
        <v>322</v>
      </c>
    </row>
    <row r="417" spans="1:9">
      <c r="A417" s="10" t="str">
        <f t="shared" si="121"/>
        <v>16/02/2026 NOT ALLOWED</v>
      </c>
      <c r="B417" s="10">
        <v>46069</v>
      </c>
      <c r="C417" s="3" t="s">
        <v>323</v>
      </c>
      <c r="G417" s="10">
        <v>46069</v>
      </c>
      <c r="H417" s="10">
        <v>46069</v>
      </c>
      <c r="I417" s="3" t="s">
        <v>323</v>
      </c>
    </row>
    <row r="418" spans="1:9">
      <c r="A418" s="10">
        <f t="shared" ref="A418:A422" si="122">B418</f>
        <v>46070</v>
      </c>
      <c r="B418" s="10">
        <v>46070</v>
      </c>
      <c r="C418" s="3" t="s">
        <v>324</v>
      </c>
      <c r="G418" s="10">
        <v>46070</v>
      </c>
      <c r="H418" s="10">
        <v>46070</v>
      </c>
      <c r="I418" s="3" t="s">
        <v>324</v>
      </c>
    </row>
    <row r="419" spans="1:9">
      <c r="A419" s="10">
        <f t="shared" si="122"/>
        <v>46071</v>
      </c>
      <c r="B419" s="10">
        <v>46071</v>
      </c>
      <c r="C419" s="3" t="s">
        <v>318</v>
      </c>
      <c r="G419" s="10">
        <v>46071</v>
      </c>
      <c r="H419" s="10">
        <v>46071</v>
      </c>
      <c r="I419" s="3" t="s">
        <v>318</v>
      </c>
    </row>
    <row r="420" spans="1:9">
      <c r="A420" s="10">
        <f t="shared" si="122"/>
        <v>46072</v>
      </c>
      <c r="B420" s="10">
        <v>46072</v>
      </c>
      <c r="C420" s="3" t="s">
        <v>319</v>
      </c>
      <c r="G420" s="10">
        <v>46072</v>
      </c>
      <c r="H420" s="10">
        <v>46072</v>
      </c>
      <c r="I420" s="3" t="s">
        <v>319</v>
      </c>
    </row>
    <row r="421" spans="1:9">
      <c r="A421" s="10">
        <f t="shared" si="122"/>
        <v>46073</v>
      </c>
      <c r="B421" s="10">
        <v>46073</v>
      </c>
      <c r="C421" s="3" t="s">
        <v>320</v>
      </c>
      <c r="G421" s="10">
        <v>46073</v>
      </c>
      <c r="H421" s="10">
        <v>46073</v>
      </c>
      <c r="I421" s="3" t="s">
        <v>320</v>
      </c>
    </row>
    <row r="422" spans="1:9">
      <c r="A422" s="10">
        <f t="shared" si="122"/>
        <v>46074</v>
      </c>
      <c r="B422" s="10">
        <v>46074</v>
      </c>
      <c r="C422" s="3" t="s">
        <v>321</v>
      </c>
      <c r="G422" s="10">
        <v>46074</v>
      </c>
      <c r="H422" s="10">
        <v>46074</v>
      </c>
      <c r="I422" s="3" t="s">
        <v>321</v>
      </c>
    </row>
    <row r="423" spans="1:9">
      <c r="A423" s="10" t="str">
        <f t="shared" ref="A423:A424" si="123">TEXT(B423,"DD/MM/YYYY")&amp; " NOT ALLOWED"</f>
        <v>22/02/2026 NOT ALLOWED</v>
      </c>
      <c r="B423" s="10">
        <v>46075</v>
      </c>
      <c r="C423" s="3" t="s">
        <v>322</v>
      </c>
      <c r="G423" s="10">
        <v>46075</v>
      </c>
      <c r="H423" s="10">
        <v>46075</v>
      </c>
      <c r="I423" s="3" t="s">
        <v>322</v>
      </c>
    </row>
    <row r="424" spans="1:9">
      <c r="A424" s="10" t="str">
        <f t="shared" si="123"/>
        <v>23/02/2026 NOT ALLOWED</v>
      </c>
      <c r="B424" s="10">
        <v>46076</v>
      </c>
      <c r="C424" s="3" t="s">
        <v>323</v>
      </c>
      <c r="G424" s="10">
        <v>46076</v>
      </c>
      <c r="H424" s="10">
        <v>46076</v>
      </c>
      <c r="I424" s="3" t="s">
        <v>323</v>
      </c>
    </row>
    <row r="425" spans="1:9">
      <c r="A425" s="10">
        <f t="shared" ref="A425:A429" si="124">B425</f>
        <v>46077</v>
      </c>
      <c r="B425" s="10">
        <v>46077</v>
      </c>
      <c r="C425" s="3" t="s">
        <v>324</v>
      </c>
      <c r="G425" s="10">
        <v>46077</v>
      </c>
      <c r="H425" s="10">
        <v>46077</v>
      </c>
      <c r="I425" s="3" t="s">
        <v>324</v>
      </c>
    </row>
    <row r="426" spans="1:9">
      <c r="A426" s="10">
        <f t="shared" si="124"/>
        <v>46078</v>
      </c>
      <c r="B426" s="10">
        <v>46078</v>
      </c>
      <c r="C426" s="3" t="s">
        <v>318</v>
      </c>
      <c r="G426" s="10">
        <v>46078</v>
      </c>
      <c r="H426" s="10">
        <v>46078</v>
      </c>
      <c r="I426" s="3" t="s">
        <v>318</v>
      </c>
    </row>
    <row r="427" spans="1:9">
      <c r="A427" s="10">
        <f t="shared" si="124"/>
        <v>46079</v>
      </c>
      <c r="B427" s="10">
        <v>46079</v>
      </c>
      <c r="C427" s="3" t="s">
        <v>319</v>
      </c>
      <c r="G427" s="10">
        <v>46079</v>
      </c>
      <c r="H427" s="10">
        <v>46079</v>
      </c>
      <c r="I427" s="3" t="s">
        <v>319</v>
      </c>
    </row>
    <row r="428" spans="1:9">
      <c r="A428" s="10">
        <f t="shared" si="124"/>
        <v>46080</v>
      </c>
      <c r="B428" s="10">
        <v>46080</v>
      </c>
      <c r="C428" s="3" t="s">
        <v>320</v>
      </c>
      <c r="G428" s="10">
        <v>46080</v>
      </c>
      <c r="H428" s="10">
        <v>46080</v>
      </c>
      <c r="I428" s="3" t="s">
        <v>320</v>
      </c>
    </row>
    <row r="429" spans="1:9">
      <c r="A429" s="10">
        <f t="shared" si="124"/>
        <v>46081</v>
      </c>
      <c r="B429" s="10">
        <v>46081</v>
      </c>
      <c r="C429" s="3" t="s">
        <v>321</v>
      </c>
      <c r="G429" s="10">
        <v>46081</v>
      </c>
      <c r="H429" s="10">
        <v>46081</v>
      </c>
      <c r="I429" s="3" t="s">
        <v>321</v>
      </c>
    </row>
    <row r="430" spans="1:9">
      <c r="A430" s="10" t="str">
        <f t="shared" ref="A430:A431" si="125">TEXT(B430,"DD/MM/YYYY")&amp; " NOT ALLOWED"</f>
        <v>01/03/2026 NOT ALLOWED</v>
      </c>
      <c r="B430" s="10">
        <v>46082</v>
      </c>
      <c r="C430" s="3" t="s">
        <v>322</v>
      </c>
      <c r="G430" s="10">
        <v>46082</v>
      </c>
      <c r="H430" s="10">
        <v>46082</v>
      </c>
      <c r="I430" s="3" t="s">
        <v>322</v>
      </c>
    </row>
    <row r="431" spans="1:9">
      <c r="A431" s="10" t="str">
        <f t="shared" si="125"/>
        <v>02/03/2026 NOT ALLOWED</v>
      </c>
      <c r="B431" s="10">
        <v>46083</v>
      </c>
      <c r="C431" s="3" t="s">
        <v>323</v>
      </c>
      <c r="G431" s="10">
        <v>46083</v>
      </c>
      <c r="H431" s="10">
        <v>46083</v>
      </c>
      <c r="I431" s="3" t="s">
        <v>323</v>
      </c>
    </row>
    <row r="432" spans="1:9">
      <c r="A432" s="10">
        <f t="shared" ref="A432:A436" si="126">B432</f>
        <v>46084</v>
      </c>
      <c r="B432" s="10">
        <v>46084</v>
      </c>
      <c r="C432" s="3" t="s">
        <v>324</v>
      </c>
      <c r="G432" s="10">
        <v>46084</v>
      </c>
      <c r="H432" s="10">
        <v>46084</v>
      </c>
      <c r="I432" s="3" t="s">
        <v>324</v>
      </c>
    </row>
    <row r="433" spans="1:9">
      <c r="A433" s="10">
        <f t="shared" si="126"/>
        <v>46085</v>
      </c>
      <c r="B433" s="10">
        <v>46085</v>
      </c>
      <c r="C433" s="3" t="s">
        <v>318</v>
      </c>
      <c r="G433" s="10">
        <v>46085</v>
      </c>
      <c r="H433" s="10">
        <v>46085</v>
      </c>
      <c r="I433" s="3" t="s">
        <v>318</v>
      </c>
    </row>
    <row r="434" spans="1:9">
      <c r="A434" s="10">
        <f t="shared" si="126"/>
        <v>46086</v>
      </c>
      <c r="B434" s="10">
        <v>46086</v>
      </c>
      <c r="C434" s="3" t="s">
        <v>319</v>
      </c>
      <c r="G434" s="10">
        <v>46086</v>
      </c>
      <c r="H434" s="10">
        <v>46086</v>
      </c>
      <c r="I434" s="3" t="s">
        <v>319</v>
      </c>
    </row>
    <row r="435" spans="1:9">
      <c r="A435" s="10">
        <f t="shared" si="126"/>
        <v>46087</v>
      </c>
      <c r="B435" s="10">
        <v>46087</v>
      </c>
      <c r="C435" s="3" t="s">
        <v>320</v>
      </c>
      <c r="G435" s="10">
        <v>46087</v>
      </c>
      <c r="H435" s="10">
        <v>46087</v>
      </c>
      <c r="I435" s="3" t="s">
        <v>320</v>
      </c>
    </row>
    <row r="436" spans="1:9">
      <c r="A436" s="10">
        <f t="shared" si="126"/>
        <v>46088</v>
      </c>
      <c r="B436" s="10">
        <v>46088</v>
      </c>
      <c r="C436" s="3" t="s">
        <v>321</v>
      </c>
      <c r="G436" s="10">
        <v>46088</v>
      </c>
      <c r="H436" s="10">
        <v>46088</v>
      </c>
      <c r="I436" s="3" t="s">
        <v>321</v>
      </c>
    </row>
    <row r="437" spans="1:9">
      <c r="A437" s="10" t="str">
        <f t="shared" ref="A437:A438" si="127">TEXT(B437,"DD/MM/YYYY")&amp; " NOT ALLOWED"</f>
        <v>08/03/2026 NOT ALLOWED</v>
      </c>
      <c r="B437" s="10">
        <v>46089</v>
      </c>
      <c r="C437" s="3" t="s">
        <v>322</v>
      </c>
      <c r="G437" s="10">
        <v>46089</v>
      </c>
      <c r="H437" s="10">
        <v>46089</v>
      </c>
      <c r="I437" s="3" t="s">
        <v>322</v>
      </c>
    </row>
    <row r="438" spans="1:9">
      <c r="A438" s="10" t="str">
        <f t="shared" si="127"/>
        <v>09/03/2026 NOT ALLOWED</v>
      </c>
      <c r="B438" s="10">
        <v>46090</v>
      </c>
      <c r="C438" s="3" t="s">
        <v>323</v>
      </c>
      <c r="G438" s="10">
        <v>46090</v>
      </c>
      <c r="H438" s="10">
        <v>46090</v>
      </c>
      <c r="I438" s="3" t="s">
        <v>323</v>
      </c>
    </row>
    <row r="439" spans="1:9">
      <c r="A439" s="10">
        <f t="shared" ref="A439:A443" si="128">B439</f>
        <v>46091</v>
      </c>
      <c r="B439" s="10">
        <v>46091</v>
      </c>
      <c r="C439" s="3" t="s">
        <v>324</v>
      </c>
      <c r="G439" s="10">
        <v>46091</v>
      </c>
      <c r="H439" s="10">
        <v>46091</v>
      </c>
      <c r="I439" s="3" t="s">
        <v>324</v>
      </c>
    </row>
    <row r="440" spans="1:9">
      <c r="A440" s="10">
        <f t="shared" si="128"/>
        <v>46092</v>
      </c>
      <c r="B440" s="10">
        <v>46092</v>
      </c>
      <c r="C440" s="3" t="s">
        <v>318</v>
      </c>
      <c r="G440" s="10">
        <v>46092</v>
      </c>
      <c r="H440" s="10">
        <v>46092</v>
      </c>
      <c r="I440" s="3" t="s">
        <v>318</v>
      </c>
    </row>
    <row r="441" spans="1:9">
      <c r="A441" s="10">
        <f t="shared" si="128"/>
        <v>46093</v>
      </c>
      <c r="B441" s="10">
        <v>46093</v>
      </c>
      <c r="C441" s="3" t="s">
        <v>319</v>
      </c>
      <c r="G441" s="10">
        <v>46093</v>
      </c>
      <c r="H441" s="10">
        <v>46093</v>
      </c>
      <c r="I441" s="3" t="s">
        <v>319</v>
      </c>
    </row>
    <row r="442" spans="1:9">
      <c r="A442" s="10">
        <f t="shared" si="128"/>
        <v>46094</v>
      </c>
      <c r="B442" s="10">
        <v>46094</v>
      </c>
      <c r="C442" s="3" t="s">
        <v>320</v>
      </c>
      <c r="G442" s="10">
        <v>46094</v>
      </c>
      <c r="H442" s="10">
        <v>46094</v>
      </c>
      <c r="I442" s="3" t="s">
        <v>320</v>
      </c>
    </row>
    <row r="443" spans="1:9">
      <c r="A443" s="10">
        <f t="shared" si="128"/>
        <v>46095</v>
      </c>
      <c r="B443" s="10">
        <v>46095</v>
      </c>
      <c r="C443" s="3" t="s">
        <v>321</v>
      </c>
      <c r="G443" s="10">
        <v>46095</v>
      </c>
      <c r="H443" s="10">
        <v>46095</v>
      </c>
      <c r="I443" s="3" t="s">
        <v>321</v>
      </c>
    </row>
    <row r="444" spans="1:9">
      <c r="A444" s="10" t="str">
        <f t="shared" ref="A444:A445" si="129">TEXT(B444,"DD/MM/YYYY")&amp; " NOT ALLOWED"</f>
        <v>15/03/2026 NOT ALLOWED</v>
      </c>
      <c r="B444" s="10">
        <v>46096</v>
      </c>
      <c r="C444" s="3" t="s">
        <v>322</v>
      </c>
      <c r="G444" s="10">
        <v>46096</v>
      </c>
      <c r="H444" s="10">
        <v>46096</v>
      </c>
      <c r="I444" s="3" t="s">
        <v>322</v>
      </c>
    </row>
    <row r="445" spans="1:9">
      <c r="A445" s="10" t="str">
        <f t="shared" si="129"/>
        <v>16/03/2026 NOT ALLOWED</v>
      </c>
      <c r="B445" s="10">
        <v>46097</v>
      </c>
      <c r="C445" s="3" t="s">
        <v>323</v>
      </c>
      <c r="G445" s="10">
        <v>46097</v>
      </c>
      <c r="H445" s="10">
        <v>46097</v>
      </c>
      <c r="I445" s="3" t="s">
        <v>323</v>
      </c>
    </row>
    <row r="446" spans="1:9">
      <c r="A446" s="10">
        <f t="shared" ref="A446:A450" si="130">B446</f>
        <v>46098</v>
      </c>
      <c r="B446" s="10">
        <v>46098</v>
      </c>
      <c r="C446" s="3" t="s">
        <v>324</v>
      </c>
      <c r="G446" s="10">
        <v>46098</v>
      </c>
      <c r="H446" s="10">
        <v>46098</v>
      </c>
      <c r="I446" s="3" t="s">
        <v>324</v>
      </c>
    </row>
    <row r="447" spans="1:9">
      <c r="A447" s="10">
        <f t="shared" si="130"/>
        <v>46099</v>
      </c>
      <c r="B447" s="10">
        <v>46099</v>
      </c>
      <c r="C447" s="3" t="s">
        <v>318</v>
      </c>
      <c r="G447" s="10">
        <v>46099</v>
      </c>
      <c r="H447" s="10">
        <v>46099</v>
      </c>
      <c r="I447" s="3" t="s">
        <v>318</v>
      </c>
    </row>
    <row r="448" spans="1:9">
      <c r="A448" s="10">
        <f t="shared" si="130"/>
        <v>46100</v>
      </c>
      <c r="B448" s="10">
        <v>46100</v>
      </c>
      <c r="C448" s="3" t="s">
        <v>319</v>
      </c>
      <c r="G448" s="10">
        <v>46100</v>
      </c>
      <c r="H448" s="10">
        <v>46100</v>
      </c>
      <c r="I448" s="3" t="s">
        <v>319</v>
      </c>
    </row>
    <row r="449" spans="1:9">
      <c r="A449" s="10">
        <f t="shared" si="130"/>
        <v>46101</v>
      </c>
      <c r="B449" s="10">
        <v>46101</v>
      </c>
      <c r="C449" s="3" t="s">
        <v>320</v>
      </c>
      <c r="G449" s="10">
        <v>46101</v>
      </c>
      <c r="H449" s="10">
        <v>46101</v>
      </c>
      <c r="I449" s="3" t="s">
        <v>320</v>
      </c>
    </row>
    <row r="450" spans="1:9">
      <c r="A450" s="10">
        <f t="shared" si="130"/>
        <v>46102</v>
      </c>
      <c r="B450" s="10">
        <v>46102</v>
      </c>
      <c r="C450" s="3" t="s">
        <v>321</v>
      </c>
      <c r="G450" s="10">
        <v>46102</v>
      </c>
      <c r="H450" s="10">
        <v>46102</v>
      </c>
      <c r="I450" s="3" t="s">
        <v>321</v>
      </c>
    </row>
    <row r="451" spans="1:9">
      <c r="A451" s="10" t="str">
        <f t="shared" ref="A451:A452" si="131">TEXT(B451,"DD/MM/YYYY")&amp; " NOT ALLOWED"</f>
        <v>22/03/2026 NOT ALLOWED</v>
      </c>
      <c r="B451" s="10">
        <v>46103</v>
      </c>
      <c r="C451" s="3" t="s">
        <v>322</v>
      </c>
      <c r="G451" s="10">
        <v>46103</v>
      </c>
      <c r="H451" s="10">
        <v>46103</v>
      </c>
      <c r="I451" s="3" t="s">
        <v>322</v>
      </c>
    </row>
    <row r="452" spans="1:9">
      <c r="A452" s="10" t="str">
        <f t="shared" si="131"/>
        <v>23/03/2026 NOT ALLOWED</v>
      </c>
      <c r="B452" s="10">
        <v>46104</v>
      </c>
      <c r="C452" s="3" t="s">
        <v>323</v>
      </c>
      <c r="G452" s="10">
        <v>46104</v>
      </c>
      <c r="H452" s="10">
        <v>46104</v>
      </c>
      <c r="I452" s="3" t="s">
        <v>323</v>
      </c>
    </row>
    <row r="453" spans="1:9">
      <c r="A453" s="10">
        <f t="shared" ref="A453:A457" si="132">B453</f>
        <v>46105</v>
      </c>
      <c r="B453" s="10">
        <v>46105</v>
      </c>
      <c r="C453" s="3" t="s">
        <v>324</v>
      </c>
      <c r="G453" s="10">
        <v>46105</v>
      </c>
      <c r="H453" s="10">
        <v>46105</v>
      </c>
      <c r="I453" s="3" t="s">
        <v>324</v>
      </c>
    </row>
    <row r="454" spans="1:9">
      <c r="A454" s="10">
        <f t="shared" si="132"/>
        <v>46106</v>
      </c>
      <c r="B454" s="10">
        <v>46106</v>
      </c>
      <c r="C454" s="3" t="s">
        <v>318</v>
      </c>
      <c r="G454" s="10">
        <v>46106</v>
      </c>
      <c r="H454" s="10">
        <v>46106</v>
      </c>
      <c r="I454" s="3" t="s">
        <v>318</v>
      </c>
    </row>
    <row r="455" spans="1:9">
      <c r="A455" s="10">
        <f t="shared" si="132"/>
        <v>46107</v>
      </c>
      <c r="B455" s="10">
        <v>46107</v>
      </c>
      <c r="C455" s="3" t="s">
        <v>319</v>
      </c>
      <c r="G455" s="10">
        <v>46107</v>
      </c>
      <c r="H455" s="10">
        <v>46107</v>
      </c>
      <c r="I455" s="3" t="s">
        <v>319</v>
      </c>
    </row>
    <row r="456" spans="1:9">
      <c r="A456" s="10">
        <f t="shared" si="132"/>
        <v>46108</v>
      </c>
      <c r="B456" s="10">
        <v>46108</v>
      </c>
      <c r="C456" s="3" t="s">
        <v>320</v>
      </c>
      <c r="G456" s="10">
        <v>46108</v>
      </c>
      <c r="H456" s="10">
        <v>46108</v>
      </c>
      <c r="I456" s="3" t="s">
        <v>320</v>
      </c>
    </row>
    <row r="457" spans="1:9">
      <c r="A457" s="10">
        <f t="shared" si="132"/>
        <v>46109</v>
      </c>
      <c r="B457" s="10">
        <v>46109</v>
      </c>
      <c r="C457" s="3" t="s">
        <v>321</v>
      </c>
      <c r="G457" s="10">
        <v>46109</v>
      </c>
      <c r="H457" s="10">
        <v>46109</v>
      </c>
      <c r="I457" s="3" t="s">
        <v>321</v>
      </c>
    </row>
    <row r="458" spans="1:9">
      <c r="A458" s="10" t="str">
        <f t="shared" ref="A458:A459" si="133">TEXT(B458,"DD/MM/YYYY")&amp; " NOT ALLOWED"</f>
        <v>29/03/2026 NOT ALLOWED</v>
      </c>
      <c r="B458" s="10">
        <v>46110</v>
      </c>
      <c r="C458" s="3" t="s">
        <v>322</v>
      </c>
      <c r="G458" s="10">
        <v>46110</v>
      </c>
      <c r="H458" s="10">
        <v>46110</v>
      </c>
      <c r="I458" s="3" t="s">
        <v>322</v>
      </c>
    </row>
    <row r="459" spans="1:9">
      <c r="A459" s="10" t="str">
        <f t="shared" si="133"/>
        <v>30/03/2026 NOT ALLOWED</v>
      </c>
      <c r="B459" s="10">
        <v>46111</v>
      </c>
      <c r="C459" s="3" t="s">
        <v>323</v>
      </c>
      <c r="G459" s="10">
        <v>46111</v>
      </c>
      <c r="H459" s="10">
        <v>46111</v>
      </c>
      <c r="I459" s="3" t="s">
        <v>323</v>
      </c>
    </row>
    <row r="460" spans="1:9">
      <c r="A460" s="10">
        <f t="shared" ref="A460:A464" si="134">B460</f>
        <v>46112</v>
      </c>
      <c r="B460" s="10">
        <v>46112</v>
      </c>
      <c r="C460" s="3" t="s">
        <v>324</v>
      </c>
      <c r="G460" s="10">
        <v>46112</v>
      </c>
      <c r="H460" s="10">
        <v>46112</v>
      </c>
      <c r="I460" s="3" t="s">
        <v>324</v>
      </c>
    </row>
    <row r="461" spans="1:9">
      <c r="A461" s="10">
        <f t="shared" si="134"/>
        <v>46113</v>
      </c>
      <c r="B461" s="10">
        <v>46113</v>
      </c>
      <c r="C461" s="3" t="s">
        <v>318</v>
      </c>
      <c r="G461" s="10">
        <v>46113</v>
      </c>
      <c r="H461" s="10">
        <v>46113</v>
      </c>
      <c r="I461" s="3" t="s">
        <v>318</v>
      </c>
    </row>
    <row r="462" spans="1:9">
      <c r="A462" s="10">
        <f t="shared" si="134"/>
        <v>46114</v>
      </c>
      <c r="B462" s="10">
        <v>46114</v>
      </c>
      <c r="C462" s="3" t="s">
        <v>319</v>
      </c>
      <c r="G462" s="10">
        <v>46114</v>
      </c>
      <c r="H462" s="10">
        <v>46114</v>
      </c>
      <c r="I462" s="3" t="s">
        <v>319</v>
      </c>
    </row>
    <row r="463" spans="1:9">
      <c r="A463" s="10">
        <f t="shared" si="134"/>
        <v>46115</v>
      </c>
      <c r="B463" s="10">
        <v>46115</v>
      </c>
      <c r="C463" s="3" t="s">
        <v>320</v>
      </c>
      <c r="G463" s="10">
        <v>46115</v>
      </c>
      <c r="H463" s="10">
        <v>46115</v>
      </c>
      <c r="I463" s="3" t="s">
        <v>320</v>
      </c>
    </row>
    <row r="464" spans="1:9">
      <c r="A464" s="10">
        <f t="shared" si="134"/>
        <v>46116</v>
      </c>
      <c r="B464" s="10">
        <v>46116</v>
      </c>
      <c r="C464" s="3" t="s">
        <v>321</v>
      </c>
      <c r="G464" s="10">
        <v>46116</v>
      </c>
      <c r="H464" s="10">
        <v>46116</v>
      </c>
      <c r="I464" s="3" t="s">
        <v>321</v>
      </c>
    </row>
    <row r="465" spans="1:9">
      <c r="A465" s="10" t="str">
        <f t="shared" ref="A465:A466" si="135">TEXT(B465,"DD/MM/YYYY")&amp; " NOT ALLOWED"</f>
        <v>05/04/2026 NOT ALLOWED</v>
      </c>
      <c r="B465" s="10">
        <v>46117</v>
      </c>
      <c r="C465" s="3" t="s">
        <v>322</v>
      </c>
      <c r="G465" s="10">
        <v>46117</v>
      </c>
      <c r="H465" s="10">
        <v>46117</v>
      </c>
      <c r="I465" s="3" t="s">
        <v>322</v>
      </c>
    </row>
    <row r="466" spans="1:9">
      <c r="A466" s="10" t="str">
        <f t="shared" si="135"/>
        <v>06/04/2026 NOT ALLOWED</v>
      </c>
      <c r="B466" s="10">
        <v>46118</v>
      </c>
      <c r="C466" s="3" t="s">
        <v>323</v>
      </c>
      <c r="G466" s="10">
        <v>46118</v>
      </c>
      <c r="H466" s="10">
        <v>46118</v>
      </c>
      <c r="I466" s="3" t="s">
        <v>323</v>
      </c>
    </row>
    <row r="467" spans="1:9">
      <c r="A467" s="10">
        <f t="shared" ref="A467:A471" si="136">B467</f>
        <v>46119</v>
      </c>
      <c r="B467" s="10">
        <v>46119</v>
      </c>
      <c r="C467" s="3" t="s">
        <v>324</v>
      </c>
      <c r="G467" s="10">
        <v>46119</v>
      </c>
      <c r="H467" s="10">
        <v>46119</v>
      </c>
      <c r="I467" s="3" t="s">
        <v>324</v>
      </c>
    </row>
    <row r="468" spans="1:9">
      <c r="A468" s="10">
        <f t="shared" si="136"/>
        <v>46120</v>
      </c>
      <c r="B468" s="10">
        <v>46120</v>
      </c>
      <c r="C468" s="3" t="s">
        <v>318</v>
      </c>
      <c r="G468" s="10">
        <v>46120</v>
      </c>
      <c r="H468" s="10">
        <v>46120</v>
      </c>
      <c r="I468" s="3" t="s">
        <v>318</v>
      </c>
    </row>
    <row r="469" spans="1:9">
      <c r="A469" s="10">
        <f t="shared" si="136"/>
        <v>46121</v>
      </c>
      <c r="B469" s="10">
        <v>46121</v>
      </c>
      <c r="C469" s="3" t="s">
        <v>319</v>
      </c>
      <c r="G469" s="10">
        <v>46121</v>
      </c>
      <c r="H469" s="10">
        <v>46121</v>
      </c>
      <c r="I469" s="3" t="s">
        <v>319</v>
      </c>
    </row>
    <row r="470" spans="1:9">
      <c r="A470" s="10">
        <f t="shared" si="136"/>
        <v>46122</v>
      </c>
      <c r="B470" s="10">
        <v>46122</v>
      </c>
      <c r="C470" s="3" t="s">
        <v>320</v>
      </c>
      <c r="G470" s="10">
        <v>46122</v>
      </c>
      <c r="H470" s="10">
        <v>46122</v>
      </c>
      <c r="I470" s="3" t="s">
        <v>320</v>
      </c>
    </row>
    <row r="471" spans="1:9">
      <c r="A471" s="10">
        <f t="shared" si="136"/>
        <v>46123</v>
      </c>
      <c r="B471" s="10">
        <v>46123</v>
      </c>
      <c r="C471" s="3" t="s">
        <v>321</v>
      </c>
      <c r="G471" s="10">
        <v>46123</v>
      </c>
      <c r="H471" s="10">
        <v>46123</v>
      </c>
      <c r="I471" s="3" t="s">
        <v>321</v>
      </c>
    </row>
    <row r="472" spans="1:9">
      <c r="A472" s="10" t="str">
        <f t="shared" ref="A472:A473" si="137">TEXT(B472,"DD/MM/YYYY")&amp; " NOT ALLOWED"</f>
        <v>12/04/2026 NOT ALLOWED</v>
      </c>
      <c r="B472" s="10">
        <v>46124</v>
      </c>
      <c r="C472" s="3" t="s">
        <v>322</v>
      </c>
      <c r="G472" s="10">
        <v>46124</v>
      </c>
      <c r="H472" s="10">
        <v>46124</v>
      </c>
      <c r="I472" s="3" t="s">
        <v>322</v>
      </c>
    </row>
    <row r="473" spans="1:9">
      <c r="A473" s="10" t="str">
        <f t="shared" si="137"/>
        <v>13/04/2026 NOT ALLOWED</v>
      </c>
      <c r="B473" s="10">
        <v>46125</v>
      </c>
      <c r="C473" s="3" t="s">
        <v>323</v>
      </c>
      <c r="G473" s="10">
        <v>46125</v>
      </c>
      <c r="H473" s="10">
        <v>46125</v>
      </c>
      <c r="I473" s="3" t="s">
        <v>323</v>
      </c>
    </row>
    <row r="474" spans="1:9">
      <c r="A474" s="10">
        <f t="shared" ref="A474:A478" si="138">B474</f>
        <v>46126</v>
      </c>
      <c r="B474" s="10">
        <v>46126</v>
      </c>
      <c r="C474" s="3" t="s">
        <v>324</v>
      </c>
      <c r="G474" s="10">
        <v>46126</v>
      </c>
      <c r="H474" s="10">
        <v>46126</v>
      </c>
      <c r="I474" s="3" t="s">
        <v>324</v>
      </c>
    </row>
    <row r="475" spans="1:9">
      <c r="A475" s="10">
        <f t="shared" si="138"/>
        <v>46127</v>
      </c>
      <c r="B475" s="10">
        <v>46127</v>
      </c>
      <c r="C475" s="3" t="s">
        <v>318</v>
      </c>
      <c r="G475" s="10">
        <v>46127</v>
      </c>
      <c r="H475" s="10">
        <v>46127</v>
      </c>
      <c r="I475" s="3" t="s">
        <v>318</v>
      </c>
    </row>
    <row r="476" spans="1:9">
      <c r="A476" s="10">
        <f t="shared" si="138"/>
        <v>46128</v>
      </c>
      <c r="B476" s="10">
        <v>46128</v>
      </c>
      <c r="C476" s="3" t="s">
        <v>319</v>
      </c>
      <c r="G476" s="10">
        <v>46128</v>
      </c>
      <c r="H476" s="10">
        <v>46128</v>
      </c>
      <c r="I476" s="3" t="s">
        <v>319</v>
      </c>
    </row>
    <row r="477" spans="1:9">
      <c r="A477" s="10">
        <f t="shared" si="138"/>
        <v>46129</v>
      </c>
      <c r="B477" s="10">
        <v>46129</v>
      </c>
      <c r="C477" s="3" t="s">
        <v>320</v>
      </c>
      <c r="G477" s="10">
        <v>46129</v>
      </c>
      <c r="H477" s="10">
        <v>46129</v>
      </c>
      <c r="I477" s="3" t="s">
        <v>320</v>
      </c>
    </row>
    <row r="478" spans="1:9">
      <c r="A478" s="10">
        <f t="shared" si="138"/>
        <v>46130</v>
      </c>
      <c r="B478" s="10">
        <v>46130</v>
      </c>
      <c r="C478" s="3" t="s">
        <v>321</v>
      </c>
      <c r="G478" s="10">
        <v>46130</v>
      </c>
      <c r="H478" s="10">
        <v>46130</v>
      </c>
      <c r="I478" s="3" t="s">
        <v>321</v>
      </c>
    </row>
    <row r="479" spans="1:9">
      <c r="A479" s="10" t="str">
        <f t="shared" ref="A479:A480" si="139">TEXT(B479,"DD/MM/YYYY")&amp; " NOT ALLOWED"</f>
        <v>19/04/2026 NOT ALLOWED</v>
      </c>
      <c r="B479" s="10">
        <v>46131</v>
      </c>
      <c r="C479" s="3" t="s">
        <v>322</v>
      </c>
      <c r="G479" s="10">
        <v>46131</v>
      </c>
      <c r="H479" s="10">
        <v>46131</v>
      </c>
      <c r="I479" s="3" t="s">
        <v>322</v>
      </c>
    </row>
    <row r="480" spans="1:9">
      <c r="A480" s="10" t="str">
        <f t="shared" si="139"/>
        <v>20/04/2026 NOT ALLOWED</v>
      </c>
      <c r="B480" s="10">
        <v>46132</v>
      </c>
      <c r="C480" s="3" t="s">
        <v>323</v>
      </c>
      <c r="G480" s="10">
        <v>46132</v>
      </c>
      <c r="H480" s="10">
        <v>46132</v>
      </c>
      <c r="I480" s="3" t="s">
        <v>323</v>
      </c>
    </row>
    <row r="481" spans="1:9">
      <c r="A481" s="10">
        <f t="shared" ref="A481:A485" si="140">B481</f>
        <v>46133</v>
      </c>
      <c r="B481" s="10">
        <v>46133</v>
      </c>
      <c r="C481" s="3" t="s">
        <v>324</v>
      </c>
      <c r="G481" s="10">
        <v>46133</v>
      </c>
      <c r="H481" s="10">
        <v>46133</v>
      </c>
      <c r="I481" s="3" t="s">
        <v>324</v>
      </c>
    </row>
    <row r="482" spans="1:9">
      <c r="A482" s="10">
        <f t="shared" si="140"/>
        <v>46134</v>
      </c>
      <c r="B482" s="10">
        <v>46134</v>
      </c>
      <c r="C482" s="3" t="s">
        <v>318</v>
      </c>
      <c r="G482" s="10">
        <v>46134</v>
      </c>
      <c r="H482" s="10">
        <v>46134</v>
      </c>
      <c r="I482" s="3" t="s">
        <v>318</v>
      </c>
    </row>
    <row r="483" spans="1:9">
      <c r="A483" s="10">
        <f t="shared" si="140"/>
        <v>46135</v>
      </c>
      <c r="B483" s="10">
        <v>46135</v>
      </c>
      <c r="C483" s="3" t="s">
        <v>319</v>
      </c>
      <c r="G483" s="10">
        <v>46135</v>
      </c>
      <c r="H483" s="10">
        <v>46135</v>
      </c>
      <c r="I483" s="3" t="s">
        <v>319</v>
      </c>
    </row>
    <row r="484" spans="1:9">
      <c r="A484" s="10">
        <f t="shared" si="140"/>
        <v>46136</v>
      </c>
      <c r="B484" s="10">
        <v>46136</v>
      </c>
      <c r="C484" s="3" t="s">
        <v>320</v>
      </c>
      <c r="G484" s="10">
        <v>46136</v>
      </c>
      <c r="H484" s="10">
        <v>46136</v>
      </c>
      <c r="I484" s="3" t="s">
        <v>320</v>
      </c>
    </row>
    <row r="485" spans="1:9">
      <c r="A485" s="10">
        <f t="shared" si="140"/>
        <v>46137</v>
      </c>
      <c r="B485" s="10">
        <v>46137</v>
      </c>
      <c r="C485" s="3" t="s">
        <v>321</v>
      </c>
      <c r="G485" s="10">
        <v>46137</v>
      </c>
      <c r="H485" s="10">
        <v>46137</v>
      </c>
      <c r="I485" s="3" t="s">
        <v>321</v>
      </c>
    </row>
    <row r="486" spans="1:9">
      <c r="A486" s="10" t="str">
        <f t="shared" ref="A486:A487" si="141">TEXT(B486,"DD/MM/YYYY")&amp; " NOT ALLOWED"</f>
        <v>26/04/2026 NOT ALLOWED</v>
      </c>
      <c r="B486" s="10">
        <v>46138</v>
      </c>
      <c r="C486" s="3" t="s">
        <v>322</v>
      </c>
      <c r="G486" s="10">
        <v>46138</v>
      </c>
      <c r="H486" s="10">
        <v>46138</v>
      </c>
      <c r="I486" s="3" t="s">
        <v>322</v>
      </c>
    </row>
    <row r="487" spans="1:9">
      <c r="A487" s="10" t="str">
        <f t="shared" si="141"/>
        <v>27/04/2026 NOT ALLOWED</v>
      </c>
      <c r="B487" s="10">
        <v>46139</v>
      </c>
      <c r="C487" s="3" t="s">
        <v>323</v>
      </c>
      <c r="G487" s="10">
        <v>46139</v>
      </c>
      <c r="H487" s="10">
        <v>46139</v>
      </c>
      <c r="I487" s="3" t="s">
        <v>323</v>
      </c>
    </row>
    <row r="488" spans="1:9">
      <c r="A488" s="10">
        <f t="shared" ref="A488:A492" si="142">B488</f>
        <v>46140</v>
      </c>
      <c r="B488" s="10">
        <v>46140</v>
      </c>
      <c r="C488" s="3" t="s">
        <v>324</v>
      </c>
      <c r="G488" s="10">
        <v>46140</v>
      </c>
      <c r="H488" s="10">
        <v>46140</v>
      </c>
      <c r="I488" s="3" t="s">
        <v>324</v>
      </c>
    </row>
    <row r="489" spans="1:9">
      <c r="A489" s="10">
        <f t="shared" si="142"/>
        <v>46141</v>
      </c>
      <c r="B489" s="10">
        <v>46141</v>
      </c>
      <c r="C489" s="3" t="s">
        <v>318</v>
      </c>
      <c r="G489" s="10">
        <v>46141</v>
      </c>
      <c r="H489" s="10">
        <v>46141</v>
      </c>
      <c r="I489" s="3" t="s">
        <v>318</v>
      </c>
    </row>
    <row r="490" spans="1:9">
      <c r="A490" s="10">
        <f t="shared" si="142"/>
        <v>46142</v>
      </c>
      <c r="B490" s="10">
        <v>46142</v>
      </c>
      <c r="C490" s="3" t="s">
        <v>319</v>
      </c>
      <c r="G490" s="10">
        <v>46142</v>
      </c>
      <c r="H490" s="10">
        <v>46142</v>
      </c>
      <c r="I490" s="3" t="s">
        <v>319</v>
      </c>
    </row>
    <row r="491" spans="1:9">
      <c r="A491" s="10">
        <f t="shared" si="142"/>
        <v>46143</v>
      </c>
      <c r="B491" s="10">
        <v>46143</v>
      </c>
      <c r="C491" s="3" t="s">
        <v>320</v>
      </c>
      <c r="G491" s="10">
        <v>46143</v>
      </c>
      <c r="H491" s="10">
        <v>46143</v>
      </c>
      <c r="I491" s="3" t="s">
        <v>320</v>
      </c>
    </row>
    <row r="492" spans="1:9">
      <c r="A492" s="10">
        <f t="shared" si="142"/>
        <v>46144</v>
      </c>
      <c r="B492" s="10">
        <v>46144</v>
      </c>
      <c r="C492" s="3" t="s">
        <v>321</v>
      </c>
      <c r="G492" s="10">
        <v>46144</v>
      </c>
      <c r="H492" s="10">
        <v>46144</v>
      </c>
      <c r="I492" s="3" t="s">
        <v>321</v>
      </c>
    </row>
    <row r="493" spans="1:9">
      <c r="A493" s="10" t="str">
        <f t="shared" ref="A493:A494" si="143">TEXT(B493,"DD/MM/YYYY")&amp; " NOT ALLOWED"</f>
        <v>03/05/2026 NOT ALLOWED</v>
      </c>
      <c r="B493" s="10">
        <v>46145</v>
      </c>
      <c r="C493" s="3" t="s">
        <v>322</v>
      </c>
      <c r="G493" s="10">
        <v>46145</v>
      </c>
      <c r="H493" s="10">
        <v>46145</v>
      </c>
      <c r="I493" s="3" t="s">
        <v>322</v>
      </c>
    </row>
    <row r="494" spans="1:9">
      <c r="A494" s="10" t="str">
        <f t="shared" si="143"/>
        <v>04/05/2026 NOT ALLOWED</v>
      </c>
      <c r="B494" s="10">
        <v>46146</v>
      </c>
      <c r="C494" s="3" t="s">
        <v>323</v>
      </c>
      <c r="G494" s="10">
        <v>46146</v>
      </c>
      <c r="H494" s="10">
        <v>46146</v>
      </c>
      <c r="I494" s="3" t="s">
        <v>323</v>
      </c>
    </row>
    <row r="495" spans="1:9">
      <c r="A495" s="10">
        <f t="shared" ref="A495:A499" si="144">B495</f>
        <v>46147</v>
      </c>
      <c r="B495" s="10">
        <v>46147</v>
      </c>
      <c r="C495" s="3" t="s">
        <v>324</v>
      </c>
      <c r="G495" s="10">
        <v>46147</v>
      </c>
      <c r="H495" s="10">
        <v>46147</v>
      </c>
      <c r="I495" s="3" t="s">
        <v>324</v>
      </c>
    </row>
    <row r="496" spans="1:9">
      <c r="A496" s="10">
        <f t="shared" si="144"/>
        <v>46148</v>
      </c>
      <c r="B496" s="10">
        <v>46148</v>
      </c>
      <c r="C496" s="3" t="s">
        <v>318</v>
      </c>
      <c r="G496" s="10">
        <v>46148</v>
      </c>
      <c r="H496" s="10">
        <v>46148</v>
      </c>
      <c r="I496" s="3" t="s">
        <v>318</v>
      </c>
    </row>
    <row r="497" spans="1:9">
      <c r="A497" s="10">
        <f t="shared" si="144"/>
        <v>46149</v>
      </c>
      <c r="B497" s="10">
        <v>46149</v>
      </c>
      <c r="C497" s="3" t="s">
        <v>319</v>
      </c>
      <c r="G497" s="10">
        <v>46149</v>
      </c>
      <c r="H497" s="10">
        <v>46149</v>
      </c>
      <c r="I497" s="3" t="s">
        <v>319</v>
      </c>
    </row>
    <row r="498" spans="1:9">
      <c r="A498" s="10">
        <f t="shared" si="144"/>
        <v>46150</v>
      </c>
      <c r="B498" s="10">
        <v>46150</v>
      </c>
      <c r="C498" s="3" t="s">
        <v>320</v>
      </c>
      <c r="G498" s="10">
        <v>46150</v>
      </c>
      <c r="H498" s="10">
        <v>46150</v>
      </c>
      <c r="I498" s="3" t="s">
        <v>320</v>
      </c>
    </row>
    <row r="499" spans="1:9">
      <c r="A499" s="10">
        <f t="shared" si="144"/>
        <v>46151</v>
      </c>
      <c r="B499" s="10">
        <v>46151</v>
      </c>
      <c r="C499" s="3" t="s">
        <v>321</v>
      </c>
      <c r="G499" s="10">
        <v>46151</v>
      </c>
      <c r="H499" s="10">
        <v>46151</v>
      </c>
      <c r="I499" s="3" t="s">
        <v>321</v>
      </c>
    </row>
    <row r="500" spans="1:9">
      <c r="A500" s="10" t="str">
        <f t="shared" ref="A500:A501" si="145">TEXT(B500,"DD/MM/YYYY")&amp; " NOT ALLOWED"</f>
        <v>10/05/2026 NOT ALLOWED</v>
      </c>
      <c r="B500" s="10">
        <v>46152</v>
      </c>
      <c r="C500" s="3" t="s">
        <v>322</v>
      </c>
      <c r="G500" s="10">
        <v>46152</v>
      </c>
      <c r="H500" s="10">
        <v>46152</v>
      </c>
      <c r="I500" s="3" t="s">
        <v>322</v>
      </c>
    </row>
    <row r="501" spans="1:9">
      <c r="A501" s="10" t="str">
        <f t="shared" si="145"/>
        <v>11/05/2026 NOT ALLOWED</v>
      </c>
      <c r="B501" s="10">
        <v>46153</v>
      </c>
      <c r="C501" s="3" t="s">
        <v>323</v>
      </c>
      <c r="G501" s="10">
        <v>46153</v>
      </c>
      <c r="H501" s="10">
        <v>46153</v>
      </c>
      <c r="I501" s="3" t="s">
        <v>323</v>
      </c>
    </row>
    <row r="502" spans="1:9">
      <c r="A502" s="10">
        <f t="shared" ref="A502:A506" si="146">B502</f>
        <v>46154</v>
      </c>
      <c r="B502" s="10">
        <v>46154</v>
      </c>
      <c r="C502" s="3" t="s">
        <v>324</v>
      </c>
      <c r="G502" s="10">
        <v>46154</v>
      </c>
      <c r="H502" s="10">
        <v>46154</v>
      </c>
      <c r="I502" s="3" t="s">
        <v>324</v>
      </c>
    </row>
    <row r="503" spans="1:9">
      <c r="A503" s="10">
        <f t="shared" si="146"/>
        <v>46155</v>
      </c>
      <c r="B503" s="10">
        <v>46155</v>
      </c>
      <c r="C503" s="3" t="s">
        <v>318</v>
      </c>
      <c r="G503" s="10">
        <v>46155</v>
      </c>
      <c r="H503" s="10">
        <v>46155</v>
      </c>
      <c r="I503" s="3" t="s">
        <v>318</v>
      </c>
    </row>
    <row r="504" spans="1:9">
      <c r="A504" s="10">
        <f t="shared" si="146"/>
        <v>46156</v>
      </c>
      <c r="B504" s="10">
        <v>46156</v>
      </c>
      <c r="C504" s="3" t="s">
        <v>319</v>
      </c>
      <c r="G504" s="10">
        <v>46156</v>
      </c>
      <c r="H504" s="10">
        <v>46156</v>
      </c>
      <c r="I504" s="3" t="s">
        <v>319</v>
      </c>
    </row>
    <row r="505" spans="1:9">
      <c r="A505" s="10">
        <f t="shared" si="146"/>
        <v>46157</v>
      </c>
      <c r="B505" s="10">
        <v>46157</v>
      </c>
      <c r="C505" s="3" t="s">
        <v>320</v>
      </c>
      <c r="G505" s="10">
        <v>46157</v>
      </c>
      <c r="H505" s="10">
        <v>46157</v>
      </c>
      <c r="I505" s="3" t="s">
        <v>320</v>
      </c>
    </row>
    <row r="506" spans="1:9">
      <c r="A506" s="10">
        <f t="shared" si="146"/>
        <v>46158</v>
      </c>
      <c r="B506" s="10">
        <v>46158</v>
      </c>
      <c r="C506" s="3" t="s">
        <v>321</v>
      </c>
      <c r="G506" s="10">
        <v>46158</v>
      </c>
      <c r="H506" s="10">
        <v>46158</v>
      </c>
      <c r="I506" s="3" t="s">
        <v>321</v>
      </c>
    </row>
    <row r="507" spans="1:9">
      <c r="A507" s="10" t="str">
        <f t="shared" ref="A507:A508" si="147">TEXT(B507,"DD/MM/YYYY")&amp; " NOT ALLOWED"</f>
        <v>17/05/2026 NOT ALLOWED</v>
      </c>
      <c r="B507" s="10">
        <v>46159</v>
      </c>
      <c r="C507" s="3" t="s">
        <v>322</v>
      </c>
      <c r="G507" s="10">
        <v>46159</v>
      </c>
      <c r="H507" s="10">
        <v>46159</v>
      </c>
      <c r="I507" s="3" t="s">
        <v>322</v>
      </c>
    </row>
    <row r="508" spans="1:9">
      <c r="A508" s="10" t="str">
        <f t="shared" si="147"/>
        <v>18/05/2026 NOT ALLOWED</v>
      </c>
      <c r="B508" s="10">
        <v>46160</v>
      </c>
      <c r="C508" s="3" t="s">
        <v>323</v>
      </c>
      <c r="G508" s="10">
        <v>46160</v>
      </c>
      <c r="H508" s="10">
        <v>46160</v>
      </c>
      <c r="I508" s="3" t="s">
        <v>323</v>
      </c>
    </row>
    <row r="509" spans="1:9">
      <c r="A509" s="10">
        <f t="shared" ref="A509:A513" si="148">B509</f>
        <v>46161</v>
      </c>
      <c r="B509" s="10">
        <v>46161</v>
      </c>
      <c r="C509" s="3" t="s">
        <v>324</v>
      </c>
      <c r="G509" s="10">
        <v>46161</v>
      </c>
      <c r="H509" s="10">
        <v>46161</v>
      </c>
      <c r="I509" s="3" t="s">
        <v>324</v>
      </c>
    </row>
    <row r="510" spans="1:9">
      <c r="A510" s="10">
        <f t="shared" si="148"/>
        <v>46162</v>
      </c>
      <c r="B510" s="10">
        <v>46162</v>
      </c>
      <c r="C510" s="3" t="s">
        <v>318</v>
      </c>
      <c r="G510" s="10">
        <v>46162</v>
      </c>
      <c r="H510" s="10">
        <v>46162</v>
      </c>
      <c r="I510" s="3" t="s">
        <v>318</v>
      </c>
    </row>
    <row r="511" spans="1:9">
      <c r="A511" s="10">
        <f t="shared" si="148"/>
        <v>46163</v>
      </c>
      <c r="B511" s="10">
        <v>46163</v>
      </c>
      <c r="C511" s="3" t="s">
        <v>319</v>
      </c>
      <c r="G511" s="10">
        <v>46163</v>
      </c>
      <c r="H511" s="10">
        <v>46163</v>
      </c>
      <c r="I511" s="3" t="s">
        <v>319</v>
      </c>
    </row>
    <row r="512" spans="1:9">
      <c r="A512" s="10">
        <f t="shared" si="148"/>
        <v>46164</v>
      </c>
      <c r="B512" s="10">
        <v>46164</v>
      </c>
      <c r="C512" s="3" t="s">
        <v>320</v>
      </c>
      <c r="G512" s="10">
        <v>46164</v>
      </c>
      <c r="H512" s="10">
        <v>46164</v>
      </c>
      <c r="I512" s="3" t="s">
        <v>320</v>
      </c>
    </row>
    <row r="513" spans="1:9">
      <c r="A513" s="10">
        <f t="shared" si="148"/>
        <v>46165</v>
      </c>
      <c r="B513" s="10">
        <v>46165</v>
      </c>
      <c r="C513" s="3" t="s">
        <v>321</v>
      </c>
      <c r="G513" s="10">
        <v>46165</v>
      </c>
      <c r="H513" s="10">
        <v>46165</v>
      </c>
      <c r="I513" s="3" t="s">
        <v>321</v>
      </c>
    </row>
    <row r="514" spans="1:9">
      <c r="A514" s="10" t="str">
        <f t="shared" ref="A514:A515" si="149">TEXT(B514,"DD/MM/YYYY")&amp; " NOT ALLOWED"</f>
        <v>24/05/2026 NOT ALLOWED</v>
      </c>
      <c r="B514" s="10">
        <v>46166</v>
      </c>
      <c r="C514" s="3" t="s">
        <v>322</v>
      </c>
      <c r="G514" s="10">
        <v>46166</v>
      </c>
      <c r="H514" s="10">
        <v>46166</v>
      </c>
      <c r="I514" s="3" t="s">
        <v>322</v>
      </c>
    </row>
    <row r="515" spans="1:9">
      <c r="A515" s="10" t="str">
        <f t="shared" si="149"/>
        <v>25/05/2026 NOT ALLOWED</v>
      </c>
      <c r="B515" s="10">
        <v>46167</v>
      </c>
      <c r="C515" s="3" t="s">
        <v>323</v>
      </c>
      <c r="G515" s="10">
        <v>46167</v>
      </c>
      <c r="H515" s="10">
        <v>46167</v>
      </c>
      <c r="I515" s="3" t="s">
        <v>323</v>
      </c>
    </row>
    <row r="516" spans="1:9">
      <c r="A516" s="10">
        <f t="shared" ref="A516:A520" si="150">B516</f>
        <v>46168</v>
      </c>
      <c r="B516" s="10">
        <v>46168</v>
      </c>
      <c r="C516" s="3" t="s">
        <v>324</v>
      </c>
      <c r="G516" s="10">
        <v>46168</v>
      </c>
      <c r="H516" s="10">
        <v>46168</v>
      </c>
      <c r="I516" s="3" t="s">
        <v>324</v>
      </c>
    </row>
    <row r="517" spans="1:9">
      <c r="A517" s="10">
        <f t="shared" si="150"/>
        <v>46169</v>
      </c>
      <c r="B517" s="10">
        <v>46169</v>
      </c>
      <c r="C517" s="3" t="s">
        <v>318</v>
      </c>
      <c r="G517" s="10">
        <v>46169</v>
      </c>
      <c r="H517" s="10">
        <v>46169</v>
      </c>
      <c r="I517" s="3" t="s">
        <v>318</v>
      </c>
    </row>
    <row r="518" spans="1:9">
      <c r="A518" s="10">
        <f t="shared" si="150"/>
        <v>46170</v>
      </c>
      <c r="B518" s="10">
        <v>46170</v>
      </c>
      <c r="C518" s="3" t="s">
        <v>319</v>
      </c>
      <c r="G518" s="10">
        <v>46170</v>
      </c>
      <c r="H518" s="10">
        <v>46170</v>
      </c>
      <c r="I518" s="3" t="s">
        <v>319</v>
      </c>
    </row>
    <row r="519" spans="1:9">
      <c r="A519" s="10">
        <f t="shared" si="150"/>
        <v>46171</v>
      </c>
      <c r="B519" s="10">
        <v>46171</v>
      </c>
      <c r="C519" s="3" t="s">
        <v>320</v>
      </c>
      <c r="G519" s="10">
        <v>46171</v>
      </c>
      <c r="H519" s="10">
        <v>46171</v>
      </c>
      <c r="I519" s="3" t="s">
        <v>320</v>
      </c>
    </row>
    <row r="520" spans="1:9">
      <c r="A520" s="10">
        <f t="shared" si="150"/>
        <v>46172</v>
      </c>
      <c r="B520" s="10">
        <v>46172</v>
      </c>
      <c r="C520" s="3" t="s">
        <v>321</v>
      </c>
      <c r="G520" s="10">
        <v>46172</v>
      </c>
      <c r="H520" s="10">
        <v>46172</v>
      </c>
      <c r="I520" s="3" t="s">
        <v>321</v>
      </c>
    </row>
    <row r="521" spans="1:9">
      <c r="A521" s="10" t="str">
        <f t="shared" ref="A521:A522" si="151">TEXT(B521,"DD/MM/YYYY")&amp; " NOT ALLOWED"</f>
        <v>31/05/2026 NOT ALLOWED</v>
      </c>
      <c r="B521" s="10">
        <v>46173</v>
      </c>
      <c r="C521" s="3" t="s">
        <v>322</v>
      </c>
      <c r="G521" s="10">
        <v>46173</v>
      </c>
      <c r="H521" s="10">
        <v>46173</v>
      </c>
      <c r="I521" s="3" t="s">
        <v>322</v>
      </c>
    </row>
    <row r="522" spans="1:9">
      <c r="A522" s="10" t="str">
        <f t="shared" si="151"/>
        <v>01/06/2026 NOT ALLOWED</v>
      </c>
      <c r="B522" s="10">
        <v>46174</v>
      </c>
      <c r="C522" s="3" t="s">
        <v>323</v>
      </c>
      <c r="G522" s="10">
        <v>46174</v>
      </c>
      <c r="H522" s="10">
        <v>46174</v>
      </c>
      <c r="I522" s="3" t="s">
        <v>323</v>
      </c>
    </row>
    <row r="523" spans="1:9">
      <c r="A523" s="10">
        <f t="shared" ref="A523:A527" si="152">B523</f>
        <v>46175</v>
      </c>
      <c r="B523" s="10">
        <v>46175</v>
      </c>
      <c r="C523" s="3" t="s">
        <v>324</v>
      </c>
      <c r="G523" s="10">
        <v>46175</v>
      </c>
      <c r="H523" s="10">
        <v>46175</v>
      </c>
      <c r="I523" s="3" t="s">
        <v>324</v>
      </c>
    </row>
    <row r="524" spans="1:9">
      <c r="A524" s="10">
        <f t="shared" si="152"/>
        <v>46176</v>
      </c>
      <c r="B524" s="10">
        <v>46176</v>
      </c>
      <c r="C524" s="3" t="s">
        <v>318</v>
      </c>
      <c r="G524" s="10">
        <v>46176</v>
      </c>
      <c r="H524" s="10">
        <v>46176</v>
      </c>
      <c r="I524" s="3" t="s">
        <v>318</v>
      </c>
    </row>
    <row r="525" spans="1:9">
      <c r="A525" s="10">
        <f t="shared" si="152"/>
        <v>46177</v>
      </c>
      <c r="B525" s="10">
        <v>46177</v>
      </c>
      <c r="C525" s="3" t="s">
        <v>319</v>
      </c>
      <c r="G525" s="10">
        <v>46177</v>
      </c>
      <c r="H525" s="10">
        <v>46177</v>
      </c>
      <c r="I525" s="3" t="s">
        <v>319</v>
      </c>
    </row>
    <row r="526" spans="1:9">
      <c r="A526" s="10">
        <f t="shared" si="152"/>
        <v>46178</v>
      </c>
      <c r="B526" s="10">
        <v>46178</v>
      </c>
      <c r="C526" s="3" t="s">
        <v>320</v>
      </c>
      <c r="G526" s="10">
        <v>46178</v>
      </c>
      <c r="H526" s="10">
        <v>46178</v>
      </c>
      <c r="I526" s="3" t="s">
        <v>320</v>
      </c>
    </row>
    <row r="527" spans="1:9">
      <c r="A527" s="10">
        <f t="shared" si="152"/>
        <v>46179</v>
      </c>
      <c r="B527" s="10">
        <v>46179</v>
      </c>
      <c r="C527" s="3" t="s">
        <v>321</v>
      </c>
      <c r="G527" s="10">
        <v>46179</v>
      </c>
      <c r="H527" s="10">
        <v>46179</v>
      </c>
      <c r="I527" s="3" t="s">
        <v>321</v>
      </c>
    </row>
    <row r="528" spans="1:9">
      <c r="A528" s="10" t="str">
        <f t="shared" ref="A528:A529" si="153">TEXT(B528,"DD/MM/YYYY")&amp; " NOT ALLOWED"</f>
        <v>07/06/2026 NOT ALLOWED</v>
      </c>
      <c r="B528" s="10">
        <v>46180</v>
      </c>
      <c r="C528" s="3" t="s">
        <v>322</v>
      </c>
      <c r="G528" s="10">
        <v>46180</v>
      </c>
      <c r="H528" s="10">
        <v>46180</v>
      </c>
      <c r="I528" s="3" t="s">
        <v>322</v>
      </c>
    </row>
    <row r="529" spans="1:9">
      <c r="A529" s="10" t="str">
        <f t="shared" si="153"/>
        <v>08/06/2026 NOT ALLOWED</v>
      </c>
      <c r="B529" s="10">
        <v>46181</v>
      </c>
      <c r="C529" s="3" t="s">
        <v>323</v>
      </c>
      <c r="G529" s="10">
        <v>46181</v>
      </c>
      <c r="H529" s="10">
        <v>46181</v>
      </c>
      <c r="I529" s="3" t="s">
        <v>323</v>
      </c>
    </row>
    <row r="530" spans="1:9">
      <c r="A530" s="10">
        <f t="shared" ref="A530:A534" si="154">B530</f>
        <v>46182</v>
      </c>
      <c r="B530" s="10">
        <v>46182</v>
      </c>
      <c r="C530" s="3" t="s">
        <v>324</v>
      </c>
      <c r="G530" s="10">
        <v>46182</v>
      </c>
      <c r="H530" s="10">
        <v>46182</v>
      </c>
      <c r="I530" s="3" t="s">
        <v>324</v>
      </c>
    </row>
    <row r="531" spans="1:9">
      <c r="A531" s="10">
        <f t="shared" si="154"/>
        <v>46183</v>
      </c>
      <c r="B531" s="10">
        <v>46183</v>
      </c>
      <c r="C531" s="3" t="s">
        <v>318</v>
      </c>
      <c r="G531" s="10">
        <v>46183</v>
      </c>
      <c r="H531" s="10">
        <v>46183</v>
      </c>
      <c r="I531" s="3" t="s">
        <v>318</v>
      </c>
    </row>
    <row r="532" spans="1:9">
      <c r="A532" s="10">
        <f t="shared" si="154"/>
        <v>46184</v>
      </c>
      <c r="B532" s="10">
        <v>46184</v>
      </c>
      <c r="C532" s="3" t="s">
        <v>319</v>
      </c>
      <c r="G532" s="10">
        <v>46184</v>
      </c>
      <c r="H532" s="10">
        <v>46184</v>
      </c>
      <c r="I532" s="3" t="s">
        <v>319</v>
      </c>
    </row>
    <row r="533" spans="1:9">
      <c r="A533" s="10">
        <f t="shared" si="154"/>
        <v>46185</v>
      </c>
      <c r="B533" s="10">
        <v>46185</v>
      </c>
      <c r="C533" s="3" t="s">
        <v>320</v>
      </c>
      <c r="G533" s="10">
        <v>46185</v>
      </c>
      <c r="H533" s="10">
        <v>46185</v>
      </c>
      <c r="I533" s="3" t="s">
        <v>320</v>
      </c>
    </row>
    <row r="534" spans="1:9">
      <c r="A534" s="10">
        <f t="shared" si="154"/>
        <v>46186</v>
      </c>
      <c r="B534" s="10">
        <v>46186</v>
      </c>
      <c r="C534" s="3" t="s">
        <v>321</v>
      </c>
      <c r="G534" s="10">
        <v>46186</v>
      </c>
      <c r="H534" s="10">
        <v>46186</v>
      </c>
      <c r="I534" s="3" t="s">
        <v>321</v>
      </c>
    </row>
    <row r="535" spans="1:9">
      <c r="A535" s="10" t="str">
        <f t="shared" ref="A535:A536" si="155">TEXT(B535,"DD/MM/YYYY")&amp; " NOT ALLOWED"</f>
        <v>14/06/2026 NOT ALLOWED</v>
      </c>
      <c r="B535" s="10">
        <v>46187</v>
      </c>
      <c r="C535" s="3" t="s">
        <v>322</v>
      </c>
      <c r="G535" s="10">
        <v>46187</v>
      </c>
      <c r="H535" s="10">
        <v>46187</v>
      </c>
      <c r="I535" s="3" t="s">
        <v>322</v>
      </c>
    </row>
    <row r="536" spans="1:9">
      <c r="A536" s="10" t="str">
        <f t="shared" si="155"/>
        <v>15/06/2026 NOT ALLOWED</v>
      </c>
      <c r="B536" s="10">
        <v>46188</v>
      </c>
      <c r="C536" s="3" t="s">
        <v>323</v>
      </c>
      <c r="G536" s="10">
        <v>46188</v>
      </c>
      <c r="H536" s="10">
        <v>46188</v>
      </c>
      <c r="I536" s="3" t="s">
        <v>323</v>
      </c>
    </row>
    <row r="537" spans="1:9">
      <c r="A537" s="10">
        <f t="shared" ref="A537:A541" si="156">B537</f>
        <v>46189</v>
      </c>
      <c r="B537" s="10">
        <v>46189</v>
      </c>
      <c r="C537" s="3" t="s">
        <v>324</v>
      </c>
      <c r="G537" s="10">
        <v>46189</v>
      </c>
      <c r="H537" s="10">
        <v>46189</v>
      </c>
      <c r="I537" s="3" t="s">
        <v>324</v>
      </c>
    </row>
    <row r="538" spans="1:9">
      <c r="A538" s="10">
        <f t="shared" si="156"/>
        <v>46190</v>
      </c>
      <c r="B538" s="10">
        <v>46190</v>
      </c>
      <c r="C538" s="3" t="s">
        <v>318</v>
      </c>
      <c r="G538" s="10">
        <v>46190</v>
      </c>
      <c r="H538" s="10">
        <v>46190</v>
      </c>
      <c r="I538" s="3" t="s">
        <v>318</v>
      </c>
    </row>
    <row r="539" spans="1:9">
      <c r="A539" s="10">
        <f t="shared" si="156"/>
        <v>46191</v>
      </c>
      <c r="B539" s="10">
        <v>46191</v>
      </c>
      <c r="C539" s="3" t="s">
        <v>319</v>
      </c>
      <c r="G539" s="10">
        <v>46191</v>
      </c>
      <c r="H539" s="10">
        <v>46191</v>
      </c>
      <c r="I539" s="3" t="s">
        <v>319</v>
      </c>
    </row>
    <row r="540" spans="1:9">
      <c r="A540" s="10">
        <f t="shared" si="156"/>
        <v>46192</v>
      </c>
      <c r="B540" s="10">
        <v>46192</v>
      </c>
      <c r="C540" s="3" t="s">
        <v>320</v>
      </c>
      <c r="G540" s="10">
        <v>46192</v>
      </c>
      <c r="H540" s="10">
        <v>46192</v>
      </c>
      <c r="I540" s="3" t="s">
        <v>320</v>
      </c>
    </row>
    <row r="541" spans="1:9">
      <c r="A541" s="10">
        <f t="shared" si="156"/>
        <v>46193</v>
      </c>
      <c r="B541" s="10">
        <v>46193</v>
      </c>
      <c r="C541" s="3" t="s">
        <v>321</v>
      </c>
      <c r="G541" s="10">
        <v>46193</v>
      </c>
      <c r="H541" s="10">
        <v>46193</v>
      </c>
      <c r="I541" s="3" t="s">
        <v>321</v>
      </c>
    </row>
    <row r="542" spans="1:9">
      <c r="A542" s="10" t="str">
        <f t="shared" ref="A542:A543" si="157">TEXT(B542,"DD/MM/YYYY")&amp; " NOT ALLOWED"</f>
        <v>21/06/2026 NOT ALLOWED</v>
      </c>
      <c r="B542" s="10">
        <v>46194</v>
      </c>
      <c r="C542" s="3" t="s">
        <v>322</v>
      </c>
      <c r="G542" s="10">
        <v>46194</v>
      </c>
      <c r="H542" s="10">
        <v>46194</v>
      </c>
      <c r="I542" s="3" t="s">
        <v>322</v>
      </c>
    </row>
    <row r="543" spans="1:9">
      <c r="A543" s="10" t="str">
        <f t="shared" si="157"/>
        <v>22/06/2026 NOT ALLOWED</v>
      </c>
      <c r="B543" s="10">
        <v>46195</v>
      </c>
      <c r="C543" s="3" t="s">
        <v>323</v>
      </c>
      <c r="G543" s="10">
        <v>46195</v>
      </c>
      <c r="H543" s="10">
        <v>46195</v>
      </c>
      <c r="I543" s="3" t="s">
        <v>323</v>
      </c>
    </row>
    <row r="544" spans="1:9">
      <c r="A544" s="10">
        <f t="shared" ref="A544:A548" si="158">B544</f>
        <v>46196</v>
      </c>
      <c r="B544" s="10">
        <v>46196</v>
      </c>
      <c r="C544" s="3" t="s">
        <v>324</v>
      </c>
      <c r="G544" s="10">
        <v>46196</v>
      </c>
      <c r="H544" s="10">
        <v>46196</v>
      </c>
      <c r="I544" s="3" t="s">
        <v>324</v>
      </c>
    </row>
    <row r="545" spans="1:9">
      <c r="A545" s="10">
        <f t="shared" si="158"/>
        <v>46197</v>
      </c>
      <c r="B545" s="10">
        <v>46197</v>
      </c>
      <c r="C545" s="3" t="s">
        <v>318</v>
      </c>
      <c r="G545" s="10">
        <v>46197</v>
      </c>
      <c r="H545" s="10">
        <v>46197</v>
      </c>
      <c r="I545" s="3" t="s">
        <v>318</v>
      </c>
    </row>
    <row r="546" spans="1:9">
      <c r="A546" s="10">
        <f t="shared" si="158"/>
        <v>46198</v>
      </c>
      <c r="B546" s="10">
        <v>46198</v>
      </c>
      <c r="C546" s="3" t="s">
        <v>319</v>
      </c>
      <c r="G546" s="10">
        <v>46198</v>
      </c>
      <c r="H546" s="10">
        <v>46198</v>
      </c>
      <c r="I546" s="3" t="s">
        <v>319</v>
      </c>
    </row>
    <row r="547" spans="1:9">
      <c r="A547" s="10">
        <f t="shared" si="158"/>
        <v>46199</v>
      </c>
      <c r="B547" s="10">
        <v>46199</v>
      </c>
      <c r="C547" s="3" t="s">
        <v>320</v>
      </c>
      <c r="G547" s="10">
        <v>46199</v>
      </c>
      <c r="H547" s="10">
        <v>46199</v>
      </c>
      <c r="I547" s="3" t="s">
        <v>320</v>
      </c>
    </row>
    <row r="548" spans="1:9">
      <c r="A548" s="10">
        <f t="shared" si="158"/>
        <v>46200</v>
      </c>
      <c r="B548" s="10">
        <v>46200</v>
      </c>
      <c r="C548" s="3" t="s">
        <v>321</v>
      </c>
      <c r="G548" s="10">
        <v>46200</v>
      </c>
      <c r="H548" s="10">
        <v>46200</v>
      </c>
      <c r="I548" s="3" t="s">
        <v>321</v>
      </c>
    </row>
    <row r="549" spans="1:9">
      <c r="A549" s="10" t="str">
        <f t="shared" ref="A549:A550" si="159">TEXT(B549,"DD/MM/YYYY")&amp; " NOT ALLOWED"</f>
        <v>28/06/2026 NOT ALLOWED</v>
      </c>
      <c r="B549" s="10">
        <v>46201</v>
      </c>
      <c r="C549" s="3" t="s">
        <v>322</v>
      </c>
      <c r="G549" s="10">
        <v>46201</v>
      </c>
      <c r="H549" s="10">
        <v>46201</v>
      </c>
      <c r="I549" s="3" t="s">
        <v>322</v>
      </c>
    </row>
    <row r="550" spans="1:9">
      <c r="A550" s="10" t="str">
        <f t="shared" si="159"/>
        <v>29/06/2026 NOT ALLOWED</v>
      </c>
      <c r="B550" s="10">
        <v>46202</v>
      </c>
      <c r="C550" s="3" t="s">
        <v>323</v>
      </c>
      <c r="G550" s="10">
        <v>46202</v>
      </c>
      <c r="H550" s="10">
        <v>46202</v>
      </c>
      <c r="I550" s="3" t="s">
        <v>323</v>
      </c>
    </row>
    <row r="551" spans="1:9">
      <c r="A551" s="10">
        <f t="shared" ref="A551:A555" si="160">B551</f>
        <v>46203</v>
      </c>
      <c r="B551" s="10">
        <v>46203</v>
      </c>
      <c r="C551" s="3" t="s">
        <v>324</v>
      </c>
      <c r="G551" s="10">
        <v>46203</v>
      </c>
      <c r="H551" s="10">
        <v>46203</v>
      </c>
      <c r="I551" s="3" t="s">
        <v>324</v>
      </c>
    </row>
    <row r="552" spans="1:9">
      <c r="A552" s="10">
        <f t="shared" si="160"/>
        <v>46204</v>
      </c>
      <c r="B552" s="10">
        <v>46204</v>
      </c>
      <c r="C552" s="3" t="s">
        <v>318</v>
      </c>
      <c r="G552" s="10">
        <v>46204</v>
      </c>
      <c r="H552" s="10">
        <v>46204</v>
      </c>
      <c r="I552" s="3" t="s">
        <v>318</v>
      </c>
    </row>
    <row r="553" spans="1:9">
      <c r="A553" s="10">
        <f t="shared" si="160"/>
        <v>46205</v>
      </c>
      <c r="B553" s="10">
        <v>46205</v>
      </c>
      <c r="C553" s="3" t="s">
        <v>319</v>
      </c>
      <c r="G553" s="10">
        <v>46205</v>
      </c>
      <c r="H553" s="10">
        <v>46205</v>
      </c>
      <c r="I553" s="3" t="s">
        <v>319</v>
      </c>
    </row>
    <row r="554" spans="1:9">
      <c r="A554" s="10">
        <f t="shared" si="160"/>
        <v>46206</v>
      </c>
      <c r="B554" s="10">
        <v>46206</v>
      </c>
      <c r="C554" s="3" t="s">
        <v>320</v>
      </c>
      <c r="G554" s="10">
        <v>46206</v>
      </c>
      <c r="H554" s="10">
        <v>46206</v>
      </c>
      <c r="I554" s="3" t="s">
        <v>320</v>
      </c>
    </row>
    <row r="555" spans="1:9">
      <c r="A555" s="10">
        <f t="shared" si="160"/>
        <v>46207</v>
      </c>
      <c r="B555" s="10">
        <v>46207</v>
      </c>
      <c r="C555" s="3" t="s">
        <v>321</v>
      </c>
      <c r="G555" s="10">
        <v>46207</v>
      </c>
      <c r="H555" s="10">
        <v>46207</v>
      </c>
      <c r="I555" s="3" t="s">
        <v>321</v>
      </c>
    </row>
    <row r="556" spans="1:9">
      <c r="A556" s="10" t="str">
        <f t="shared" ref="A556:A557" si="161">TEXT(B556,"DD/MM/YYYY")&amp; " NOT ALLOWED"</f>
        <v>05/07/2026 NOT ALLOWED</v>
      </c>
      <c r="B556" s="10">
        <v>46208</v>
      </c>
      <c r="C556" s="3" t="s">
        <v>322</v>
      </c>
      <c r="G556" s="10">
        <v>46208</v>
      </c>
      <c r="H556" s="10">
        <v>46208</v>
      </c>
      <c r="I556" s="3" t="s">
        <v>322</v>
      </c>
    </row>
    <row r="557" spans="1:9">
      <c r="A557" s="10" t="str">
        <f t="shared" si="161"/>
        <v>06/07/2026 NOT ALLOWED</v>
      </c>
      <c r="B557" s="10">
        <v>46209</v>
      </c>
      <c r="C557" s="3" t="s">
        <v>323</v>
      </c>
      <c r="G557" s="10">
        <v>46209</v>
      </c>
      <c r="H557" s="10">
        <v>46209</v>
      </c>
      <c r="I557" s="3" t="s">
        <v>323</v>
      </c>
    </row>
    <row r="558" spans="1:9">
      <c r="A558" s="10">
        <f t="shared" ref="A558:A562" si="162">B558</f>
        <v>46210</v>
      </c>
      <c r="B558" s="10">
        <v>46210</v>
      </c>
      <c r="C558" s="3" t="s">
        <v>324</v>
      </c>
      <c r="G558" s="10">
        <v>46210</v>
      </c>
      <c r="H558" s="10">
        <v>46210</v>
      </c>
      <c r="I558" s="3" t="s">
        <v>324</v>
      </c>
    </row>
    <row r="559" spans="1:9">
      <c r="A559" s="10">
        <f t="shared" si="162"/>
        <v>46211</v>
      </c>
      <c r="B559" s="10">
        <v>46211</v>
      </c>
      <c r="C559" s="3" t="s">
        <v>318</v>
      </c>
      <c r="G559" s="10">
        <v>46211</v>
      </c>
      <c r="H559" s="10">
        <v>46211</v>
      </c>
      <c r="I559" s="3" t="s">
        <v>318</v>
      </c>
    </row>
    <row r="560" spans="1:9">
      <c r="A560" s="10">
        <f t="shared" si="162"/>
        <v>46212</v>
      </c>
      <c r="B560" s="10">
        <v>46212</v>
      </c>
      <c r="C560" s="3" t="s">
        <v>319</v>
      </c>
      <c r="G560" s="10">
        <v>46212</v>
      </c>
      <c r="H560" s="10">
        <v>46212</v>
      </c>
      <c r="I560" s="3" t="s">
        <v>319</v>
      </c>
    </row>
    <row r="561" spans="1:9">
      <c r="A561" s="10">
        <f t="shared" si="162"/>
        <v>46213</v>
      </c>
      <c r="B561" s="10">
        <v>46213</v>
      </c>
      <c r="C561" s="3" t="s">
        <v>320</v>
      </c>
      <c r="G561" s="10">
        <v>46213</v>
      </c>
      <c r="H561" s="10">
        <v>46213</v>
      </c>
      <c r="I561" s="3" t="s">
        <v>320</v>
      </c>
    </row>
    <row r="562" spans="1:9">
      <c r="A562" s="10">
        <f t="shared" si="162"/>
        <v>46214</v>
      </c>
      <c r="B562" s="10">
        <v>46214</v>
      </c>
      <c r="C562" s="3" t="s">
        <v>321</v>
      </c>
      <c r="G562" s="10">
        <v>46214</v>
      </c>
      <c r="H562" s="10">
        <v>46214</v>
      </c>
      <c r="I562" s="3" t="s">
        <v>321</v>
      </c>
    </row>
    <row r="563" spans="1:9">
      <c r="A563" s="10" t="str">
        <f t="shared" ref="A563:A564" si="163">TEXT(B563,"DD/MM/YYYY")&amp; " NOT ALLOWED"</f>
        <v>12/07/2026 NOT ALLOWED</v>
      </c>
      <c r="B563" s="10">
        <v>46215</v>
      </c>
      <c r="C563" s="3" t="s">
        <v>322</v>
      </c>
      <c r="G563" s="10">
        <v>46215</v>
      </c>
      <c r="H563" s="10">
        <v>46215</v>
      </c>
      <c r="I563" s="3" t="s">
        <v>322</v>
      </c>
    </row>
    <row r="564" spans="1:9">
      <c r="A564" s="10" t="str">
        <f t="shared" si="163"/>
        <v>13/07/2026 NOT ALLOWED</v>
      </c>
      <c r="B564" s="10">
        <v>46216</v>
      </c>
      <c r="C564" s="3" t="s">
        <v>323</v>
      </c>
      <c r="G564" s="10">
        <v>46216</v>
      </c>
      <c r="H564" s="10">
        <v>46216</v>
      </c>
      <c r="I564" s="3" t="s">
        <v>323</v>
      </c>
    </row>
    <row r="565" spans="1:9">
      <c r="A565" s="10">
        <f t="shared" ref="A565:A569" si="164">B565</f>
        <v>46217</v>
      </c>
      <c r="B565" s="10">
        <v>46217</v>
      </c>
      <c r="C565" s="3" t="s">
        <v>324</v>
      </c>
      <c r="G565" s="10">
        <v>46217</v>
      </c>
      <c r="H565" s="10">
        <v>46217</v>
      </c>
      <c r="I565" s="3" t="s">
        <v>324</v>
      </c>
    </row>
    <row r="566" spans="1:9">
      <c r="A566" s="10">
        <f t="shared" si="164"/>
        <v>46218</v>
      </c>
      <c r="B566" s="10">
        <v>46218</v>
      </c>
      <c r="C566" s="3" t="s">
        <v>318</v>
      </c>
      <c r="G566" s="10">
        <v>46218</v>
      </c>
      <c r="H566" s="10">
        <v>46218</v>
      </c>
      <c r="I566" s="3" t="s">
        <v>318</v>
      </c>
    </row>
    <row r="567" spans="1:9">
      <c r="A567" s="10">
        <f t="shared" si="164"/>
        <v>46219</v>
      </c>
      <c r="B567" s="10">
        <v>46219</v>
      </c>
      <c r="C567" s="3" t="s">
        <v>319</v>
      </c>
      <c r="G567" s="10">
        <v>46219</v>
      </c>
      <c r="H567" s="10">
        <v>46219</v>
      </c>
      <c r="I567" s="3" t="s">
        <v>319</v>
      </c>
    </row>
    <row r="568" spans="1:9">
      <c r="A568" s="10">
        <f t="shared" si="164"/>
        <v>46220</v>
      </c>
      <c r="B568" s="10">
        <v>46220</v>
      </c>
      <c r="C568" s="3" t="s">
        <v>320</v>
      </c>
      <c r="G568" s="10">
        <v>46220</v>
      </c>
      <c r="H568" s="10">
        <v>46220</v>
      </c>
      <c r="I568" s="3" t="s">
        <v>320</v>
      </c>
    </row>
    <row r="569" spans="1:9">
      <c r="A569" s="10">
        <f t="shared" si="164"/>
        <v>46221</v>
      </c>
      <c r="B569" s="10">
        <v>46221</v>
      </c>
      <c r="C569" s="3" t="s">
        <v>321</v>
      </c>
      <c r="G569" s="10">
        <v>46221</v>
      </c>
      <c r="H569" s="10">
        <v>46221</v>
      </c>
      <c r="I569" s="3" t="s">
        <v>321</v>
      </c>
    </row>
    <row r="570" spans="1:9">
      <c r="A570" s="10" t="str">
        <f t="shared" ref="A570:A571" si="165">TEXT(B570,"DD/MM/YYYY")&amp; " NOT ALLOWED"</f>
        <v>19/07/2026 NOT ALLOWED</v>
      </c>
      <c r="B570" s="10">
        <v>46222</v>
      </c>
      <c r="C570" s="3" t="s">
        <v>322</v>
      </c>
      <c r="G570" s="10">
        <v>46222</v>
      </c>
      <c r="H570" s="10">
        <v>46222</v>
      </c>
      <c r="I570" s="3" t="s">
        <v>322</v>
      </c>
    </row>
    <row r="571" spans="1:9">
      <c r="A571" s="10" t="str">
        <f t="shared" si="165"/>
        <v>20/07/2026 NOT ALLOWED</v>
      </c>
      <c r="B571" s="10">
        <v>46223</v>
      </c>
      <c r="C571" s="3" t="s">
        <v>323</v>
      </c>
      <c r="G571" s="10">
        <v>46223</v>
      </c>
      <c r="H571" s="10">
        <v>46223</v>
      </c>
      <c r="I571" s="3" t="s">
        <v>323</v>
      </c>
    </row>
    <row r="572" spans="1:9">
      <c r="A572" s="10">
        <f t="shared" ref="A572" si="166">B572</f>
        <v>46224</v>
      </c>
      <c r="B572" s="10">
        <v>46224</v>
      </c>
      <c r="C572" s="3" t="s">
        <v>324</v>
      </c>
      <c r="G572" s="10">
        <v>46224</v>
      </c>
      <c r="H572" s="10">
        <v>46224</v>
      </c>
      <c r="I572" s="3" t="s">
        <v>324</v>
      </c>
    </row>
    <row r="573" spans="1:9">
      <c r="A573" s="10"/>
      <c r="B573" s="10"/>
      <c r="G573" s="10"/>
      <c r="H573" s="10"/>
      <c r="I573" s="10"/>
    </row>
    <row r="574" spans="1:9">
      <c r="A574" s="10"/>
      <c r="B574" s="10"/>
      <c r="G574" s="10"/>
      <c r="H574" s="10"/>
      <c r="I574" s="10"/>
    </row>
    <row r="575" spans="1:9">
      <c r="A575" s="10"/>
      <c r="B575" s="10"/>
      <c r="G575" s="10"/>
      <c r="H575" s="10"/>
      <c r="I575" s="10"/>
    </row>
    <row r="576" spans="1:9">
      <c r="A576" s="10"/>
      <c r="B576" s="10"/>
      <c r="G576" s="10"/>
      <c r="H576" s="10"/>
      <c r="I576" s="10"/>
    </row>
    <row r="577" spans="1:9">
      <c r="A577" s="10"/>
      <c r="B577" s="10"/>
      <c r="G577" s="10"/>
      <c r="H577" s="10"/>
      <c r="I577" s="10"/>
    </row>
    <row r="578" spans="1:9">
      <c r="A578" s="10"/>
      <c r="B578" s="10"/>
      <c r="G578" s="10"/>
      <c r="H578" s="10"/>
      <c r="I578" s="10"/>
    </row>
    <row r="579" spans="1:9">
      <c r="A579" s="10"/>
      <c r="B579" s="10"/>
      <c r="G579" s="10"/>
      <c r="H579" s="10"/>
      <c r="I579" s="10"/>
    </row>
  </sheetData>
  <autoFilter ref="A1:I579" xr:uid="{00000000-0001-0000-0200-000000000000}"/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n P 4 W K W E g O C m A A A A 9 g A A A B I A H A B D b 2 5 m a W c v U G F j a 2 F n Z S 5 4 b W w g o h g A K K A U A A A A A A A A A A A A A A A A A A A A A A A A A A A A h Y + x C s I w G I R f p W R v k q a I U v 6 m o I O L B U E Q 1 5 D G N t i m 0 q S m 7 + b g I / k K V r T q 5 n h 3 3 8 H d / X q D b G j q 4 K I 6 q 1 u T o g h T F C g j 2 0 K b M k W 9 O 4 Y L l H H Y C n k S p Q p G 2 N h k s D p F l X P n h B D v P f Y x b r u S M E o j c s g 3 O 1 m p R o T a W C e M V O j T K v 6 3 E I f 9 a w x n O I o p n r E 5 p k A m E 3 J t v g A b 9 z 7 T H x N W f e 3 6 T n F l w v U S y C S B v D / w B 1 B L A w Q U A A I A C A C W c /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n P 4 W C i K R 7 g O A A A A E Q A A A B M A H A B G b 3 J t d W x h c y 9 T Z W N 0 a W 9 u M S 5 t I K I Y A C i g F A A A A A A A A A A A A A A A A A A A A A A A A A A A A C t O T S 7 J z M 9 T C I b Q h t Y A U E s B A i 0 A F A A C A A g A l n P 4 W K W E g O C m A A A A 9 g A A A B I A A A A A A A A A A A A A A A A A A A A A A E N v b m Z p Z y 9 Q Y W N r Y W d l L n h t b F B L A Q I t A B Q A A g A I A J Z z + F g P y u m r p A A A A O k A A A A T A A A A A A A A A A A A A A A A A P I A A A B b Q 2 9 u d G V u d F 9 U e X B l c 1 0 u e G 1 s U E s B A i 0 A F A A C A A g A l n P 4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M E S C z k n U d L l V q K Z W D 1 l 9 g A A A A A A g A A A A A A A 2 Y A A M A A A A A Q A A A A + o S Q S x k g 1 z 7 G f P v v H J 9 Q v Q A A A A A E g A A A o A A A A B A A A A C G B U L 0 H V 1 I 3 2 S T Z L d l d w m Q U A A A A M t g o E + A L x V R W / m C K 9 T 5 S P E S e K i Q A y d B g q l Y w P c 8 M / e q w H x I l L r X R 4 n L 3 T B s L J + b 2 Q 3 c 9 r Q D 5 o 3 o V D R p Q o t r b h o L N G j N o x p h / T e 5 0 4 N 7 G v w 0 F A A A A H o i C q N B 9 Q b p d 7 9 s / 8 T Z 7 + Q g l u W h < / D a t a M a s h u p > 
</file>

<file path=customXml/itemProps1.xml><?xml version="1.0" encoding="utf-8"?>
<ds:datastoreItem xmlns:ds="http://schemas.openxmlformats.org/officeDocument/2006/customXml" ds:itemID="{C2681506-D6E2-4DB7-912A-19B85BA118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Bulk Order Details</vt:lpstr>
      <vt:lpstr>Surcharges</vt:lpstr>
      <vt:lpstr>Internal Use Only (1)</vt:lpstr>
      <vt:lpstr>Internal Use Only (2)</vt:lpstr>
      <vt:lpstr>Product Data</vt:lpstr>
      <vt:lpstr>Delivery 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Walker</dc:creator>
  <cp:lastModifiedBy>Sabrina Rawlins</cp:lastModifiedBy>
  <cp:lastPrinted>2018-10-03T12:08:48Z</cp:lastPrinted>
  <dcterms:created xsi:type="dcterms:W3CDTF">2018-09-19T08:28:28Z</dcterms:created>
  <dcterms:modified xsi:type="dcterms:W3CDTF">2025-10-08T09:58:50Z</dcterms:modified>
</cp:coreProperties>
</file>