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VH.Local\UserProfiles$\Littledown\SRawlins\Downloads\"/>
    </mc:Choice>
  </mc:AlternateContent>
  <xr:revisionPtr revIDLastSave="0" documentId="8_{7F0C9CA6-8C4C-411C-86C0-2D16C60F36B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lk Order Details" sheetId="5" r:id="rId1"/>
    <sheet name="Internal Use Only (1)" sheetId="1" r:id="rId2"/>
    <sheet name="Internal Use Only (2)" sheetId="6" r:id="rId3"/>
    <sheet name="Product Data" sheetId="3" state="hidden" r:id="rId4"/>
    <sheet name="Delivery Dates" sheetId="4" state="hidden" r:id="rId5"/>
  </sheets>
  <definedNames>
    <definedName name="_xlnm._FilterDatabase" localSheetId="3" hidden="1">'Product Data'!$A$1:$K$206</definedName>
    <definedName name="_xlcn.WorksheetConnection_zz1_VHBulkOrderSpreadsheet.xlsxTable21" hidden="1">Table2[]</definedName>
    <definedName name="Table2_1" localSheetId="2" hidden="1">'Internal Use Only (2)'!$A$3:$P$1003</definedName>
  </definedNames>
  <calcPr calcId="191029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2-f5953451-5a64-4f20-a989-a0a93a43f769" name="Table2" connection="WorksheetConnection_zz1_VH-Bulk-Order-Spreadsheet.xlsx!Table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8" i="3" l="1"/>
  <c r="H207" i="3"/>
  <c r="L13" i="5" l="1"/>
  <c r="H7" i="4"/>
  <c r="H8" i="4" s="1"/>
  <c r="I6" i="4"/>
  <c r="G6" i="4"/>
  <c r="A6" i="4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2" i="5"/>
  <c r="I613" i="5"/>
  <c r="I614" i="5"/>
  <c r="I615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5" i="5"/>
  <c r="I656" i="5"/>
  <c r="I657" i="5"/>
  <c r="I658" i="5"/>
  <c r="I659" i="5"/>
  <c r="I660" i="5"/>
  <c r="I661" i="5"/>
  <c r="I662" i="5"/>
  <c r="I663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4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7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1" i="5"/>
  <c r="I732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I748" i="5"/>
  <c r="I749" i="5"/>
  <c r="I750" i="5"/>
  <c r="I751" i="5"/>
  <c r="I752" i="5"/>
  <c r="I753" i="5"/>
  <c r="I754" i="5"/>
  <c r="I755" i="5"/>
  <c r="I756" i="5"/>
  <c r="I757" i="5"/>
  <c r="I758" i="5"/>
  <c r="I759" i="5"/>
  <c r="I760" i="5"/>
  <c r="I761" i="5"/>
  <c r="I762" i="5"/>
  <c r="I763" i="5"/>
  <c r="I764" i="5"/>
  <c r="I765" i="5"/>
  <c r="I766" i="5"/>
  <c r="I767" i="5"/>
  <c r="I768" i="5"/>
  <c r="I769" i="5"/>
  <c r="I770" i="5"/>
  <c r="I771" i="5"/>
  <c r="I772" i="5"/>
  <c r="I773" i="5"/>
  <c r="I774" i="5"/>
  <c r="I775" i="5"/>
  <c r="I776" i="5"/>
  <c r="I777" i="5"/>
  <c r="I778" i="5"/>
  <c r="I779" i="5"/>
  <c r="I780" i="5"/>
  <c r="I781" i="5"/>
  <c r="I782" i="5"/>
  <c r="I783" i="5"/>
  <c r="I784" i="5"/>
  <c r="I785" i="5"/>
  <c r="I786" i="5"/>
  <c r="I787" i="5"/>
  <c r="I788" i="5"/>
  <c r="I789" i="5"/>
  <c r="I790" i="5"/>
  <c r="I791" i="5"/>
  <c r="I792" i="5"/>
  <c r="I793" i="5"/>
  <c r="I794" i="5"/>
  <c r="I795" i="5"/>
  <c r="I796" i="5"/>
  <c r="I797" i="5"/>
  <c r="I798" i="5"/>
  <c r="I799" i="5"/>
  <c r="I800" i="5"/>
  <c r="I801" i="5"/>
  <c r="I802" i="5"/>
  <c r="I803" i="5"/>
  <c r="I804" i="5"/>
  <c r="I805" i="5"/>
  <c r="I806" i="5"/>
  <c r="I807" i="5"/>
  <c r="I808" i="5"/>
  <c r="I809" i="5"/>
  <c r="I810" i="5"/>
  <c r="I811" i="5"/>
  <c r="I812" i="5"/>
  <c r="I813" i="5"/>
  <c r="I814" i="5"/>
  <c r="I815" i="5"/>
  <c r="I816" i="5"/>
  <c r="I817" i="5"/>
  <c r="I818" i="5"/>
  <c r="I819" i="5"/>
  <c r="I820" i="5"/>
  <c r="I821" i="5"/>
  <c r="I822" i="5"/>
  <c r="I823" i="5"/>
  <c r="I824" i="5"/>
  <c r="I825" i="5"/>
  <c r="I826" i="5"/>
  <c r="I827" i="5"/>
  <c r="I828" i="5"/>
  <c r="I829" i="5"/>
  <c r="I830" i="5"/>
  <c r="I831" i="5"/>
  <c r="I832" i="5"/>
  <c r="I833" i="5"/>
  <c r="I834" i="5"/>
  <c r="I835" i="5"/>
  <c r="I836" i="5"/>
  <c r="I837" i="5"/>
  <c r="I838" i="5"/>
  <c r="I839" i="5"/>
  <c r="I840" i="5"/>
  <c r="I841" i="5"/>
  <c r="I842" i="5"/>
  <c r="I843" i="5"/>
  <c r="I844" i="5"/>
  <c r="I845" i="5"/>
  <c r="I846" i="5"/>
  <c r="I847" i="5"/>
  <c r="I848" i="5"/>
  <c r="I849" i="5"/>
  <c r="I850" i="5"/>
  <c r="I851" i="5"/>
  <c r="I852" i="5"/>
  <c r="I853" i="5"/>
  <c r="I854" i="5"/>
  <c r="I855" i="5"/>
  <c r="I856" i="5"/>
  <c r="I857" i="5"/>
  <c r="I858" i="5"/>
  <c r="I859" i="5"/>
  <c r="I860" i="5"/>
  <c r="I861" i="5"/>
  <c r="I862" i="5"/>
  <c r="I863" i="5"/>
  <c r="I864" i="5"/>
  <c r="I865" i="5"/>
  <c r="I866" i="5"/>
  <c r="I867" i="5"/>
  <c r="I868" i="5"/>
  <c r="I869" i="5"/>
  <c r="I870" i="5"/>
  <c r="I871" i="5"/>
  <c r="I872" i="5"/>
  <c r="I873" i="5"/>
  <c r="I874" i="5"/>
  <c r="I875" i="5"/>
  <c r="I876" i="5"/>
  <c r="I877" i="5"/>
  <c r="I878" i="5"/>
  <c r="I879" i="5"/>
  <c r="I880" i="5"/>
  <c r="I881" i="5"/>
  <c r="I882" i="5"/>
  <c r="I883" i="5"/>
  <c r="I884" i="5"/>
  <c r="I885" i="5"/>
  <c r="I886" i="5"/>
  <c r="I887" i="5"/>
  <c r="I888" i="5"/>
  <c r="I889" i="5"/>
  <c r="I890" i="5"/>
  <c r="I891" i="5"/>
  <c r="I892" i="5"/>
  <c r="I893" i="5"/>
  <c r="I894" i="5"/>
  <c r="I895" i="5"/>
  <c r="I896" i="5"/>
  <c r="I897" i="5"/>
  <c r="I898" i="5"/>
  <c r="I899" i="5"/>
  <c r="I900" i="5"/>
  <c r="I901" i="5"/>
  <c r="I902" i="5"/>
  <c r="I903" i="5"/>
  <c r="I904" i="5"/>
  <c r="I905" i="5"/>
  <c r="I906" i="5"/>
  <c r="I907" i="5"/>
  <c r="I908" i="5"/>
  <c r="I909" i="5"/>
  <c r="I910" i="5"/>
  <c r="I911" i="5"/>
  <c r="I912" i="5"/>
  <c r="I913" i="5"/>
  <c r="I914" i="5"/>
  <c r="I915" i="5"/>
  <c r="I916" i="5"/>
  <c r="I917" i="5"/>
  <c r="I918" i="5"/>
  <c r="I919" i="5"/>
  <c r="I920" i="5"/>
  <c r="I921" i="5"/>
  <c r="I922" i="5"/>
  <c r="I923" i="5"/>
  <c r="I924" i="5"/>
  <c r="I925" i="5"/>
  <c r="I926" i="5"/>
  <c r="I927" i="5"/>
  <c r="I928" i="5"/>
  <c r="I929" i="5"/>
  <c r="I930" i="5"/>
  <c r="I931" i="5"/>
  <c r="I932" i="5"/>
  <c r="I933" i="5"/>
  <c r="I934" i="5"/>
  <c r="I935" i="5"/>
  <c r="I936" i="5"/>
  <c r="I937" i="5"/>
  <c r="I938" i="5"/>
  <c r="I939" i="5"/>
  <c r="I940" i="5"/>
  <c r="I941" i="5"/>
  <c r="I942" i="5"/>
  <c r="I943" i="5"/>
  <c r="I944" i="5"/>
  <c r="I945" i="5"/>
  <c r="I946" i="5"/>
  <c r="I947" i="5"/>
  <c r="I948" i="5"/>
  <c r="I949" i="5"/>
  <c r="I950" i="5"/>
  <c r="I951" i="5"/>
  <c r="I952" i="5"/>
  <c r="I953" i="5"/>
  <c r="I954" i="5"/>
  <c r="I955" i="5"/>
  <c r="I956" i="5"/>
  <c r="I957" i="5"/>
  <c r="I958" i="5"/>
  <c r="I959" i="5"/>
  <c r="I960" i="5"/>
  <c r="I961" i="5"/>
  <c r="I962" i="5"/>
  <c r="I963" i="5"/>
  <c r="I964" i="5"/>
  <c r="I965" i="5"/>
  <c r="I966" i="5"/>
  <c r="I967" i="5"/>
  <c r="I968" i="5"/>
  <c r="I969" i="5"/>
  <c r="I970" i="5"/>
  <c r="I971" i="5"/>
  <c r="I972" i="5"/>
  <c r="I973" i="5"/>
  <c r="I974" i="5"/>
  <c r="I975" i="5"/>
  <c r="I976" i="5"/>
  <c r="I977" i="5"/>
  <c r="I978" i="5"/>
  <c r="I979" i="5"/>
  <c r="I980" i="5"/>
  <c r="I981" i="5"/>
  <c r="I982" i="5"/>
  <c r="I983" i="5"/>
  <c r="I984" i="5"/>
  <c r="I985" i="5"/>
  <c r="I986" i="5"/>
  <c r="I987" i="5"/>
  <c r="I988" i="5"/>
  <c r="I989" i="5"/>
  <c r="I990" i="5"/>
  <c r="I991" i="5"/>
  <c r="I992" i="5"/>
  <c r="I993" i="5"/>
  <c r="I994" i="5"/>
  <c r="I995" i="5"/>
  <c r="I996" i="5"/>
  <c r="I997" i="5"/>
  <c r="I998" i="5"/>
  <c r="I999" i="5"/>
  <c r="I1000" i="5"/>
  <c r="I1001" i="5"/>
  <c r="I1002" i="5"/>
  <c r="I1003" i="5"/>
  <c r="I1004" i="5"/>
  <c r="I1005" i="5"/>
  <c r="I1006" i="5"/>
  <c r="I1007" i="5"/>
  <c r="I1008" i="5"/>
  <c r="I1009" i="5"/>
  <c r="I1010" i="5"/>
  <c r="I1011" i="5"/>
  <c r="L12" i="5"/>
  <c r="I12" i="5"/>
  <c r="H9" i="4" l="1"/>
  <c r="I8" i="4"/>
  <c r="G8" i="4"/>
  <c r="G7" i="4"/>
  <c r="I7" i="4"/>
  <c r="B7" i="4"/>
  <c r="C6" i="4"/>
  <c r="B8" i="4"/>
  <c r="M12" i="5"/>
  <c r="G9" i="4" l="1"/>
  <c r="I9" i="4"/>
  <c r="H10" i="4"/>
  <c r="A7" i="4"/>
  <c r="C7" i="4"/>
  <c r="A8" i="4"/>
  <c r="C8" i="4"/>
  <c r="B9" i="4"/>
  <c r="K1" i="6"/>
  <c r="E9" i="5"/>
  <c r="H11" i="4" l="1"/>
  <c r="I10" i="4"/>
  <c r="G10" i="4"/>
  <c r="A9" i="4"/>
  <c r="C9" i="4"/>
  <c r="B10" i="4"/>
  <c r="F3" i="1"/>
  <c r="G11" i="4" l="1"/>
  <c r="H12" i="4"/>
  <c r="I11" i="4"/>
  <c r="A10" i="4"/>
  <c r="C10" i="4"/>
  <c r="B11" i="4"/>
  <c r="M1001" i="5"/>
  <c r="O1001" i="5"/>
  <c r="M1002" i="5"/>
  <c r="O1002" i="5"/>
  <c r="M1003" i="5"/>
  <c r="O1003" i="5"/>
  <c r="M1004" i="5"/>
  <c r="O1004" i="5"/>
  <c r="M1005" i="5"/>
  <c r="O1005" i="5"/>
  <c r="M1006" i="5"/>
  <c r="O1006" i="5"/>
  <c r="M1007" i="5"/>
  <c r="O1007" i="5"/>
  <c r="M1008" i="5"/>
  <c r="O1008" i="5"/>
  <c r="M1009" i="5"/>
  <c r="O1009" i="5"/>
  <c r="M1010" i="5"/>
  <c r="O1010" i="5"/>
  <c r="M1011" i="5"/>
  <c r="O1011" i="5"/>
  <c r="M14" i="5"/>
  <c r="O14" i="5"/>
  <c r="M15" i="5"/>
  <c r="O15" i="5"/>
  <c r="M16" i="5"/>
  <c r="O16" i="5"/>
  <c r="M17" i="5"/>
  <c r="O17" i="5"/>
  <c r="M18" i="5"/>
  <c r="O18" i="5"/>
  <c r="M19" i="5"/>
  <c r="O19" i="5"/>
  <c r="M20" i="5"/>
  <c r="O20" i="5"/>
  <c r="M21" i="5"/>
  <c r="O21" i="5"/>
  <c r="M22" i="5"/>
  <c r="O22" i="5"/>
  <c r="M23" i="5"/>
  <c r="O23" i="5"/>
  <c r="M24" i="5"/>
  <c r="O24" i="5"/>
  <c r="M25" i="5"/>
  <c r="O25" i="5"/>
  <c r="M26" i="5"/>
  <c r="O26" i="5"/>
  <c r="M27" i="5"/>
  <c r="O27" i="5"/>
  <c r="M28" i="5"/>
  <c r="O28" i="5"/>
  <c r="M29" i="5"/>
  <c r="O29" i="5"/>
  <c r="M30" i="5"/>
  <c r="O30" i="5"/>
  <c r="M31" i="5"/>
  <c r="O31" i="5"/>
  <c r="M32" i="5"/>
  <c r="O32" i="5"/>
  <c r="M33" i="5"/>
  <c r="O33" i="5"/>
  <c r="M34" i="5"/>
  <c r="O34" i="5"/>
  <c r="M35" i="5"/>
  <c r="O35" i="5"/>
  <c r="M36" i="5"/>
  <c r="O36" i="5"/>
  <c r="M37" i="5"/>
  <c r="O37" i="5"/>
  <c r="M38" i="5"/>
  <c r="O38" i="5"/>
  <c r="M39" i="5"/>
  <c r="O39" i="5"/>
  <c r="M40" i="5"/>
  <c r="O40" i="5"/>
  <c r="M41" i="5"/>
  <c r="O41" i="5"/>
  <c r="M42" i="5"/>
  <c r="O42" i="5"/>
  <c r="M43" i="5"/>
  <c r="O43" i="5"/>
  <c r="M44" i="5"/>
  <c r="O44" i="5"/>
  <c r="M45" i="5"/>
  <c r="O45" i="5"/>
  <c r="M46" i="5"/>
  <c r="O46" i="5"/>
  <c r="M47" i="5"/>
  <c r="O47" i="5"/>
  <c r="M48" i="5"/>
  <c r="O48" i="5"/>
  <c r="M49" i="5"/>
  <c r="O49" i="5"/>
  <c r="M50" i="5"/>
  <c r="O50" i="5"/>
  <c r="M51" i="5"/>
  <c r="O51" i="5"/>
  <c r="M52" i="5"/>
  <c r="O52" i="5"/>
  <c r="M53" i="5"/>
  <c r="O53" i="5"/>
  <c r="M54" i="5"/>
  <c r="O54" i="5"/>
  <c r="M55" i="5"/>
  <c r="O55" i="5"/>
  <c r="M56" i="5"/>
  <c r="O56" i="5"/>
  <c r="M57" i="5"/>
  <c r="O57" i="5"/>
  <c r="M58" i="5"/>
  <c r="O58" i="5"/>
  <c r="M59" i="5"/>
  <c r="O59" i="5"/>
  <c r="M60" i="5"/>
  <c r="O60" i="5"/>
  <c r="M61" i="5"/>
  <c r="O61" i="5"/>
  <c r="M62" i="5"/>
  <c r="O62" i="5"/>
  <c r="M63" i="5"/>
  <c r="O63" i="5"/>
  <c r="M64" i="5"/>
  <c r="O64" i="5"/>
  <c r="M65" i="5"/>
  <c r="O65" i="5"/>
  <c r="M66" i="5"/>
  <c r="O66" i="5"/>
  <c r="M67" i="5"/>
  <c r="O67" i="5"/>
  <c r="M68" i="5"/>
  <c r="O68" i="5"/>
  <c r="M69" i="5"/>
  <c r="O69" i="5"/>
  <c r="M70" i="5"/>
  <c r="O70" i="5"/>
  <c r="M71" i="5"/>
  <c r="O71" i="5"/>
  <c r="M72" i="5"/>
  <c r="O72" i="5"/>
  <c r="M73" i="5"/>
  <c r="O73" i="5"/>
  <c r="M74" i="5"/>
  <c r="O74" i="5"/>
  <c r="M75" i="5"/>
  <c r="O75" i="5"/>
  <c r="M76" i="5"/>
  <c r="O76" i="5"/>
  <c r="M77" i="5"/>
  <c r="O77" i="5"/>
  <c r="M78" i="5"/>
  <c r="O78" i="5"/>
  <c r="M79" i="5"/>
  <c r="O79" i="5"/>
  <c r="M80" i="5"/>
  <c r="O80" i="5"/>
  <c r="M81" i="5"/>
  <c r="O81" i="5"/>
  <c r="M82" i="5"/>
  <c r="O82" i="5"/>
  <c r="M83" i="5"/>
  <c r="O83" i="5"/>
  <c r="M84" i="5"/>
  <c r="O84" i="5"/>
  <c r="M85" i="5"/>
  <c r="O85" i="5"/>
  <c r="M86" i="5"/>
  <c r="O86" i="5"/>
  <c r="M87" i="5"/>
  <c r="O87" i="5"/>
  <c r="M88" i="5"/>
  <c r="O88" i="5"/>
  <c r="M89" i="5"/>
  <c r="O89" i="5"/>
  <c r="M90" i="5"/>
  <c r="O90" i="5"/>
  <c r="M91" i="5"/>
  <c r="O91" i="5"/>
  <c r="M92" i="5"/>
  <c r="O92" i="5"/>
  <c r="M93" i="5"/>
  <c r="O93" i="5"/>
  <c r="M94" i="5"/>
  <c r="O94" i="5"/>
  <c r="M95" i="5"/>
  <c r="O95" i="5"/>
  <c r="M96" i="5"/>
  <c r="O96" i="5"/>
  <c r="M97" i="5"/>
  <c r="O97" i="5"/>
  <c r="M98" i="5"/>
  <c r="O98" i="5"/>
  <c r="M99" i="5"/>
  <c r="O99" i="5"/>
  <c r="M100" i="5"/>
  <c r="O100" i="5"/>
  <c r="M101" i="5"/>
  <c r="O101" i="5"/>
  <c r="M102" i="5"/>
  <c r="O102" i="5"/>
  <c r="M103" i="5"/>
  <c r="O103" i="5"/>
  <c r="M104" i="5"/>
  <c r="O104" i="5"/>
  <c r="M105" i="5"/>
  <c r="O105" i="5"/>
  <c r="M106" i="5"/>
  <c r="O106" i="5"/>
  <c r="M107" i="5"/>
  <c r="O107" i="5"/>
  <c r="M108" i="5"/>
  <c r="O108" i="5"/>
  <c r="M109" i="5"/>
  <c r="O109" i="5"/>
  <c r="M110" i="5"/>
  <c r="O110" i="5"/>
  <c r="M111" i="5"/>
  <c r="O111" i="5"/>
  <c r="M112" i="5"/>
  <c r="O112" i="5"/>
  <c r="M113" i="5"/>
  <c r="O113" i="5"/>
  <c r="M114" i="5"/>
  <c r="O114" i="5"/>
  <c r="M115" i="5"/>
  <c r="O115" i="5"/>
  <c r="M116" i="5"/>
  <c r="O116" i="5"/>
  <c r="M117" i="5"/>
  <c r="O117" i="5"/>
  <c r="M118" i="5"/>
  <c r="O118" i="5"/>
  <c r="M119" i="5"/>
  <c r="O119" i="5"/>
  <c r="M120" i="5"/>
  <c r="O120" i="5"/>
  <c r="M121" i="5"/>
  <c r="O121" i="5"/>
  <c r="M122" i="5"/>
  <c r="O122" i="5"/>
  <c r="M123" i="5"/>
  <c r="O123" i="5"/>
  <c r="M124" i="5"/>
  <c r="O124" i="5"/>
  <c r="M125" i="5"/>
  <c r="O125" i="5"/>
  <c r="M126" i="5"/>
  <c r="O126" i="5"/>
  <c r="M127" i="5"/>
  <c r="O127" i="5"/>
  <c r="M128" i="5"/>
  <c r="O128" i="5"/>
  <c r="M129" i="5"/>
  <c r="O129" i="5"/>
  <c r="M130" i="5"/>
  <c r="O130" i="5"/>
  <c r="M131" i="5"/>
  <c r="O131" i="5"/>
  <c r="M132" i="5"/>
  <c r="O132" i="5"/>
  <c r="M133" i="5"/>
  <c r="O133" i="5"/>
  <c r="M134" i="5"/>
  <c r="O134" i="5"/>
  <c r="M135" i="5"/>
  <c r="O135" i="5"/>
  <c r="M136" i="5"/>
  <c r="O136" i="5"/>
  <c r="M137" i="5"/>
  <c r="O137" i="5"/>
  <c r="M138" i="5"/>
  <c r="O138" i="5"/>
  <c r="M139" i="5"/>
  <c r="O139" i="5"/>
  <c r="M140" i="5"/>
  <c r="O140" i="5"/>
  <c r="M141" i="5"/>
  <c r="O141" i="5"/>
  <c r="M142" i="5"/>
  <c r="O142" i="5"/>
  <c r="M143" i="5"/>
  <c r="O143" i="5"/>
  <c r="M144" i="5"/>
  <c r="O144" i="5"/>
  <c r="M145" i="5"/>
  <c r="O145" i="5"/>
  <c r="M146" i="5"/>
  <c r="O146" i="5"/>
  <c r="M147" i="5"/>
  <c r="O147" i="5"/>
  <c r="M148" i="5"/>
  <c r="O148" i="5"/>
  <c r="M149" i="5"/>
  <c r="O149" i="5"/>
  <c r="M150" i="5"/>
  <c r="O150" i="5"/>
  <c r="M151" i="5"/>
  <c r="O151" i="5"/>
  <c r="M152" i="5"/>
  <c r="O152" i="5"/>
  <c r="M153" i="5"/>
  <c r="O153" i="5"/>
  <c r="M154" i="5"/>
  <c r="O154" i="5"/>
  <c r="M155" i="5"/>
  <c r="O155" i="5"/>
  <c r="M156" i="5"/>
  <c r="O156" i="5"/>
  <c r="M157" i="5"/>
  <c r="O157" i="5"/>
  <c r="M158" i="5"/>
  <c r="O158" i="5"/>
  <c r="M159" i="5"/>
  <c r="O159" i="5"/>
  <c r="M160" i="5"/>
  <c r="O160" i="5"/>
  <c r="M161" i="5"/>
  <c r="O161" i="5"/>
  <c r="M162" i="5"/>
  <c r="O162" i="5"/>
  <c r="M163" i="5"/>
  <c r="O163" i="5"/>
  <c r="M164" i="5"/>
  <c r="O164" i="5"/>
  <c r="M165" i="5"/>
  <c r="O165" i="5"/>
  <c r="M166" i="5"/>
  <c r="O166" i="5"/>
  <c r="M167" i="5"/>
  <c r="O167" i="5"/>
  <c r="M168" i="5"/>
  <c r="O168" i="5"/>
  <c r="M169" i="5"/>
  <c r="O169" i="5"/>
  <c r="M170" i="5"/>
  <c r="O170" i="5"/>
  <c r="M171" i="5"/>
  <c r="O171" i="5"/>
  <c r="M172" i="5"/>
  <c r="O172" i="5"/>
  <c r="M173" i="5"/>
  <c r="O173" i="5"/>
  <c r="M174" i="5"/>
  <c r="O174" i="5"/>
  <c r="M175" i="5"/>
  <c r="O175" i="5"/>
  <c r="M176" i="5"/>
  <c r="O176" i="5"/>
  <c r="M177" i="5"/>
  <c r="O177" i="5"/>
  <c r="M178" i="5"/>
  <c r="O178" i="5"/>
  <c r="M179" i="5"/>
  <c r="O179" i="5"/>
  <c r="M180" i="5"/>
  <c r="O180" i="5"/>
  <c r="M181" i="5"/>
  <c r="O181" i="5"/>
  <c r="M182" i="5"/>
  <c r="O182" i="5"/>
  <c r="M183" i="5"/>
  <c r="O183" i="5"/>
  <c r="M184" i="5"/>
  <c r="O184" i="5"/>
  <c r="M185" i="5"/>
  <c r="O185" i="5"/>
  <c r="M186" i="5"/>
  <c r="O186" i="5"/>
  <c r="M187" i="5"/>
  <c r="O187" i="5"/>
  <c r="M188" i="5"/>
  <c r="O188" i="5"/>
  <c r="M189" i="5"/>
  <c r="O189" i="5"/>
  <c r="M190" i="5"/>
  <c r="O190" i="5"/>
  <c r="M191" i="5"/>
  <c r="O191" i="5"/>
  <c r="M192" i="5"/>
  <c r="O192" i="5"/>
  <c r="M193" i="5"/>
  <c r="O193" i="5"/>
  <c r="M194" i="5"/>
  <c r="O194" i="5"/>
  <c r="M195" i="5"/>
  <c r="O195" i="5"/>
  <c r="M196" i="5"/>
  <c r="O196" i="5"/>
  <c r="M197" i="5"/>
  <c r="O197" i="5"/>
  <c r="M198" i="5"/>
  <c r="O198" i="5"/>
  <c r="M199" i="5"/>
  <c r="O199" i="5"/>
  <c r="M200" i="5"/>
  <c r="O200" i="5"/>
  <c r="M201" i="5"/>
  <c r="O201" i="5"/>
  <c r="M202" i="5"/>
  <c r="O202" i="5"/>
  <c r="M203" i="5"/>
  <c r="O203" i="5"/>
  <c r="M204" i="5"/>
  <c r="O204" i="5"/>
  <c r="M205" i="5"/>
  <c r="O205" i="5"/>
  <c r="M206" i="5"/>
  <c r="O206" i="5"/>
  <c r="M207" i="5"/>
  <c r="O207" i="5"/>
  <c r="M208" i="5"/>
  <c r="O208" i="5"/>
  <c r="M209" i="5"/>
  <c r="O209" i="5"/>
  <c r="M210" i="5"/>
  <c r="O210" i="5"/>
  <c r="M211" i="5"/>
  <c r="O211" i="5"/>
  <c r="M212" i="5"/>
  <c r="O212" i="5"/>
  <c r="M213" i="5"/>
  <c r="O213" i="5"/>
  <c r="M214" i="5"/>
  <c r="O214" i="5"/>
  <c r="M215" i="5"/>
  <c r="O215" i="5"/>
  <c r="M216" i="5"/>
  <c r="O216" i="5"/>
  <c r="M217" i="5"/>
  <c r="O217" i="5"/>
  <c r="M218" i="5"/>
  <c r="O218" i="5"/>
  <c r="M219" i="5"/>
  <c r="O219" i="5"/>
  <c r="M220" i="5"/>
  <c r="O220" i="5"/>
  <c r="M221" i="5"/>
  <c r="O221" i="5"/>
  <c r="M222" i="5"/>
  <c r="O222" i="5"/>
  <c r="M223" i="5"/>
  <c r="O223" i="5"/>
  <c r="M224" i="5"/>
  <c r="O224" i="5"/>
  <c r="M225" i="5"/>
  <c r="O225" i="5"/>
  <c r="M226" i="5"/>
  <c r="O226" i="5"/>
  <c r="M227" i="5"/>
  <c r="O227" i="5"/>
  <c r="M228" i="5"/>
  <c r="O228" i="5"/>
  <c r="M229" i="5"/>
  <c r="O229" i="5"/>
  <c r="M230" i="5"/>
  <c r="O230" i="5"/>
  <c r="M231" i="5"/>
  <c r="O231" i="5"/>
  <c r="M232" i="5"/>
  <c r="O232" i="5"/>
  <c r="M233" i="5"/>
  <c r="O233" i="5"/>
  <c r="M234" i="5"/>
  <c r="O234" i="5"/>
  <c r="M235" i="5"/>
  <c r="O235" i="5"/>
  <c r="M236" i="5"/>
  <c r="O236" i="5"/>
  <c r="M237" i="5"/>
  <c r="O237" i="5"/>
  <c r="M238" i="5"/>
  <c r="O238" i="5"/>
  <c r="M239" i="5"/>
  <c r="O239" i="5"/>
  <c r="M240" i="5"/>
  <c r="O240" i="5"/>
  <c r="M241" i="5"/>
  <c r="O241" i="5"/>
  <c r="M242" i="5"/>
  <c r="O242" i="5"/>
  <c r="M243" i="5"/>
  <c r="O243" i="5"/>
  <c r="M244" i="5"/>
  <c r="O244" i="5"/>
  <c r="M245" i="5"/>
  <c r="O245" i="5"/>
  <c r="M246" i="5"/>
  <c r="O246" i="5"/>
  <c r="M247" i="5"/>
  <c r="O247" i="5"/>
  <c r="M248" i="5"/>
  <c r="O248" i="5"/>
  <c r="M249" i="5"/>
  <c r="O249" i="5"/>
  <c r="M250" i="5"/>
  <c r="O250" i="5"/>
  <c r="M251" i="5"/>
  <c r="O251" i="5"/>
  <c r="M252" i="5"/>
  <c r="O252" i="5"/>
  <c r="M253" i="5"/>
  <c r="O253" i="5"/>
  <c r="M254" i="5"/>
  <c r="O254" i="5"/>
  <c r="M255" i="5"/>
  <c r="O255" i="5"/>
  <c r="M256" i="5"/>
  <c r="O256" i="5"/>
  <c r="M257" i="5"/>
  <c r="O257" i="5"/>
  <c r="M258" i="5"/>
  <c r="O258" i="5"/>
  <c r="M259" i="5"/>
  <c r="O259" i="5"/>
  <c r="M260" i="5"/>
  <c r="O260" i="5"/>
  <c r="M261" i="5"/>
  <c r="O261" i="5"/>
  <c r="M262" i="5"/>
  <c r="O262" i="5"/>
  <c r="M263" i="5"/>
  <c r="O263" i="5"/>
  <c r="M264" i="5"/>
  <c r="O264" i="5"/>
  <c r="M265" i="5"/>
  <c r="O265" i="5"/>
  <c r="M266" i="5"/>
  <c r="O266" i="5"/>
  <c r="M267" i="5"/>
  <c r="O267" i="5"/>
  <c r="M268" i="5"/>
  <c r="O268" i="5"/>
  <c r="M269" i="5"/>
  <c r="O269" i="5"/>
  <c r="M270" i="5"/>
  <c r="O270" i="5"/>
  <c r="M271" i="5"/>
  <c r="O271" i="5"/>
  <c r="M272" i="5"/>
  <c r="O272" i="5"/>
  <c r="M273" i="5"/>
  <c r="O273" i="5"/>
  <c r="M274" i="5"/>
  <c r="O274" i="5"/>
  <c r="M275" i="5"/>
  <c r="O275" i="5"/>
  <c r="M276" i="5"/>
  <c r="O276" i="5"/>
  <c r="M277" i="5"/>
  <c r="O277" i="5"/>
  <c r="M278" i="5"/>
  <c r="O278" i="5"/>
  <c r="M279" i="5"/>
  <c r="O279" i="5"/>
  <c r="M280" i="5"/>
  <c r="O280" i="5"/>
  <c r="M281" i="5"/>
  <c r="O281" i="5"/>
  <c r="M282" i="5"/>
  <c r="O282" i="5"/>
  <c r="M283" i="5"/>
  <c r="O283" i="5"/>
  <c r="M284" i="5"/>
  <c r="O284" i="5"/>
  <c r="M285" i="5"/>
  <c r="O285" i="5"/>
  <c r="M286" i="5"/>
  <c r="O286" i="5"/>
  <c r="M287" i="5"/>
  <c r="O287" i="5"/>
  <c r="M288" i="5"/>
  <c r="O288" i="5"/>
  <c r="M289" i="5"/>
  <c r="O289" i="5"/>
  <c r="M290" i="5"/>
  <c r="O290" i="5"/>
  <c r="M291" i="5"/>
  <c r="O291" i="5"/>
  <c r="M292" i="5"/>
  <c r="O292" i="5"/>
  <c r="M293" i="5"/>
  <c r="O293" i="5"/>
  <c r="M294" i="5"/>
  <c r="O294" i="5"/>
  <c r="M295" i="5"/>
  <c r="O295" i="5"/>
  <c r="M296" i="5"/>
  <c r="O296" i="5"/>
  <c r="M297" i="5"/>
  <c r="O297" i="5"/>
  <c r="M298" i="5"/>
  <c r="O298" i="5"/>
  <c r="M299" i="5"/>
  <c r="O299" i="5"/>
  <c r="M300" i="5"/>
  <c r="O300" i="5"/>
  <c r="M301" i="5"/>
  <c r="O301" i="5"/>
  <c r="M302" i="5"/>
  <c r="O302" i="5"/>
  <c r="M303" i="5"/>
  <c r="O303" i="5"/>
  <c r="M304" i="5"/>
  <c r="O304" i="5"/>
  <c r="M305" i="5"/>
  <c r="O305" i="5"/>
  <c r="M306" i="5"/>
  <c r="O306" i="5"/>
  <c r="M307" i="5"/>
  <c r="O307" i="5"/>
  <c r="M308" i="5"/>
  <c r="O308" i="5"/>
  <c r="M309" i="5"/>
  <c r="O309" i="5"/>
  <c r="M310" i="5"/>
  <c r="O310" i="5"/>
  <c r="M311" i="5"/>
  <c r="O311" i="5"/>
  <c r="M312" i="5"/>
  <c r="O312" i="5"/>
  <c r="M313" i="5"/>
  <c r="O313" i="5"/>
  <c r="M314" i="5"/>
  <c r="O314" i="5"/>
  <c r="M315" i="5"/>
  <c r="O315" i="5"/>
  <c r="M316" i="5"/>
  <c r="O316" i="5"/>
  <c r="M317" i="5"/>
  <c r="O317" i="5"/>
  <c r="M318" i="5"/>
  <c r="O318" i="5"/>
  <c r="M319" i="5"/>
  <c r="O319" i="5"/>
  <c r="M320" i="5"/>
  <c r="O320" i="5"/>
  <c r="M321" i="5"/>
  <c r="O321" i="5"/>
  <c r="M322" i="5"/>
  <c r="O322" i="5"/>
  <c r="M323" i="5"/>
  <c r="O323" i="5"/>
  <c r="M324" i="5"/>
  <c r="O324" i="5"/>
  <c r="M325" i="5"/>
  <c r="O325" i="5"/>
  <c r="M326" i="5"/>
  <c r="O326" i="5"/>
  <c r="M327" i="5"/>
  <c r="O327" i="5"/>
  <c r="M328" i="5"/>
  <c r="O328" i="5"/>
  <c r="M329" i="5"/>
  <c r="O329" i="5"/>
  <c r="M330" i="5"/>
  <c r="O330" i="5"/>
  <c r="M331" i="5"/>
  <c r="O331" i="5"/>
  <c r="M332" i="5"/>
  <c r="O332" i="5"/>
  <c r="M333" i="5"/>
  <c r="O333" i="5"/>
  <c r="M334" i="5"/>
  <c r="O334" i="5"/>
  <c r="M335" i="5"/>
  <c r="O335" i="5"/>
  <c r="M336" i="5"/>
  <c r="O336" i="5"/>
  <c r="M337" i="5"/>
  <c r="O337" i="5"/>
  <c r="M338" i="5"/>
  <c r="O338" i="5"/>
  <c r="M339" i="5"/>
  <c r="O339" i="5"/>
  <c r="M340" i="5"/>
  <c r="O340" i="5"/>
  <c r="M341" i="5"/>
  <c r="O341" i="5"/>
  <c r="M342" i="5"/>
  <c r="O342" i="5"/>
  <c r="M343" i="5"/>
  <c r="O343" i="5"/>
  <c r="M344" i="5"/>
  <c r="O344" i="5"/>
  <c r="M345" i="5"/>
  <c r="O345" i="5"/>
  <c r="M346" i="5"/>
  <c r="O346" i="5"/>
  <c r="M347" i="5"/>
  <c r="O347" i="5"/>
  <c r="M348" i="5"/>
  <c r="O348" i="5"/>
  <c r="M349" i="5"/>
  <c r="O349" i="5"/>
  <c r="M350" i="5"/>
  <c r="O350" i="5"/>
  <c r="M351" i="5"/>
  <c r="O351" i="5"/>
  <c r="M352" i="5"/>
  <c r="O352" i="5"/>
  <c r="M353" i="5"/>
  <c r="O353" i="5"/>
  <c r="M354" i="5"/>
  <c r="O354" i="5"/>
  <c r="M355" i="5"/>
  <c r="O355" i="5"/>
  <c r="M356" i="5"/>
  <c r="O356" i="5"/>
  <c r="M357" i="5"/>
  <c r="O357" i="5"/>
  <c r="M358" i="5"/>
  <c r="O358" i="5"/>
  <c r="M359" i="5"/>
  <c r="O359" i="5"/>
  <c r="M360" i="5"/>
  <c r="O360" i="5"/>
  <c r="M361" i="5"/>
  <c r="O361" i="5"/>
  <c r="M362" i="5"/>
  <c r="O362" i="5"/>
  <c r="M363" i="5"/>
  <c r="O363" i="5"/>
  <c r="M364" i="5"/>
  <c r="O364" i="5"/>
  <c r="M365" i="5"/>
  <c r="O365" i="5"/>
  <c r="M366" i="5"/>
  <c r="O366" i="5"/>
  <c r="M367" i="5"/>
  <c r="O367" i="5"/>
  <c r="M368" i="5"/>
  <c r="O368" i="5"/>
  <c r="M369" i="5"/>
  <c r="O369" i="5"/>
  <c r="M370" i="5"/>
  <c r="O370" i="5"/>
  <c r="M371" i="5"/>
  <c r="O371" i="5"/>
  <c r="M372" i="5"/>
  <c r="O372" i="5"/>
  <c r="M373" i="5"/>
  <c r="O373" i="5"/>
  <c r="M374" i="5"/>
  <c r="O374" i="5"/>
  <c r="M375" i="5"/>
  <c r="O375" i="5"/>
  <c r="M376" i="5"/>
  <c r="O376" i="5"/>
  <c r="M377" i="5"/>
  <c r="O377" i="5"/>
  <c r="M378" i="5"/>
  <c r="O378" i="5"/>
  <c r="M379" i="5"/>
  <c r="O379" i="5"/>
  <c r="M380" i="5"/>
  <c r="O380" i="5"/>
  <c r="M381" i="5"/>
  <c r="O381" i="5"/>
  <c r="M382" i="5"/>
  <c r="O382" i="5"/>
  <c r="M383" i="5"/>
  <c r="O383" i="5"/>
  <c r="M384" i="5"/>
  <c r="O384" i="5"/>
  <c r="M385" i="5"/>
  <c r="O385" i="5"/>
  <c r="M386" i="5"/>
  <c r="O386" i="5"/>
  <c r="M387" i="5"/>
  <c r="O387" i="5"/>
  <c r="M388" i="5"/>
  <c r="O388" i="5"/>
  <c r="M389" i="5"/>
  <c r="O389" i="5"/>
  <c r="M390" i="5"/>
  <c r="O390" i="5"/>
  <c r="M391" i="5"/>
  <c r="O391" i="5"/>
  <c r="M392" i="5"/>
  <c r="O392" i="5"/>
  <c r="M393" i="5"/>
  <c r="O393" i="5"/>
  <c r="M394" i="5"/>
  <c r="O394" i="5"/>
  <c r="M395" i="5"/>
  <c r="O395" i="5"/>
  <c r="M396" i="5"/>
  <c r="O396" i="5"/>
  <c r="M397" i="5"/>
  <c r="O397" i="5"/>
  <c r="M398" i="5"/>
  <c r="O398" i="5"/>
  <c r="M399" i="5"/>
  <c r="O399" i="5"/>
  <c r="M400" i="5"/>
  <c r="O400" i="5"/>
  <c r="M401" i="5"/>
  <c r="O401" i="5"/>
  <c r="M402" i="5"/>
  <c r="O402" i="5"/>
  <c r="M403" i="5"/>
  <c r="O403" i="5"/>
  <c r="M404" i="5"/>
  <c r="O404" i="5"/>
  <c r="M405" i="5"/>
  <c r="O405" i="5"/>
  <c r="M406" i="5"/>
  <c r="O406" i="5"/>
  <c r="M407" i="5"/>
  <c r="O407" i="5"/>
  <c r="M408" i="5"/>
  <c r="O408" i="5"/>
  <c r="M409" i="5"/>
  <c r="O409" i="5"/>
  <c r="M410" i="5"/>
  <c r="O410" i="5"/>
  <c r="M411" i="5"/>
  <c r="O411" i="5"/>
  <c r="M412" i="5"/>
  <c r="O412" i="5"/>
  <c r="M413" i="5"/>
  <c r="O413" i="5"/>
  <c r="M414" i="5"/>
  <c r="O414" i="5"/>
  <c r="M415" i="5"/>
  <c r="O415" i="5"/>
  <c r="M416" i="5"/>
  <c r="O416" i="5"/>
  <c r="M417" i="5"/>
  <c r="O417" i="5"/>
  <c r="M418" i="5"/>
  <c r="O418" i="5"/>
  <c r="M419" i="5"/>
  <c r="O419" i="5"/>
  <c r="M420" i="5"/>
  <c r="O420" i="5"/>
  <c r="M421" i="5"/>
  <c r="O421" i="5"/>
  <c r="M422" i="5"/>
  <c r="O422" i="5"/>
  <c r="M423" i="5"/>
  <c r="O423" i="5"/>
  <c r="M424" i="5"/>
  <c r="O424" i="5"/>
  <c r="M425" i="5"/>
  <c r="O425" i="5"/>
  <c r="M426" i="5"/>
  <c r="O426" i="5"/>
  <c r="M427" i="5"/>
  <c r="O427" i="5"/>
  <c r="M428" i="5"/>
  <c r="O428" i="5"/>
  <c r="M429" i="5"/>
  <c r="O429" i="5"/>
  <c r="M430" i="5"/>
  <c r="O430" i="5"/>
  <c r="M431" i="5"/>
  <c r="O431" i="5"/>
  <c r="M432" i="5"/>
  <c r="O432" i="5"/>
  <c r="M433" i="5"/>
  <c r="O433" i="5"/>
  <c r="M434" i="5"/>
  <c r="O434" i="5"/>
  <c r="M435" i="5"/>
  <c r="O435" i="5"/>
  <c r="M436" i="5"/>
  <c r="O436" i="5"/>
  <c r="M437" i="5"/>
  <c r="O437" i="5"/>
  <c r="M438" i="5"/>
  <c r="O438" i="5"/>
  <c r="M439" i="5"/>
  <c r="O439" i="5"/>
  <c r="M440" i="5"/>
  <c r="O440" i="5"/>
  <c r="M441" i="5"/>
  <c r="O441" i="5"/>
  <c r="M442" i="5"/>
  <c r="O442" i="5"/>
  <c r="M443" i="5"/>
  <c r="O443" i="5"/>
  <c r="M444" i="5"/>
  <c r="O444" i="5"/>
  <c r="M445" i="5"/>
  <c r="O445" i="5"/>
  <c r="M446" i="5"/>
  <c r="O446" i="5"/>
  <c r="M447" i="5"/>
  <c r="O447" i="5"/>
  <c r="M448" i="5"/>
  <c r="O448" i="5"/>
  <c r="M449" i="5"/>
  <c r="O449" i="5"/>
  <c r="M450" i="5"/>
  <c r="O450" i="5"/>
  <c r="M451" i="5"/>
  <c r="O451" i="5"/>
  <c r="M452" i="5"/>
  <c r="O452" i="5"/>
  <c r="M453" i="5"/>
  <c r="O453" i="5"/>
  <c r="M454" i="5"/>
  <c r="O454" i="5"/>
  <c r="M455" i="5"/>
  <c r="O455" i="5"/>
  <c r="M456" i="5"/>
  <c r="O456" i="5"/>
  <c r="M457" i="5"/>
  <c r="O457" i="5"/>
  <c r="M458" i="5"/>
  <c r="O458" i="5"/>
  <c r="M459" i="5"/>
  <c r="O459" i="5"/>
  <c r="M460" i="5"/>
  <c r="O460" i="5"/>
  <c r="M461" i="5"/>
  <c r="O461" i="5"/>
  <c r="M462" i="5"/>
  <c r="O462" i="5"/>
  <c r="M463" i="5"/>
  <c r="O463" i="5"/>
  <c r="M464" i="5"/>
  <c r="O464" i="5"/>
  <c r="M465" i="5"/>
  <c r="O465" i="5"/>
  <c r="M466" i="5"/>
  <c r="O466" i="5"/>
  <c r="M467" i="5"/>
  <c r="O467" i="5"/>
  <c r="M468" i="5"/>
  <c r="O468" i="5"/>
  <c r="M469" i="5"/>
  <c r="O469" i="5"/>
  <c r="M470" i="5"/>
  <c r="O470" i="5"/>
  <c r="M471" i="5"/>
  <c r="O471" i="5"/>
  <c r="M472" i="5"/>
  <c r="O472" i="5"/>
  <c r="M473" i="5"/>
  <c r="O473" i="5"/>
  <c r="M474" i="5"/>
  <c r="O474" i="5"/>
  <c r="M475" i="5"/>
  <c r="O475" i="5"/>
  <c r="M476" i="5"/>
  <c r="O476" i="5"/>
  <c r="M477" i="5"/>
  <c r="O477" i="5"/>
  <c r="M478" i="5"/>
  <c r="O478" i="5"/>
  <c r="M479" i="5"/>
  <c r="O479" i="5"/>
  <c r="M480" i="5"/>
  <c r="O480" i="5"/>
  <c r="M481" i="5"/>
  <c r="O481" i="5"/>
  <c r="M482" i="5"/>
  <c r="O482" i="5"/>
  <c r="M483" i="5"/>
  <c r="O483" i="5"/>
  <c r="M484" i="5"/>
  <c r="O484" i="5"/>
  <c r="M485" i="5"/>
  <c r="O485" i="5"/>
  <c r="M486" i="5"/>
  <c r="O486" i="5"/>
  <c r="M487" i="5"/>
  <c r="O487" i="5"/>
  <c r="M488" i="5"/>
  <c r="O488" i="5"/>
  <c r="M489" i="5"/>
  <c r="O489" i="5"/>
  <c r="M490" i="5"/>
  <c r="O490" i="5"/>
  <c r="M491" i="5"/>
  <c r="O491" i="5"/>
  <c r="M492" i="5"/>
  <c r="O492" i="5"/>
  <c r="M493" i="5"/>
  <c r="O493" i="5"/>
  <c r="M494" i="5"/>
  <c r="O494" i="5"/>
  <c r="M495" i="5"/>
  <c r="O495" i="5"/>
  <c r="M496" i="5"/>
  <c r="O496" i="5"/>
  <c r="M497" i="5"/>
  <c r="O497" i="5"/>
  <c r="M498" i="5"/>
  <c r="O498" i="5"/>
  <c r="M499" i="5"/>
  <c r="O499" i="5"/>
  <c r="M500" i="5"/>
  <c r="O500" i="5"/>
  <c r="M501" i="5"/>
  <c r="O501" i="5"/>
  <c r="M502" i="5"/>
  <c r="O502" i="5"/>
  <c r="M503" i="5"/>
  <c r="O503" i="5"/>
  <c r="M504" i="5"/>
  <c r="O504" i="5"/>
  <c r="M505" i="5"/>
  <c r="O505" i="5"/>
  <c r="M506" i="5"/>
  <c r="O506" i="5"/>
  <c r="M507" i="5"/>
  <c r="O507" i="5"/>
  <c r="M508" i="5"/>
  <c r="O508" i="5"/>
  <c r="M509" i="5"/>
  <c r="O509" i="5"/>
  <c r="M510" i="5"/>
  <c r="O510" i="5"/>
  <c r="M511" i="5"/>
  <c r="O511" i="5"/>
  <c r="M512" i="5"/>
  <c r="O512" i="5"/>
  <c r="M513" i="5"/>
  <c r="O513" i="5"/>
  <c r="M514" i="5"/>
  <c r="O514" i="5"/>
  <c r="M515" i="5"/>
  <c r="O515" i="5"/>
  <c r="M516" i="5"/>
  <c r="O516" i="5"/>
  <c r="M517" i="5"/>
  <c r="O517" i="5"/>
  <c r="M518" i="5"/>
  <c r="O518" i="5"/>
  <c r="M519" i="5"/>
  <c r="O519" i="5"/>
  <c r="M520" i="5"/>
  <c r="O520" i="5"/>
  <c r="M521" i="5"/>
  <c r="O521" i="5"/>
  <c r="M522" i="5"/>
  <c r="O522" i="5"/>
  <c r="M523" i="5"/>
  <c r="O523" i="5"/>
  <c r="M524" i="5"/>
  <c r="O524" i="5"/>
  <c r="M525" i="5"/>
  <c r="O525" i="5"/>
  <c r="M526" i="5"/>
  <c r="O526" i="5"/>
  <c r="M527" i="5"/>
  <c r="O527" i="5"/>
  <c r="M528" i="5"/>
  <c r="O528" i="5"/>
  <c r="M529" i="5"/>
  <c r="O529" i="5"/>
  <c r="M530" i="5"/>
  <c r="O530" i="5"/>
  <c r="M531" i="5"/>
  <c r="O531" i="5"/>
  <c r="M532" i="5"/>
  <c r="O532" i="5"/>
  <c r="M533" i="5"/>
  <c r="O533" i="5"/>
  <c r="M534" i="5"/>
  <c r="O534" i="5"/>
  <c r="M535" i="5"/>
  <c r="O535" i="5"/>
  <c r="M536" i="5"/>
  <c r="O536" i="5"/>
  <c r="M537" i="5"/>
  <c r="O537" i="5"/>
  <c r="M538" i="5"/>
  <c r="O538" i="5"/>
  <c r="M539" i="5"/>
  <c r="O539" i="5"/>
  <c r="M540" i="5"/>
  <c r="O540" i="5"/>
  <c r="M541" i="5"/>
  <c r="O541" i="5"/>
  <c r="M542" i="5"/>
  <c r="O542" i="5"/>
  <c r="M543" i="5"/>
  <c r="O543" i="5"/>
  <c r="M544" i="5"/>
  <c r="O544" i="5"/>
  <c r="M545" i="5"/>
  <c r="O545" i="5"/>
  <c r="M546" i="5"/>
  <c r="O546" i="5"/>
  <c r="M547" i="5"/>
  <c r="O547" i="5"/>
  <c r="M548" i="5"/>
  <c r="O548" i="5"/>
  <c r="M549" i="5"/>
  <c r="O549" i="5"/>
  <c r="M550" i="5"/>
  <c r="O550" i="5"/>
  <c r="M551" i="5"/>
  <c r="O551" i="5"/>
  <c r="M552" i="5"/>
  <c r="O552" i="5"/>
  <c r="M553" i="5"/>
  <c r="O553" i="5"/>
  <c r="M554" i="5"/>
  <c r="O554" i="5"/>
  <c r="M555" i="5"/>
  <c r="O555" i="5"/>
  <c r="M556" i="5"/>
  <c r="O556" i="5"/>
  <c r="M557" i="5"/>
  <c r="O557" i="5"/>
  <c r="M558" i="5"/>
  <c r="O558" i="5"/>
  <c r="M559" i="5"/>
  <c r="O559" i="5"/>
  <c r="M560" i="5"/>
  <c r="O560" i="5"/>
  <c r="M561" i="5"/>
  <c r="O561" i="5"/>
  <c r="M562" i="5"/>
  <c r="O562" i="5"/>
  <c r="M563" i="5"/>
  <c r="O563" i="5"/>
  <c r="M564" i="5"/>
  <c r="O564" i="5"/>
  <c r="M565" i="5"/>
  <c r="O565" i="5"/>
  <c r="M566" i="5"/>
  <c r="O566" i="5"/>
  <c r="M567" i="5"/>
  <c r="O567" i="5"/>
  <c r="M568" i="5"/>
  <c r="O568" i="5"/>
  <c r="M569" i="5"/>
  <c r="O569" i="5"/>
  <c r="M570" i="5"/>
  <c r="O570" i="5"/>
  <c r="M571" i="5"/>
  <c r="O571" i="5"/>
  <c r="M572" i="5"/>
  <c r="O572" i="5"/>
  <c r="M573" i="5"/>
  <c r="O573" i="5"/>
  <c r="M574" i="5"/>
  <c r="O574" i="5"/>
  <c r="M575" i="5"/>
  <c r="O575" i="5"/>
  <c r="M576" i="5"/>
  <c r="O576" i="5"/>
  <c r="M577" i="5"/>
  <c r="O577" i="5"/>
  <c r="M578" i="5"/>
  <c r="O578" i="5"/>
  <c r="M579" i="5"/>
  <c r="O579" i="5"/>
  <c r="M580" i="5"/>
  <c r="O580" i="5"/>
  <c r="M581" i="5"/>
  <c r="O581" i="5"/>
  <c r="M582" i="5"/>
  <c r="O582" i="5"/>
  <c r="M583" i="5"/>
  <c r="O583" i="5"/>
  <c r="M584" i="5"/>
  <c r="O584" i="5"/>
  <c r="M585" i="5"/>
  <c r="O585" i="5"/>
  <c r="M586" i="5"/>
  <c r="O586" i="5"/>
  <c r="M587" i="5"/>
  <c r="O587" i="5"/>
  <c r="M588" i="5"/>
  <c r="O588" i="5"/>
  <c r="M589" i="5"/>
  <c r="O589" i="5"/>
  <c r="M590" i="5"/>
  <c r="O590" i="5"/>
  <c r="M591" i="5"/>
  <c r="O591" i="5"/>
  <c r="M592" i="5"/>
  <c r="O592" i="5"/>
  <c r="M593" i="5"/>
  <c r="O593" i="5"/>
  <c r="M594" i="5"/>
  <c r="O594" i="5"/>
  <c r="M595" i="5"/>
  <c r="O595" i="5"/>
  <c r="M596" i="5"/>
  <c r="O596" i="5"/>
  <c r="M597" i="5"/>
  <c r="O597" i="5"/>
  <c r="M598" i="5"/>
  <c r="O598" i="5"/>
  <c r="M599" i="5"/>
  <c r="O599" i="5"/>
  <c r="M600" i="5"/>
  <c r="O600" i="5"/>
  <c r="M601" i="5"/>
  <c r="O601" i="5"/>
  <c r="M602" i="5"/>
  <c r="O602" i="5"/>
  <c r="M603" i="5"/>
  <c r="O603" i="5"/>
  <c r="M604" i="5"/>
  <c r="O604" i="5"/>
  <c r="M605" i="5"/>
  <c r="O605" i="5"/>
  <c r="M606" i="5"/>
  <c r="O606" i="5"/>
  <c r="M607" i="5"/>
  <c r="O607" i="5"/>
  <c r="M608" i="5"/>
  <c r="O608" i="5"/>
  <c r="M609" i="5"/>
  <c r="O609" i="5"/>
  <c r="M610" i="5"/>
  <c r="O610" i="5"/>
  <c r="M611" i="5"/>
  <c r="O611" i="5"/>
  <c r="M612" i="5"/>
  <c r="O612" i="5"/>
  <c r="M613" i="5"/>
  <c r="O613" i="5"/>
  <c r="M614" i="5"/>
  <c r="O614" i="5"/>
  <c r="M615" i="5"/>
  <c r="O615" i="5"/>
  <c r="M616" i="5"/>
  <c r="O616" i="5"/>
  <c r="M617" i="5"/>
  <c r="O617" i="5"/>
  <c r="M618" i="5"/>
  <c r="O618" i="5"/>
  <c r="M619" i="5"/>
  <c r="O619" i="5"/>
  <c r="M620" i="5"/>
  <c r="O620" i="5"/>
  <c r="M621" i="5"/>
  <c r="O621" i="5"/>
  <c r="M622" i="5"/>
  <c r="O622" i="5"/>
  <c r="M623" i="5"/>
  <c r="O623" i="5"/>
  <c r="M624" i="5"/>
  <c r="O624" i="5"/>
  <c r="M625" i="5"/>
  <c r="O625" i="5"/>
  <c r="M626" i="5"/>
  <c r="O626" i="5"/>
  <c r="M627" i="5"/>
  <c r="O627" i="5"/>
  <c r="M628" i="5"/>
  <c r="O628" i="5"/>
  <c r="M629" i="5"/>
  <c r="O629" i="5"/>
  <c r="M630" i="5"/>
  <c r="O630" i="5"/>
  <c r="M631" i="5"/>
  <c r="O631" i="5"/>
  <c r="M632" i="5"/>
  <c r="O632" i="5"/>
  <c r="M633" i="5"/>
  <c r="O633" i="5"/>
  <c r="M634" i="5"/>
  <c r="O634" i="5"/>
  <c r="M635" i="5"/>
  <c r="O635" i="5"/>
  <c r="M636" i="5"/>
  <c r="O636" i="5"/>
  <c r="M637" i="5"/>
  <c r="O637" i="5"/>
  <c r="M638" i="5"/>
  <c r="O638" i="5"/>
  <c r="M639" i="5"/>
  <c r="O639" i="5"/>
  <c r="M640" i="5"/>
  <c r="O640" i="5"/>
  <c r="M641" i="5"/>
  <c r="O641" i="5"/>
  <c r="M642" i="5"/>
  <c r="O642" i="5"/>
  <c r="M643" i="5"/>
  <c r="O643" i="5"/>
  <c r="M644" i="5"/>
  <c r="O644" i="5"/>
  <c r="M645" i="5"/>
  <c r="O645" i="5"/>
  <c r="M646" i="5"/>
  <c r="O646" i="5"/>
  <c r="M647" i="5"/>
  <c r="O647" i="5"/>
  <c r="M648" i="5"/>
  <c r="O648" i="5"/>
  <c r="M649" i="5"/>
  <c r="O649" i="5"/>
  <c r="M650" i="5"/>
  <c r="O650" i="5"/>
  <c r="M651" i="5"/>
  <c r="O651" i="5"/>
  <c r="M652" i="5"/>
  <c r="O652" i="5"/>
  <c r="M653" i="5"/>
  <c r="O653" i="5"/>
  <c r="M654" i="5"/>
  <c r="O654" i="5"/>
  <c r="M655" i="5"/>
  <c r="O655" i="5"/>
  <c r="M656" i="5"/>
  <c r="O656" i="5"/>
  <c r="M657" i="5"/>
  <c r="O657" i="5"/>
  <c r="M658" i="5"/>
  <c r="O658" i="5"/>
  <c r="M659" i="5"/>
  <c r="O659" i="5"/>
  <c r="M660" i="5"/>
  <c r="O660" i="5"/>
  <c r="M661" i="5"/>
  <c r="O661" i="5"/>
  <c r="M662" i="5"/>
  <c r="O662" i="5"/>
  <c r="M663" i="5"/>
  <c r="O663" i="5"/>
  <c r="M664" i="5"/>
  <c r="O664" i="5"/>
  <c r="M665" i="5"/>
  <c r="O665" i="5"/>
  <c r="M666" i="5"/>
  <c r="O666" i="5"/>
  <c r="M667" i="5"/>
  <c r="O667" i="5"/>
  <c r="M668" i="5"/>
  <c r="O668" i="5"/>
  <c r="M669" i="5"/>
  <c r="O669" i="5"/>
  <c r="M670" i="5"/>
  <c r="O670" i="5"/>
  <c r="M671" i="5"/>
  <c r="O671" i="5"/>
  <c r="M672" i="5"/>
  <c r="O672" i="5"/>
  <c r="M673" i="5"/>
  <c r="O673" i="5"/>
  <c r="M674" i="5"/>
  <c r="O674" i="5"/>
  <c r="M675" i="5"/>
  <c r="O675" i="5"/>
  <c r="M676" i="5"/>
  <c r="O676" i="5"/>
  <c r="M677" i="5"/>
  <c r="O677" i="5"/>
  <c r="M678" i="5"/>
  <c r="O678" i="5"/>
  <c r="M679" i="5"/>
  <c r="O679" i="5"/>
  <c r="M680" i="5"/>
  <c r="O680" i="5"/>
  <c r="M681" i="5"/>
  <c r="O681" i="5"/>
  <c r="M682" i="5"/>
  <c r="O682" i="5"/>
  <c r="M683" i="5"/>
  <c r="O683" i="5"/>
  <c r="M684" i="5"/>
  <c r="O684" i="5"/>
  <c r="M685" i="5"/>
  <c r="O685" i="5"/>
  <c r="M686" i="5"/>
  <c r="O686" i="5"/>
  <c r="M687" i="5"/>
  <c r="O687" i="5"/>
  <c r="M688" i="5"/>
  <c r="O688" i="5"/>
  <c r="M689" i="5"/>
  <c r="O689" i="5"/>
  <c r="M690" i="5"/>
  <c r="O690" i="5"/>
  <c r="M691" i="5"/>
  <c r="O691" i="5"/>
  <c r="M692" i="5"/>
  <c r="O692" i="5"/>
  <c r="M693" i="5"/>
  <c r="O693" i="5"/>
  <c r="M694" i="5"/>
  <c r="O694" i="5"/>
  <c r="M695" i="5"/>
  <c r="O695" i="5"/>
  <c r="M696" i="5"/>
  <c r="O696" i="5"/>
  <c r="M697" i="5"/>
  <c r="O697" i="5"/>
  <c r="M698" i="5"/>
  <c r="O698" i="5"/>
  <c r="M699" i="5"/>
  <c r="O699" i="5"/>
  <c r="M700" i="5"/>
  <c r="O700" i="5"/>
  <c r="M701" i="5"/>
  <c r="O701" i="5"/>
  <c r="M702" i="5"/>
  <c r="O702" i="5"/>
  <c r="M703" i="5"/>
  <c r="O703" i="5"/>
  <c r="M704" i="5"/>
  <c r="O704" i="5"/>
  <c r="M705" i="5"/>
  <c r="O705" i="5"/>
  <c r="M706" i="5"/>
  <c r="O706" i="5"/>
  <c r="M707" i="5"/>
  <c r="O707" i="5"/>
  <c r="M708" i="5"/>
  <c r="O708" i="5"/>
  <c r="M709" i="5"/>
  <c r="O709" i="5"/>
  <c r="M710" i="5"/>
  <c r="O710" i="5"/>
  <c r="M711" i="5"/>
  <c r="O711" i="5"/>
  <c r="M712" i="5"/>
  <c r="O712" i="5"/>
  <c r="M713" i="5"/>
  <c r="O713" i="5"/>
  <c r="M714" i="5"/>
  <c r="O714" i="5"/>
  <c r="M715" i="5"/>
  <c r="O715" i="5"/>
  <c r="M716" i="5"/>
  <c r="O716" i="5"/>
  <c r="M717" i="5"/>
  <c r="O717" i="5"/>
  <c r="M718" i="5"/>
  <c r="O718" i="5"/>
  <c r="M719" i="5"/>
  <c r="O719" i="5"/>
  <c r="M720" i="5"/>
  <c r="O720" i="5"/>
  <c r="M721" i="5"/>
  <c r="O721" i="5"/>
  <c r="M722" i="5"/>
  <c r="O722" i="5"/>
  <c r="M723" i="5"/>
  <c r="O723" i="5"/>
  <c r="M724" i="5"/>
  <c r="O724" i="5"/>
  <c r="M725" i="5"/>
  <c r="O725" i="5"/>
  <c r="M726" i="5"/>
  <c r="O726" i="5"/>
  <c r="M727" i="5"/>
  <c r="O727" i="5"/>
  <c r="M728" i="5"/>
  <c r="O728" i="5"/>
  <c r="M729" i="5"/>
  <c r="O729" i="5"/>
  <c r="M730" i="5"/>
  <c r="O730" i="5"/>
  <c r="M731" i="5"/>
  <c r="O731" i="5"/>
  <c r="M732" i="5"/>
  <c r="O732" i="5"/>
  <c r="M733" i="5"/>
  <c r="O733" i="5"/>
  <c r="M734" i="5"/>
  <c r="O734" i="5"/>
  <c r="M735" i="5"/>
  <c r="O735" i="5"/>
  <c r="M736" i="5"/>
  <c r="O736" i="5"/>
  <c r="M737" i="5"/>
  <c r="O737" i="5"/>
  <c r="M738" i="5"/>
  <c r="O738" i="5"/>
  <c r="M739" i="5"/>
  <c r="O739" i="5"/>
  <c r="M740" i="5"/>
  <c r="O740" i="5"/>
  <c r="M741" i="5"/>
  <c r="O741" i="5"/>
  <c r="M742" i="5"/>
  <c r="O742" i="5"/>
  <c r="M743" i="5"/>
  <c r="O743" i="5"/>
  <c r="M744" i="5"/>
  <c r="O744" i="5"/>
  <c r="M745" i="5"/>
  <c r="O745" i="5"/>
  <c r="M746" i="5"/>
  <c r="O746" i="5"/>
  <c r="M747" i="5"/>
  <c r="O747" i="5"/>
  <c r="M748" i="5"/>
  <c r="O748" i="5"/>
  <c r="M749" i="5"/>
  <c r="O749" i="5"/>
  <c r="M750" i="5"/>
  <c r="O750" i="5"/>
  <c r="M751" i="5"/>
  <c r="O751" i="5"/>
  <c r="M752" i="5"/>
  <c r="O752" i="5"/>
  <c r="M753" i="5"/>
  <c r="O753" i="5"/>
  <c r="M754" i="5"/>
  <c r="O754" i="5"/>
  <c r="M755" i="5"/>
  <c r="O755" i="5"/>
  <c r="M756" i="5"/>
  <c r="O756" i="5"/>
  <c r="M757" i="5"/>
  <c r="O757" i="5"/>
  <c r="M758" i="5"/>
  <c r="O758" i="5"/>
  <c r="M759" i="5"/>
  <c r="O759" i="5"/>
  <c r="M760" i="5"/>
  <c r="O760" i="5"/>
  <c r="M761" i="5"/>
  <c r="O761" i="5"/>
  <c r="M762" i="5"/>
  <c r="O762" i="5"/>
  <c r="M763" i="5"/>
  <c r="O763" i="5"/>
  <c r="M764" i="5"/>
  <c r="O764" i="5"/>
  <c r="M765" i="5"/>
  <c r="O765" i="5"/>
  <c r="M766" i="5"/>
  <c r="O766" i="5"/>
  <c r="M767" i="5"/>
  <c r="O767" i="5"/>
  <c r="M768" i="5"/>
  <c r="O768" i="5"/>
  <c r="M769" i="5"/>
  <c r="O769" i="5"/>
  <c r="M770" i="5"/>
  <c r="O770" i="5"/>
  <c r="M771" i="5"/>
  <c r="O771" i="5"/>
  <c r="M772" i="5"/>
  <c r="O772" i="5"/>
  <c r="M773" i="5"/>
  <c r="O773" i="5"/>
  <c r="M774" i="5"/>
  <c r="O774" i="5"/>
  <c r="M775" i="5"/>
  <c r="O775" i="5"/>
  <c r="M776" i="5"/>
  <c r="O776" i="5"/>
  <c r="M777" i="5"/>
  <c r="O777" i="5"/>
  <c r="M778" i="5"/>
  <c r="O778" i="5"/>
  <c r="M779" i="5"/>
  <c r="O779" i="5"/>
  <c r="M780" i="5"/>
  <c r="O780" i="5"/>
  <c r="M781" i="5"/>
  <c r="O781" i="5"/>
  <c r="M782" i="5"/>
  <c r="O782" i="5"/>
  <c r="M783" i="5"/>
  <c r="O783" i="5"/>
  <c r="M784" i="5"/>
  <c r="O784" i="5"/>
  <c r="M785" i="5"/>
  <c r="O785" i="5"/>
  <c r="M786" i="5"/>
  <c r="O786" i="5"/>
  <c r="M787" i="5"/>
  <c r="O787" i="5"/>
  <c r="M788" i="5"/>
  <c r="O788" i="5"/>
  <c r="M789" i="5"/>
  <c r="O789" i="5"/>
  <c r="M790" i="5"/>
  <c r="O790" i="5"/>
  <c r="M791" i="5"/>
  <c r="O791" i="5"/>
  <c r="M792" i="5"/>
  <c r="O792" i="5"/>
  <c r="M793" i="5"/>
  <c r="O793" i="5"/>
  <c r="M794" i="5"/>
  <c r="O794" i="5"/>
  <c r="M795" i="5"/>
  <c r="O795" i="5"/>
  <c r="M796" i="5"/>
  <c r="O796" i="5"/>
  <c r="M797" i="5"/>
  <c r="O797" i="5"/>
  <c r="M798" i="5"/>
  <c r="O798" i="5"/>
  <c r="M799" i="5"/>
  <c r="O799" i="5"/>
  <c r="M800" i="5"/>
  <c r="O800" i="5"/>
  <c r="M801" i="5"/>
  <c r="O801" i="5"/>
  <c r="M802" i="5"/>
  <c r="O802" i="5"/>
  <c r="M803" i="5"/>
  <c r="O803" i="5"/>
  <c r="M804" i="5"/>
  <c r="O804" i="5"/>
  <c r="M805" i="5"/>
  <c r="O805" i="5"/>
  <c r="M806" i="5"/>
  <c r="O806" i="5"/>
  <c r="M807" i="5"/>
  <c r="O807" i="5"/>
  <c r="M808" i="5"/>
  <c r="O808" i="5"/>
  <c r="M809" i="5"/>
  <c r="O809" i="5"/>
  <c r="M810" i="5"/>
  <c r="O810" i="5"/>
  <c r="M811" i="5"/>
  <c r="O811" i="5"/>
  <c r="M812" i="5"/>
  <c r="O812" i="5"/>
  <c r="M813" i="5"/>
  <c r="O813" i="5"/>
  <c r="M814" i="5"/>
  <c r="O814" i="5"/>
  <c r="M815" i="5"/>
  <c r="O815" i="5"/>
  <c r="M816" i="5"/>
  <c r="O816" i="5"/>
  <c r="M817" i="5"/>
  <c r="O817" i="5"/>
  <c r="M818" i="5"/>
  <c r="O818" i="5"/>
  <c r="M819" i="5"/>
  <c r="O819" i="5"/>
  <c r="M820" i="5"/>
  <c r="O820" i="5"/>
  <c r="M821" i="5"/>
  <c r="O821" i="5"/>
  <c r="M822" i="5"/>
  <c r="O822" i="5"/>
  <c r="M823" i="5"/>
  <c r="O823" i="5"/>
  <c r="M824" i="5"/>
  <c r="O824" i="5"/>
  <c r="M825" i="5"/>
  <c r="O825" i="5"/>
  <c r="M826" i="5"/>
  <c r="O826" i="5"/>
  <c r="M827" i="5"/>
  <c r="O827" i="5"/>
  <c r="M828" i="5"/>
  <c r="O828" i="5"/>
  <c r="M829" i="5"/>
  <c r="O829" i="5"/>
  <c r="M830" i="5"/>
  <c r="O830" i="5"/>
  <c r="M831" i="5"/>
  <c r="O831" i="5"/>
  <c r="M832" i="5"/>
  <c r="O832" i="5"/>
  <c r="M833" i="5"/>
  <c r="O833" i="5"/>
  <c r="M834" i="5"/>
  <c r="O834" i="5"/>
  <c r="M835" i="5"/>
  <c r="O835" i="5"/>
  <c r="M836" i="5"/>
  <c r="O836" i="5"/>
  <c r="M837" i="5"/>
  <c r="O837" i="5"/>
  <c r="M838" i="5"/>
  <c r="O838" i="5"/>
  <c r="M839" i="5"/>
  <c r="O839" i="5"/>
  <c r="M840" i="5"/>
  <c r="O840" i="5"/>
  <c r="M841" i="5"/>
  <c r="O841" i="5"/>
  <c r="M842" i="5"/>
  <c r="O842" i="5"/>
  <c r="M843" i="5"/>
  <c r="O843" i="5"/>
  <c r="M844" i="5"/>
  <c r="O844" i="5"/>
  <c r="M845" i="5"/>
  <c r="O845" i="5"/>
  <c r="M846" i="5"/>
  <c r="O846" i="5"/>
  <c r="M847" i="5"/>
  <c r="O847" i="5"/>
  <c r="M848" i="5"/>
  <c r="O848" i="5"/>
  <c r="M849" i="5"/>
  <c r="O849" i="5"/>
  <c r="M850" i="5"/>
  <c r="O850" i="5"/>
  <c r="M851" i="5"/>
  <c r="O851" i="5"/>
  <c r="M852" i="5"/>
  <c r="O852" i="5"/>
  <c r="M853" i="5"/>
  <c r="O853" i="5"/>
  <c r="M854" i="5"/>
  <c r="O854" i="5"/>
  <c r="M855" i="5"/>
  <c r="O855" i="5"/>
  <c r="M856" i="5"/>
  <c r="O856" i="5"/>
  <c r="M857" i="5"/>
  <c r="O857" i="5"/>
  <c r="M858" i="5"/>
  <c r="O858" i="5"/>
  <c r="M859" i="5"/>
  <c r="O859" i="5"/>
  <c r="M860" i="5"/>
  <c r="O860" i="5"/>
  <c r="M861" i="5"/>
  <c r="O861" i="5"/>
  <c r="M862" i="5"/>
  <c r="O862" i="5"/>
  <c r="M863" i="5"/>
  <c r="O863" i="5"/>
  <c r="M864" i="5"/>
  <c r="O864" i="5"/>
  <c r="M865" i="5"/>
  <c r="O865" i="5"/>
  <c r="M866" i="5"/>
  <c r="O866" i="5"/>
  <c r="M867" i="5"/>
  <c r="O867" i="5"/>
  <c r="M868" i="5"/>
  <c r="O868" i="5"/>
  <c r="M869" i="5"/>
  <c r="O869" i="5"/>
  <c r="M870" i="5"/>
  <c r="O870" i="5"/>
  <c r="M871" i="5"/>
  <c r="O871" i="5"/>
  <c r="M872" i="5"/>
  <c r="O872" i="5"/>
  <c r="M873" i="5"/>
  <c r="O873" i="5"/>
  <c r="M874" i="5"/>
  <c r="O874" i="5"/>
  <c r="M875" i="5"/>
  <c r="O875" i="5"/>
  <c r="M876" i="5"/>
  <c r="O876" i="5"/>
  <c r="M877" i="5"/>
  <c r="O877" i="5"/>
  <c r="M878" i="5"/>
  <c r="O878" i="5"/>
  <c r="M879" i="5"/>
  <c r="O879" i="5"/>
  <c r="M880" i="5"/>
  <c r="O880" i="5"/>
  <c r="M881" i="5"/>
  <c r="O881" i="5"/>
  <c r="M882" i="5"/>
  <c r="O882" i="5"/>
  <c r="M883" i="5"/>
  <c r="O883" i="5"/>
  <c r="M884" i="5"/>
  <c r="O884" i="5"/>
  <c r="M885" i="5"/>
  <c r="O885" i="5"/>
  <c r="M886" i="5"/>
  <c r="O886" i="5"/>
  <c r="M887" i="5"/>
  <c r="O887" i="5"/>
  <c r="M888" i="5"/>
  <c r="O888" i="5"/>
  <c r="M889" i="5"/>
  <c r="O889" i="5"/>
  <c r="M890" i="5"/>
  <c r="O890" i="5"/>
  <c r="M891" i="5"/>
  <c r="O891" i="5"/>
  <c r="M892" i="5"/>
  <c r="O892" i="5"/>
  <c r="M893" i="5"/>
  <c r="O893" i="5"/>
  <c r="M894" i="5"/>
  <c r="O894" i="5"/>
  <c r="M895" i="5"/>
  <c r="O895" i="5"/>
  <c r="M896" i="5"/>
  <c r="O896" i="5"/>
  <c r="M897" i="5"/>
  <c r="O897" i="5"/>
  <c r="M898" i="5"/>
  <c r="O898" i="5"/>
  <c r="M899" i="5"/>
  <c r="O899" i="5"/>
  <c r="M900" i="5"/>
  <c r="O900" i="5"/>
  <c r="M901" i="5"/>
  <c r="O901" i="5"/>
  <c r="M902" i="5"/>
  <c r="O902" i="5"/>
  <c r="M903" i="5"/>
  <c r="O903" i="5"/>
  <c r="M904" i="5"/>
  <c r="O904" i="5"/>
  <c r="M905" i="5"/>
  <c r="O905" i="5"/>
  <c r="M906" i="5"/>
  <c r="O906" i="5"/>
  <c r="M907" i="5"/>
  <c r="O907" i="5"/>
  <c r="M908" i="5"/>
  <c r="O908" i="5"/>
  <c r="M909" i="5"/>
  <c r="O909" i="5"/>
  <c r="M910" i="5"/>
  <c r="O910" i="5"/>
  <c r="M911" i="5"/>
  <c r="O911" i="5"/>
  <c r="M912" i="5"/>
  <c r="O912" i="5"/>
  <c r="M913" i="5"/>
  <c r="O913" i="5"/>
  <c r="M914" i="5"/>
  <c r="O914" i="5"/>
  <c r="M915" i="5"/>
  <c r="O915" i="5"/>
  <c r="M916" i="5"/>
  <c r="O916" i="5"/>
  <c r="M917" i="5"/>
  <c r="O917" i="5"/>
  <c r="M918" i="5"/>
  <c r="O918" i="5"/>
  <c r="M919" i="5"/>
  <c r="O919" i="5"/>
  <c r="M920" i="5"/>
  <c r="O920" i="5"/>
  <c r="M921" i="5"/>
  <c r="O921" i="5"/>
  <c r="M922" i="5"/>
  <c r="O922" i="5"/>
  <c r="M923" i="5"/>
  <c r="O923" i="5"/>
  <c r="M924" i="5"/>
  <c r="O924" i="5"/>
  <c r="M925" i="5"/>
  <c r="O925" i="5"/>
  <c r="M926" i="5"/>
  <c r="O926" i="5"/>
  <c r="M927" i="5"/>
  <c r="O927" i="5"/>
  <c r="M928" i="5"/>
  <c r="O928" i="5"/>
  <c r="M929" i="5"/>
  <c r="O929" i="5"/>
  <c r="M930" i="5"/>
  <c r="O930" i="5"/>
  <c r="M931" i="5"/>
  <c r="O931" i="5"/>
  <c r="M932" i="5"/>
  <c r="O932" i="5"/>
  <c r="M933" i="5"/>
  <c r="O933" i="5"/>
  <c r="M934" i="5"/>
  <c r="O934" i="5"/>
  <c r="M935" i="5"/>
  <c r="O935" i="5"/>
  <c r="M936" i="5"/>
  <c r="O936" i="5"/>
  <c r="M937" i="5"/>
  <c r="O937" i="5"/>
  <c r="M938" i="5"/>
  <c r="O938" i="5"/>
  <c r="M939" i="5"/>
  <c r="O939" i="5"/>
  <c r="M940" i="5"/>
  <c r="O940" i="5"/>
  <c r="M941" i="5"/>
  <c r="O941" i="5"/>
  <c r="M942" i="5"/>
  <c r="O942" i="5"/>
  <c r="M943" i="5"/>
  <c r="O943" i="5"/>
  <c r="M944" i="5"/>
  <c r="O944" i="5"/>
  <c r="M945" i="5"/>
  <c r="O945" i="5"/>
  <c r="M946" i="5"/>
  <c r="O946" i="5"/>
  <c r="M947" i="5"/>
  <c r="O947" i="5"/>
  <c r="M948" i="5"/>
  <c r="O948" i="5"/>
  <c r="M949" i="5"/>
  <c r="O949" i="5"/>
  <c r="M950" i="5"/>
  <c r="O950" i="5"/>
  <c r="M951" i="5"/>
  <c r="O951" i="5"/>
  <c r="M952" i="5"/>
  <c r="O952" i="5"/>
  <c r="M953" i="5"/>
  <c r="O953" i="5"/>
  <c r="M954" i="5"/>
  <c r="O954" i="5"/>
  <c r="M955" i="5"/>
  <c r="O955" i="5"/>
  <c r="M956" i="5"/>
  <c r="O956" i="5"/>
  <c r="M957" i="5"/>
  <c r="O957" i="5"/>
  <c r="M958" i="5"/>
  <c r="O958" i="5"/>
  <c r="M959" i="5"/>
  <c r="O959" i="5"/>
  <c r="M960" i="5"/>
  <c r="O960" i="5"/>
  <c r="M961" i="5"/>
  <c r="O961" i="5"/>
  <c r="M962" i="5"/>
  <c r="O962" i="5"/>
  <c r="M963" i="5"/>
  <c r="O963" i="5"/>
  <c r="M964" i="5"/>
  <c r="O964" i="5"/>
  <c r="M965" i="5"/>
  <c r="O965" i="5"/>
  <c r="M966" i="5"/>
  <c r="O966" i="5"/>
  <c r="M967" i="5"/>
  <c r="O967" i="5"/>
  <c r="M968" i="5"/>
  <c r="O968" i="5"/>
  <c r="M969" i="5"/>
  <c r="O969" i="5"/>
  <c r="M970" i="5"/>
  <c r="O970" i="5"/>
  <c r="M971" i="5"/>
  <c r="O971" i="5"/>
  <c r="M972" i="5"/>
  <c r="O972" i="5"/>
  <c r="M973" i="5"/>
  <c r="O973" i="5"/>
  <c r="M974" i="5"/>
  <c r="O974" i="5"/>
  <c r="M975" i="5"/>
  <c r="O975" i="5"/>
  <c r="M976" i="5"/>
  <c r="O976" i="5"/>
  <c r="M977" i="5"/>
  <c r="O977" i="5"/>
  <c r="M978" i="5"/>
  <c r="O978" i="5"/>
  <c r="M979" i="5"/>
  <c r="O979" i="5"/>
  <c r="M980" i="5"/>
  <c r="O980" i="5"/>
  <c r="M981" i="5"/>
  <c r="O981" i="5"/>
  <c r="M982" i="5"/>
  <c r="O982" i="5"/>
  <c r="M983" i="5"/>
  <c r="O983" i="5"/>
  <c r="M984" i="5"/>
  <c r="O984" i="5"/>
  <c r="M985" i="5"/>
  <c r="O985" i="5"/>
  <c r="M986" i="5"/>
  <c r="O986" i="5"/>
  <c r="M987" i="5"/>
  <c r="O987" i="5"/>
  <c r="M988" i="5"/>
  <c r="O988" i="5"/>
  <c r="M989" i="5"/>
  <c r="O989" i="5"/>
  <c r="M990" i="5"/>
  <c r="O990" i="5"/>
  <c r="M991" i="5"/>
  <c r="O991" i="5"/>
  <c r="M992" i="5"/>
  <c r="O992" i="5"/>
  <c r="M993" i="5"/>
  <c r="O993" i="5"/>
  <c r="M994" i="5"/>
  <c r="O994" i="5"/>
  <c r="M995" i="5"/>
  <c r="O995" i="5"/>
  <c r="M996" i="5"/>
  <c r="O996" i="5"/>
  <c r="M997" i="5"/>
  <c r="O997" i="5"/>
  <c r="M998" i="5"/>
  <c r="O998" i="5"/>
  <c r="M999" i="5"/>
  <c r="O999" i="5"/>
  <c r="M1000" i="5"/>
  <c r="O1000" i="5"/>
  <c r="H13" i="4" l="1"/>
  <c r="I12" i="4"/>
  <c r="G12" i="4"/>
  <c r="C11" i="4"/>
  <c r="B12" i="4"/>
  <c r="A11" i="4"/>
  <c r="O13" i="5"/>
  <c r="M13" i="5"/>
  <c r="O12" i="5"/>
  <c r="H14" i="4" l="1"/>
  <c r="I13" i="4"/>
  <c r="G13" i="4"/>
  <c r="A12" i="4"/>
  <c r="C12" i="4"/>
  <c r="B13" i="4"/>
  <c r="J2" i="5"/>
  <c r="M4" i="5" s="1"/>
  <c r="K6" i="5"/>
  <c r="K2" i="5"/>
  <c r="K7" i="5"/>
  <c r="K8" i="5"/>
  <c r="K5" i="5"/>
  <c r="K3" i="5"/>
  <c r="K4" i="5"/>
  <c r="J3" i="1"/>
  <c r="I14" i="4" l="1"/>
  <c r="G14" i="4"/>
  <c r="H15" i="4"/>
  <c r="A13" i="4"/>
  <c r="C13" i="4"/>
  <c r="B14" i="4"/>
  <c r="K10" i="5"/>
  <c r="M5" i="5" s="1"/>
  <c r="K9" i="5"/>
  <c r="M6" i="5" s="1"/>
  <c r="C3" i="1"/>
  <c r="H16" i="4" l="1"/>
  <c r="G15" i="4"/>
  <c r="I15" i="4"/>
  <c r="A14" i="4"/>
  <c r="C14" i="4"/>
  <c r="B15" i="4"/>
  <c r="I16" i="4" l="1"/>
  <c r="H17" i="4"/>
  <c r="G16" i="4"/>
  <c r="A15" i="4"/>
  <c r="C15" i="4"/>
  <c r="B16" i="4"/>
  <c r="H18" i="4" l="1"/>
  <c r="I17" i="4"/>
  <c r="G17" i="4"/>
  <c r="B17" i="4"/>
  <c r="A16" i="4"/>
  <c r="C16" i="4"/>
  <c r="H19" i="4" l="1"/>
  <c r="I18" i="4"/>
  <c r="G18" i="4"/>
  <c r="A17" i="4"/>
  <c r="C17" i="4"/>
  <c r="B18" i="4"/>
  <c r="I19" i="4" l="1"/>
  <c r="G19" i="4"/>
  <c r="H20" i="4"/>
  <c r="A18" i="4"/>
  <c r="C18" i="4"/>
  <c r="B19" i="4"/>
  <c r="G20" i="4" l="1"/>
  <c r="H21" i="4"/>
  <c r="I20" i="4"/>
  <c r="A19" i="4"/>
  <c r="C19" i="4"/>
  <c r="B20" i="4"/>
  <c r="I21" i="4" l="1"/>
  <c r="H22" i="4"/>
  <c r="G21" i="4"/>
  <c r="A20" i="4"/>
  <c r="C20" i="4"/>
  <c r="B21" i="4"/>
  <c r="G22" i="4" l="1"/>
  <c r="H23" i="4"/>
  <c r="I22" i="4"/>
  <c r="B22" i="4"/>
  <c r="A21" i="4"/>
  <c r="C21" i="4"/>
  <c r="H24" i="4" l="1"/>
  <c r="I23" i="4"/>
  <c r="G23" i="4"/>
  <c r="C22" i="4"/>
  <c r="B23" i="4"/>
  <c r="A22" i="4"/>
  <c r="H25" i="4" l="1"/>
  <c r="I24" i="4"/>
  <c r="G24" i="4"/>
  <c r="A23" i="4"/>
  <c r="C23" i="4"/>
  <c r="B24" i="4"/>
  <c r="G25" i="4" l="1"/>
  <c r="H26" i="4"/>
  <c r="I25" i="4"/>
  <c r="A24" i="4"/>
  <c r="C24" i="4"/>
  <c r="B25" i="4"/>
  <c r="H27" i="4" l="1"/>
  <c r="I26" i="4"/>
  <c r="G26" i="4"/>
  <c r="A25" i="4"/>
  <c r="C25" i="4"/>
  <c r="B26" i="4"/>
  <c r="G27" i="4" l="1"/>
  <c r="H28" i="4"/>
  <c r="I27" i="4"/>
  <c r="A26" i="4"/>
  <c r="C26" i="4"/>
  <c r="B27" i="4"/>
  <c r="H29" i="4" l="1"/>
  <c r="I28" i="4"/>
  <c r="G28" i="4"/>
  <c r="C27" i="4"/>
  <c r="B28" i="4"/>
  <c r="A27" i="4"/>
  <c r="H30" i="4" l="1"/>
  <c r="I29" i="4"/>
  <c r="G29" i="4"/>
  <c r="A28" i="4"/>
  <c r="C28" i="4"/>
  <c r="B29" i="4"/>
  <c r="I30" i="4" l="1"/>
  <c r="G30" i="4"/>
  <c r="H31" i="4"/>
  <c r="A29" i="4"/>
  <c r="C29" i="4"/>
  <c r="B30" i="4"/>
  <c r="H32" i="4" l="1"/>
  <c r="G31" i="4"/>
  <c r="I31" i="4"/>
  <c r="A30" i="4"/>
  <c r="C30" i="4"/>
  <c r="B31" i="4"/>
  <c r="I32" i="4" l="1"/>
  <c r="H33" i="4"/>
  <c r="G32" i="4"/>
  <c r="A31" i="4"/>
  <c r="C31" i="4"/>
  <c r="B32" i="4"/>
  <c r="H34" i="4" l="1"/>
  <c r="I33" i="4"/>
  <c r="G33" i="4"/>
  <c r="B33" i="4"/>
  <c r="A32" i="4"/>
  <c r="C32" i="4"/>
  <c r="H35" i="4" l="1"/>
  <c r="I34" i="4"/>
  <c r="G34" i="4"/>
  <c r="A33" i="4"/>
  <c r="C33" i="4"/>
  <c r="B34" i="4"/>
  <c r="I35" i="4" l="1"/>
  <c r="G35" i="4"/>
  <c r="H36" i="4"/>
  <c r="A34" i="4"/>
  <c r="C34" i="4"/>
  <c r="B35" i="4"/>
  <c r="G36" i="4" l="1"/>
  <c r="I36" i="4"/>
  <c r="H37" i="4"/>
  <c r="A35" i="4"/>
  <c r="C35" i="4"/>
  <c r="B36" i="4"/>
  <c r="I37" i="4" l="1"/>
  <c r="H38" i="4"/>
  <c r="G37" i="4"/>
  <c r="A36" i="4"/>
  <c r="C36" i="4"/>
  <c r="B37" i="4"/>
  <c r="G38" i="4" l="1"/>
  <c r="H39" i="4"/>
  <c r="I38" i="4"/>
  <c r="B38" i="4"/>
  <c r="A37" i="4"/>
  <c r="C37" i="4"/>
  <c r="H40" i="4" l="1"/>
  <c r="I39" i="4"/>
  <c r="G39" i="4"/>
  <c r="C38" i="4"/>
  <c r="B39" i="4"/>
  <c r="A38" i="4"/>
  <c r="H41" i="4" l="1"/>
  <c r="I40" i="4"/>
  <c r="G40" i="4"/>
  <c r="A39" i="4"/>
  <c r="C39" i="4"/>
  <c r="B40" i="4"/>
  <c r="G41" i="4" l="1"/>
  <c r="H42" i="4"/>
  <c r="I41" i="4"/>
  <c r="A40" i="4"/>
  <c r="C40" i="4"/>
  <c r="B41" i="4"/>
  <c r="H43" i="4" l="1"/>
  <c r="I42" i="4"/>
  <c r="G42" i="4"/>
  <c r="A41" i="4"/>
  <c r="C41" i="4"/>
  <c r="B42" i="4"/>
  <c r="H44" i="4" l="1"/>
  <c r="G43" i="4"/>
  <c r="I43" i="4"/>
  <c r="A42" i="4"/>
  <c r="C42" i="4"/>
  <c r="B43" i="4"/>
  <c r="H45" i="4" l="1"/>
  <c r="I44" i="4"/>
  <c r="G44" i="4"/>
  <c r="C43" i="4"/>
  <c r="B44" i="4"/>
  <c r="A43" i="4"/>
  <c r="H46" i="4" l="1"/>
  <c r="I45" i="4"/>
  <c r="G45" i="4"/>
  <c r="A44" i="4"/>
  <c r="C44" i="4"/>
  <c r="B45" i="4"/>
  <c r="I46" i="4" l="1"/>
  <c r="G46" i="4"/>
  <c r="H47" i="4"/>
  <c r="A45" i="4"/>
  <c r="C45" i="4"/>
  <c r="B46" i="4"/>
  <c r="H48" i="4" l="1"/>
  <c r="I47" i="4"/>
  <c r="G47" i="4"/>
  <c r="A46" i="4"/>
  <c r="C46" i="4"/>
  <c r="B47" i="4"/>
  <c r="I48" i="4" l="1"/>
  <c r="H49" i="4"/>
  <c r="G48" i="4"/>
  <c r="A47" i="4"/>
  <c r="C47" i="4"/>
  <c r="B48" i="4"/>
  <c r="H50" i="4" l="1"/>
  <c r="I49" i="4"/>
  <c r="G49" i="4"/>
  <c r="B49" i="4"/>
  <c r="A48" i="4"/>
  <c r="C48" i="4"/>
  <c r="H51" i="4" l="1"/>
  <c r="I50" i="4"/>
  <c r="G50" i="4"/>
  <c r="A49" i="4"/>
  <c r="C49" i="4"/>
  <c r="B50" i="4"/>
  <c r="I51" i="4" l="1"/>
  <c r="G51" i="4"/>
  <c r="H52" i="4"/>
  <c r="A50" i="4"/>
  <c r="C50" i="4"/>
  <c r="B51" i="4"/>
  <c r="G52" i="4" l="1"/>
  <c r="H53" i="4"/>
  <c r="I52" i="4"/>
  <c r="A51" i="4"/>
  <c r="C51" i="4"/>
  <c r="B52" i="4"/>
  <c r="I53" i="4" l="1"/>
  <c r="H54" i="4"/>
  <c r="G53" i="4"/>
  <c r="A52" i="4"/>
  <c r="C52" i="4"/>
  <c r="B53" i="4"/>
  <c r="H55" i="4" l="1"/>
  <c r="G54" i="4"/>
  <c r="I54" i="4"/>
  <c r="B54" i="4"/>
  <c r="A53" i="4"/>
  <c r="C53" i="4"/>
  <c r="H56" i="4" l="1"/>
  <c r="I55" i="4"/>
  <c r="G55" i="4"/>
  <c r="C54" i="4"/>
  <c r="B55" i="4"/>
  <c r="A54" i="4"/>
  <c r="H57" i="4" l="1"/>
  <c r="I56" i="4"/>
  <c r="G56" i="4"/>
  <c r="A55" i="4"/>
  <c r="C55" i="4"/>
  <c r="B56" i="4"/>
  <c r="G57" i="4" l="1"/>
  <c r="I57" i="4"/>
  <c r="H58" i="4"/>
  <c r="A56" i="4"/>
  <c r="C56" i="4"/>
  <c r="B57" i="4"/>
  <c r="H59" i="4" l="1"/>
  <c r="I58" i="4"/>
  <c r="G58" i="4"/>
  <c r="A57" i="4"/>
  <c r="C57" i="4"/>
  <c r="B58" i="4"/>
  <c r="H60" i="4" l="1"/>
  <c r="G59" i="4"/>
  <c r="I59" i="4"/>
  <c r="A58" i="4"/>
  <c r="C58" i="4"/>
  <c r="B59" i="4"/>
  <c r="H61" i="4" l="1"/>
  <c r="I60" i="4"/>
  <c r="G60" i="4"/>
  <c r="C59" i="4"/>
  <c r="B60" i="4"/>
  <c r="A59" i="4"/>
  <c r="H62" i="4" l="1"/>
  <c r="I61" i="4"/>
  <c r="G61" i="4"/>
  <c r="A60" i="4"/>
  <c r="C60" i="4"/>
  <c r="B61" i="4"/>
  <c r="I62" i="4" l="1"/>
  <c r="G62" i="4"/>
  <c r="H63" i="4"/>
  <c r="A61" i="4"/>
  <c r="C61" i="4"/>
  <c r="B62" i="4"/>
  <c r="H64" i="4" l="1"/>
  <c r="I63" i="4"/>
  <c r="G63" i="4"/>
  <c r="A62" i="4"/>
  <c r="C62" i="4"/>
  <c r="B63" i="4"/>
  <c r="I64" i="4" l="1"/>
  <c r="H65" i="4"/>
  <c r="G64" i="4"/>
  <c r="A63" i="4"/>
  <c r="C63" i="4"/>
  <c r="B64" i="4"/>
  <c r="H66" i="4" l="1"/>
  <c r="I65" i="4"/>
  <c r="G65" i="4"/>
  <c r="B65" i="4"/>
  <c r="A64" i="4"/>
  <c r="C64" i="4"/>
  <c r="H67" i="4" l="1"/>
  <c r="I66" i="4"/>
  <c r="G66" i="4"/>
  <c r="A65" i="4"/>
  <c r="C65" i="4"/>
  <c r="B66" i="4"/>
  <c r="I67" i="4" l="1"/>
  <c r="G67" i="4"/>
  <c r="H68" i="4"/>
  <c r="A66" i="4"/>
  <c r="C66" i="4"/>
  <c r="B67" i="4"/>
  <c r="G68" i="4" l="1"/>
  <c r="H69" i="4"/>
  <c r="I68" i="4"/>
  <c r="A67" i="4"/>
  <c r="C67" i="4"/>
  <c r="B68" i="4"/>
  <c r="I69" i="4" l="1"/>
  <c r="H70" i="4"/>
  <c r="G69" i="4"/>
  <c r="A68" i="4"/>
  <c r="C68" i="4"/>
  <c r="B69" i="4"/>
  <c r="G70" i="4" l="1"/>
  <c r="H71" i="4"/>
  <c r="I70" i="4"/>
  <c r="B70" i="4"/>
  <c r="A69" i="4"/>
  <c r="C69" i="4"/>
  <c r="H72" i="4" l="1"/>
  <c r="I71" i="4"/>
  <c r="G71" i="4"/>
  <c r="C70" i="4"/>
  <c r="B71" i="4"/>
  <c r="A70" i="4"/>
  <c r="H73" i="4" l="1"/>
  <c r="I72" i="4"/>
  <c r="G72" i="4"/>
  <c r="A71" i="4"/>
  <c r="C71" i="4"/>
  <c r="B72" i="4"/>
  <c r="G73" i="4" l="1"/>
  <c r="I73" i="4"/>
  <c r="H74" i="4"/>
  <c r="A72" i="4"/>
  <c r="C72" i="4"/>
  <c r="B73" i="4"/>
  <c r="H75" i="4" l="1"/>
  <c r="I74" i="4"/>
  <c r="G74" i="4"/>
  <c r="A73" i="4"/>
  <c r="C73" i="4"/>
  <c r="B74" i="4"/>
  <c r="G75" i="4" l="1"/>
  <c r="H76" i="4"/>
  <c r="I75" i="4"/>
  <c r="A74" i="4"/>
  <c r="C74" i="4"/>
  <c r="B75" i="4"/>
  <c r="H77" i="4" l="1"/>
  <c r="I76" i="4"/>
  <c r="G76" i="4"/>
  <c r="C75" i="4"/>
  <c r="B76" i="4"/>
  <c r="A75" i="4"/>
  <c r="H78" i="4" l="1"/>
  <c r="I77" i="4"/>
  <c r="G77" i="4"/>
  <c r="A76" i="4"/>
  <c r="C76" i="4"/>
  <c r="B77" i="4"/>
  <c r="I78" i="4" l="1"/>
  <c r="G78" i="4"/>
  <c r="H79" i="4"/>
  <c r="A77" i="4"/>
  <c r="C77" i="4"/>
  <c r="B78" i="4"/>
  <c r="H80" i="4" l="1"/>
  <c r="I79" i="4"/>
  <c r="G79" i="4"/>
  <c r="A78" i="4"/>
  <c r="C78" i="4"/>
  <c r="B79" i="4"/>
  <c r="I80" i="4" l="1"/>
  <c r="H81" i="4"/>
  <c r="G80" i="4"/>
  <c r="A79" i="4"/>
  <c r="C79" i="4"/>
  <c r="B80" i="4"/>
  <c r="H82" i="4" l="1"/>
  <c r="I81" i="4"/>
  <c r="G81" i="4"/>
  <c r="B81" i="4"/>
  <c r="A80" i="4"/>
  <c r="C80" i="4"/>
  <c r="H83" i="4" l="1"/>
  <c r="I82" i="4"/>
  <c r="G82" i="4"/>
  <c r="A81" i="4"/>
  <c r="C81" i="4"/>
  <c r="B82" i="4"/>
  <c r="I83" i="4" l="1"/>
  <c r="G83" i="4"/>
  <c r="H84" i="4"/>
  <c r="A82" i="4"/>
  <c r="C82" i="4"/>
  <c r="B83" i="4"/>
  <c r="G84" i="4" l="1"/>
  <c r="I84" i="4"/>
  <c r="H85" i="4"/>
  <c r="A83" i="4"/>
  <c r="C83" i="4"/>
  <c r="B84" i="4"/>
  <c r="I85" i="4" l="1"/>
  <c r="H86" i="4"/>
  <c r="G85" i="4"/>
  <c r="A84" i="4"/>
  <c r="C84" i="4"/>
  <c r="B85" i="4"/>
  <c r="G86" i="4" l="1"/>
  <c r="H87" i="4"/>
  <c r="I86" i="4"/>
  <c r="B86" i="4"/>
  <c r="A85" i="4"/>
  <c r="C85" i="4"/>
  <c r="H88" i="4" l="1"/>
  <c r="I87" i="4"/>
  <c r="G87" i="4"/>
  <c r="C86" i="4"/>
  <c r="B87" i="4"/>
  <c r="A86" i="4"/>
  <c r="H89" i="4" l="1"/>
  <c r="I88" i="4"/>
  <c r="G88" i="4"/>
  <c r="A87" i="4"/>
  <c r="C87" i="4"/>
  <c r="B88" i="4"/>
  <c r="G89" i="4" l="1"/>
  <c r="H90" i="4"/>
  <c r="I89" i="4"/>
  <c r="A88" i="4"/>
  <c r="C88" i="4"/>
  <c r="B89" i="4"/>
  <c r="H91" i="4" l="1"/>
  <c r="I90" i="4"/>
  <c r="G90" i="4"/>
  <c r="A89" i="4"/>
  <c r="C89" i="4"/>
  <c r="B90" i="4"/>
  <c r="G91" i="4" l="1"/>
  <c r="H92" i="4"/>
  <c r="I91" i="4"/>
  <c r="A90" i="4"/>
  <c r="C90" i="4"/>
  <c r="B91" i="4"/>
  <c r="H93" i="4" l="1"/>
  <c r="I92" i="4"/>
  <c r="G92" i="4"/>
  <c r="C91" i="4"/>
  <c r="B92" i="4"/>
  <c r="A91" i="4"/>
  <c r="H94" i="4" l="1"/>
  <c r="I93" i="4"/>
  <c r="G93" i="4"/>
  <c r="A92" i="4"/>
  <c r="C92" i="4"/>
  <c r="B93" i="4"/>
  <c r="I94" i="4" l="1"/>
  <c r="G94" i="4"/>
  <c r="H95" i="4"/>
  <c r="A93" i="4"/>
  <c r="C93" i="4"/>
  <c r="B94" i="4"/>
  <c r="H96" i="4" l="1"/>
  <c r="G95" i="4"/>
  <c r="I95" i="4"/>
  <c r="A94" i="4"/>
  <c r="C94" i="4"/>
  <c r="B95" i="4"/>
  <c r="I96" i="4" l="1"/>
  <c r="H97" i="4"/>
  <c r="G96" i="4"/>
  <c r="A95" i="4"/>
  <c r="C95" i="4"/>
  <c r="B96" i="4"/>
  <c r="H98" i="4" l="1"/>
  <c r="I97" i="4"/>
  <c r="G97" i="4"/>
  <c r="B97" i="4"/>
  <c r="A96" i="4"/>
  <c r="C96" i="4"/>
  <c r="H99" i="4" l="1"/>
  <c r="I98" i="4"/>
  <c r="G98" i="4"/>
  <c r="A97" i="4"/>
  <c r="C97" i="4"/>
  <c r="B98" i="4"/>
  <c r="I99" i="4" l="1"/>
  <c r="G99" i="4"/>
  <c r="H100" i="4"/>
  <c r="A98" i="4"/>
  <c r="C98" i="4"/>
  <c r="B99" i="4"/>
  <c r="G100" i="4" l="1"/>
  <c r="I100" i="4"/>
  <c r="H101" i="4"/>
  <c r="A99" i="4"/>
  <c r="C99" i="4"/>
  <c r="B100" i="4"/>
  <c r="I101" i="4" l="1"/>
  <c r="H102" i="4"/>
  <c r="G101" i="4"/>
  <c r="A100" i="4"/>
  <c r="C100" i="4"/>
  <c r="B101" i="4"/>
  <c r="H103" i="4" l="1"/>
  <c r="G102" i="4"/>
  <c r="I102" i="4"/>
  <c r="B102" i="4"/>
  <c r="A101" i="4"/>
  <c r="C101" i="4"/>
  <c r="H104" i="4" l="1"/>
  <c r="I103" i="4"/>
  <c r="G103" i="4"/>
  <c r="C102" i="4"/>
  <c r="B103" i="4"/>
  <c r="A102" i="4"/>
  <c r="H105" i="4" l="1"/>
  <c r="I104" i="4"/>
  <c r="G104" i="4"/>
  <c r="A103" i="4"/>
  <c r="C103" i="4"/>
  <c r="B104" i="4"/>
  <c r="G105" i="4" l="1"/>
  <c r="H106" i="4"/>
  <c r="I105" i="4"/>
  <c r="A104" i="4"/>
  <c r="C104" i="4"/>
  <c r="B105" i="4"/>
  <c r="H107" i="4" l="1"/>
  <c r="I106" i="4"/>
  <c r="G106" i="4"/>
  <c r="A105" i="4"/>
  <c r="C105" i="4"/>
  <c r="B106" i="4"/>
  <c r="G107" i="4" l="1"/>
  <c r="H108" i="4"/>
  <c r="I107" i="4"/>
  <c r="A106" i="4"/>
  <c r="C106" i="4"/>
  <c r="B107" i="4"/>
  <c r="H109" i="4" l="1"/>
  <c r="I108" i="4"/>
  <c r="G108" i="4"/>
  <c r="C107" i="4"/>
  <c r="B108" i="4"/>
  <c r="A107" i="4"/>
  <c r="H110" i="4" l="1"/>
  <c r="I109" i="4"/>
  <c r="G109" i="4"/>
  <c r="A108" i="4"/>
  <c r="C108" i="4"/>
  <c r="B109" i="4"/>
  <c r="I110" i="4" l="1"/>
  <c r="G110" i="4"/>
  <c r="H111" i="4"/>
  <c r="A109" i="4"/>
  <c r="C109" i="4"/>
  <c r="B110" i="4"/>
  <c r="H112" i="4" l="1"/>
  <c r="I111" i="4"/>
  <c r="G111" i="4"/>
  <c r="A110" i="4"/>
  <c r="C110" i="4"/>
  <c r="B111" i="4"/>
  <c r="I112" i="4" l="1"/>
  <c r="H113" i="4"/>
  <c r="G112" i="4"/>
  <c r="A111" i="4"/>
  <c r="C111" i="4"/>
  <c r="B112" i="4"/>
  <c r="H114" i="4" l="1"/>
  <c r="I113" i="4"/>
  <c r="G113" i="4"/>
  <c r="B113" i="4"/>
  <c r="A112" i="4"/>
  <c r="C112" i="4"/>
  <c r="H115" i="4" l="1"/>
  <c r="I114" i="4"/>
  <c r="G114" i="4"/>
  <c r="A113" i="4"/>
  <c r="C113" i="4"/>
  <c r="B114" i="4"/>
  <c r="I115" i="4" l="1"/>
  <c r="G115" i="4"/>
  <c r="H116" i="4"/>
  <c r="A114" i="4"/>
  <c r="C114" i="4"/>
  <c r="B115" i="4"/>
  <c r="G116" i="4" l="1"/>
  <c r="H117" i="4"/>
  <c r="I116" i="4"/>
  <c r="A115" i="4"/>
  <c r="C115" i="4"/>
  <c r="B116" i="4"/>
  <c r="I117" i="4" l="1"/>
  <c r="H118" i="4"/>
  <c r="G117" i="4"/>
  <c r="A116" i="4"/>
  <c r="C116" i="4"/>
  <c r="B117" i="4"/>
  <c r="G118" i="4" l="1"/>
  <c r="H119" i="4"/>
  <c r="I118" i="4"/>
  <c r="B118" i="4"/>
  <c r="A117" i="4"/>
  <c r="C117" i="4"/>
  <c r="H120" i="4" l="1"/>
  <c r="I119" i="4"/>
  <c r="G119" i="4"/>
  <c r="C118" i="4"/>
  <c r="B119" i="4"/>
  <c r="A118" i="4"/>
  <c r="H121" i="4" l="1"/>
  <c r="I120" i="4"/>
  <c r="G120" i="4"/>
  <c r="A119" i="4"/>
  <c r="C119" i="4"/>
  <c r="B120" i="4"/>
  <c r="G121" i="4" l="1"/>
  <c r="I121" i="4"/>
  <c r="H122" i="4"/>
  <c r="A120" i="4"/>
  <c r="C120" i="4"/>
  <c r="B121" i="4"/>
  <c r="H123" i="4" l="1"/>
  <c r="G122" i="4"/>
  <c r="I122" i="4"/>
  <c r="A121" i="4"/>
  <c r="C121" i="4"/>
  <c r="B122" i="4"/>
  <c r="G123" i="4" l="1"/>
  <c r="H124" i="4"/>
  <c r="I123" i="4"/>
  <c r="A122" i="4"/>
  <c r="C122" i="4"/>
  <c r="B123" i="4"/>
  <c r="H125" i="4" l="1"/>
  <c r="I124" i="4"/>
  <c r="G124" i="4"/>
  <c r="C123" i="4"/>
  <c r="B124" i="4"/>
  <c r="A123" i="4"/>
  <c r="H126" i="4" l="1"/>
  <c r="I125" i="4"/>
  <c r="G125" i="4"/>
  <c r="A124" i="4"/>
  <c r="C124" i="4"/>
  <c r="B125" i="4"/>
  <c r="I126" i="4" l="1"/>
  <c r="G126" i="4"/>
  <c r="H127" i="4"/>
  <c r="A125" i="4"/>
  <c r="C125" i="4"/>
  <c r="B126" i="4"/>
  <c r="H128" i="4" l="1"/>
  <c r="I127" i="4"/>
  <c r="G127" i="4"/>
  <c r="A126" i="4"/>
  <c r="C126" i="4"/>
  <c r="B127" i="4"/>
  <c r="I128" i="4" l="1"/>
  <c r="H129" i="4"/>
  <c r="G128" i="4"/>
  <c r="A127" i="4"/>
  <c r="C127" i="4"/>
  <c r="B128" i="4"/>
  <c r="H130" i="4" l="1"/>
  <c r="I129" i="4"/>
  <c r="G129" i="4"/>
  <c r="B129" i="4"/>
  <c r="A128" i="4"/>
  <c r="C128" i="4"/>
  <c r="H131" i="4" l="1"/>
  <c r="I130" i="4"/>
  <c r="G130" i="4"/>
  <c r="A129" i="4"/>
  <c r="C129" i="4"/>
  <c r="B130" i="4"/>
  <c r="I131" i="4" l="1"/>
  <c r="G131" i="4"/>
  <c r="H132" i="4"/>
  <c r="A130" i="4"/>
  <c r="C130" i="4"/>
  <c r="B131" i="4"/>
  <c r="G132" i="4" l="1"/>
  <c r="H133" i="4"/>
  <c r="I132" i="4"/>
  <c r="A131" i="4"/>
  <c r="C131" i="4"/>
  <c r="B132" i="4"/>
  <c r="I133" i="4" l="1"/>
  <c r="H134" i="4"/>
  <c r="G133" i="4"/>
  <c r="C132" i="4"/>
  <c r="A132" i="4"/>
  <c r="B133" i="4"/>
  <c r="H135" i="4" l="1"/>
  <c r="G134" i="4"/>
  <c r="I134" i="4"/>
  <c r="B134" i="4"/>
  <c r="A133" i="4"/>
  <c r="C133" i="4"/>
  <c r="H136" i="4" l="1"/>
  <c r="I135" i="4"/>
  <c r="G135" i="4"/>
  <c r="C134" i="4"/>
  <c r="B135" i="4"/>
  <c r="A134" i="4"/>
  <c r="H137" i="4" l="1"/>
  <c r="I136" i="4"/>
  <c r="G136" i="4"/>
  <c r="A135" i="4"/>
  <c r="C135" i="4"/>
  <c r="B136" i="4"/>
  <c r="G137" i="4" l="1"/>
  <c r="I137" i="4"/>
  <c r="H138" i="4"/>
  <c r="A136" i="4"/>
  <c r="C136" i="4"/>
  <c r="B137" i="4"/>
  <c r="H139" i="4" l="1"/>
  <c r="G138" i="4"/>
  <c r="I138" i="4"/>
  <c r="A137" i="4"/>
  <c r="C137" i="4"/>
  <c r="B138" i="4"/>
  <c r="G139" i="4" l="1"/>
  <c r="H140" i="4"/>
  <c r="I139" i="4"/>
  <c r="A138" i="4"/>
  <c r="C138" i="4"/>
  <c r="B139" i="4"/>
  <c r="H141" i="4" l="1"/>
  <c r="I140" i="4"/>
  <c r="G140" i="4"/>
  <c r="C139" i="4"/>
  <c r="B140" i="4"/>
  <c r="A139" i="4"/>
  <c r="H142" i="4" l="1"/>
  <c r="I141" i="4"/>
  <c r="G141" i="4"/>
  <c r="A140" i="4"/>
  <c r="C140" i="4"/>
  <c r="B141" i="4"/>
  <c r="I142" i="4" l="1"/>
  <c r="G142" i="4"/>
  <c r="H143" i="4"/>
  <c r="A141" i="4"/>
  <c r="C141" i="4"/>
  <c r="B142" i="4"/>
  <c r="H144" i="4" l="1"/>
  <c r="G143" i="4"/>
  <c r="I143" i="4"/>
  <c r="A142" i="4"/>
  <c r="C142" i="4"/>
  <c r="B143" i="4"/>
  <c r="I144" i="4" l="1"/>
  <c r="H145" i="4"/>
  <c r="G144" i="4"/>
  <c r="A143" i="4"/>
  <c r="C143" i="4"/>
  <c r="B144" i="4"/>
  <c r="H146" i="4" l="1"/>
  <c r="I145" i="4"/>
  <c r="G145" i="4"/>
  <c r="B145" i="4"/>
  <c r="A144" i="4"/>
  <c r="C144" i="4"/>
  <c r="H147" i="4" l="1"/>
  <c r="I146" i="4"/>
  <c r="G146" i="4"/>
  <c r="A145" i="4"/>
  <c r="C145" i="4"/>
  <c r="B146" i="4"/>
  <c r="I147" i="4" l="1"/>
  <c r="G147" i="4"/>
  <c r="H148" i="4"/>
  <c r="A146" i="4"/>
  <c r="C146" i="4"/>
  <c r="B147" i="4"/>
  <c r="G148" i="4" l="1"/>
  <c r="H149" i="4"/>
  <c r="I148" i="4"/>
  <c r="A147" i="4"/>
  <c r="C147" i="4"/>
  <c r="B148" i="4"/>
  <c r="I149" i="4" l="1"/>
  <c r="H150" i="4"/>
  <c r="G149" i="4"/>
  <c r="A148" i="4"/>
  <c r="C148" i="4"/>
  <c r="B149" i="4"/>
  <c r="G150" i="4" l="1"/>
  <c r="H151" i="4"/>
  <c r="I150" i="4"/>
  <c r="B150" i="4"/>
  <c r="A149" i="4"/>
  <c r="C149" i="4"/>
  <c r="H152" i="4" l="1"/>
  <c r="I151" i="4"/>
  <c r="G151" i="4"/>
  <c r="C150" i="4"/>
  <c r="B151" i="4"/>
  <c r="A150" i="4"/>
  <c r="H153" i="4" l="1"/>
  <c r="I152" i="4"/>
  <c r="G152" i="4"/>
  <c r="A151" i="4"/>
  <c r="C151" i="4"/>
  <c r="B152" i="4"/>
  <c r="G153" i="4" l="1"/>
  <c r="H154" i="4"/>
  <c r="I153" i="4"/>
  <c r="A152" i="4"/>
  <c r="C152" i="4"/>
  <c r="B153" i="4"/>
  <c r="H155" i="4" l="1"/>
  <c r="I154" i="4"/>
  <c r="G154" i="4"/>
  <c r="A153" i="4"/>
  <c r="C153" i="4"/>
  <c r="B154" i="4"/>
  <c r="G155" i="4" l="1"/>
  <c r="H156" i="4"/>
  <c r="I155" i="4"/>
  <c r="A154" i="4"/>
  <c r="C154" i="4"/>
  <c r="B155" i="4"/>
  <c r="H157" i="4" l="1"/>
  <c r="I156" i="4"/>
  <c r="G156" i="4"/>
  <c r="C155" i="4"/>
  <c r="B156" i="4"/>
  <c r="A155" i="4"/>
  <c r="H158" i="4" l="1"/>
  <c r="I157" i="4"/>
  <c r="G157" i="4"/>
  <c r="A156" i="4"/>
  <c r="C156" i="4"/>
  <c r="B157" i="4"/>
  <c r="I158" i="4" l="1"/>
  <c r="G158" i="4"/>
  <c r="H159" i="4"/>
  <c r="A157" i="4"/>
  <c r="C157" i="4"/>
  <c r="B158" i="4"/>
  <c r="H160" i="4" l="1"/>
  <c r="G159" i="4"/>
  <c r="I159" i="4"/>
  <c r="B159" i="4"/>
  <c r="A158" i="4"/>
  <c r="C158" i="4"/>
  <c r="I160" i="4" l="1"/>
  <c r="H161" i="4"/>
  <c r="G160" i="4"/>
  <c r="A159" i="4"/>
  <c r="C159" i="4"/>
  <c r="B160" i="4"/>
  <c r="H162" i="4" l="1"/>
  <c r="I161" i="4"/>
  <c r="G161" i="4"/>
  <c r="B161" i="4"/>
  <c r="A160" i="4"/>
  <c r="C160" i="4"/>
  <c r="H163" i="4" l="1"/>
  <c r="I162" i="4"/>
  <c r="G162" i="4"/>
  <c r="A161" i="4"/>
  <c r="C161" i="4"/>
  <c r="B162" i="4"/>
  <c r="I163" i="4" l="1"/>
  <c r="G163" i="4"/>
  <c r="H164" i="4"/>
  <c r="A162" i="4"/>
  <c r="C162" i="4"/>
  <c r="B163" i="4"/>
  <c r="G164" i="4" l="1"/>
  <c r="I164" i="4"/>
  <c r="H165" i="4"/>
  <c r="A163" i="4"/>
  <c r="C163" i="4"/>
  <c r="B164" i="4"/>
  <c r="I165" i="4" l="1"/>
  <c r="H166" i="4"/>
  <c r="G165" i="4"/>
  <c r="A164" i="4"/>
  <c r="C164" i="4"/>
  <c r="B165" i="4"/>
  <c r="G166" i="4" l="1"/>
  <c r="H167" i="4"/>
  <c r="I166" i="4"/>
  <c r="B166" i="4"/>
  <c r="A165" i="4"/>
  <c r="C165" i="4"/>
  <c r="H168" i="4" l="1"/>
  <c r="I167" i="4"/>
  <c r="G167" i="4"/>
  <c r="C166" i="4"/>
  <c r="B167" i="4"/>
  <c r="A166" i="4"/>
  <c r="H169" i="4" l="1"/>
  <c r="I168" i="4"/>
  <c r="G168" i="4"/>
  <c r="A167" i="4"/>
  <c r="C167" i="4"/>
  <c r="B168" i="4"/>
  <c r="G169" i="4" l="1"/>
  <c r="H170" i="4"/>
  <c r="I169" i="4"/>
  <c r="A168" i="4"/>
  <c r="C168" i="4"/>
  <c r="B169" i="4"/>
  <c r="H171" i="4" l="1"/>
  <c r="G170" i="4"/>
  <c r="I170" i="4"/>
  <c r="A169" i="4"/>
  <c r="C169" i="4"/>
  <c r="B170" i="4"/>
  <c r="G171" i="4" l="1"/>
  <c r="H172" i="4"/>
  <c r="I171" i="4"/>
  <c r="A170" i="4"/>
  <c r="C170" i="4"/>
  <c r="B171" i="4"/>
  <c r="H173" i="4" l="1"/>
  <c r="I172" i="4"/>
  <c r="G172" i="4"/>
  <c r="C171" i="4"/>
  <c r="B172" i="4"/>
  <c r="A171" i="4"/>
  <c r="H174" i="4" l="1"/>
  <c r="I173" i="4"/>
  <c r="G173" i="4"/>
  <c r="A172" i="4"/>
  <c r="C172" i="4"/>
  <c r="B173" i="4"/>
  <c r="I174" i="4" l="1"/>
  <c r="G174" i="4"/>
  <c r="H175" i="4"/>
  <c r="A173" i="4"/>
  <c r="C173" i="4"/>
  <c r="B174" i="4"/>
  <c r="H176" i="4" l="1"/>
  <c r="I175" i="4"/>
  <c r="G175" i="4"/>
  <c r="A174" i="4"/>
  <c r="C174" i="4"/>
  <c r="B175" i="4"/>
  <c r="I176" i="4" l="1"/>
  <c r="H177" i="4"/>
  <c r="G176" i="4"/>
  <c r="A175" i="4"/>
  <c r="C175" i="4"/>
  <c r="B176" i="4"/>
  <c r="H178" i="4" l="1"/>
  <c r="I177" i="4"/>
  <c r="G177" i="4"/>
  <c r="B177" i="4"/>
  <c r="A176" i="4"/>
  <c r="C176" i="4"/>
  <c r="H179" i="4" l="1"/>
  <c r="I178" i="4"/>
  <c r="G178" i="4"/>
  <c r="A177" i="4"/>
  <c r="C177" i="4"/>
  <c r="B178" i="4"/>
  <c r="I179" i="4" l="1"/>
  <c r="G179" i="4"/>
  <c r="H180" i="4"/>
  <c r="A178" i="4"/>
  <c r="C178" i="4"/>
  <c r="B179" i="4"/>
  <c r="G180" i="4" l="1"/>
  <c r="I180" i="4"/>
  <c r="H181" i="4"/>
  <c r="A179" i="4"/>
  <c r="C179" i="4"/>
  <c r="B180" i="4"/>
  <c r="I181" i="4" l="1"/>
  <c r="H182" i="4"/>
  <c r="G181" i="4"/>
  <c r="A180" i="4"/>
  <c r="C180" i="4"/>
  <c r="B181" i="4"/>
  <c r="G182" i="4" l="1"/>
  <c r="H183" i="4"/>
  <c r="I182" i="4"/>
  <c r="B182" i="4"/>
  <c r="A181" i="4"/>
  <c r="C181" i="4"/>
  <c r="H184" i="4" l="1"/>
  <c r="I183" i="4"/>
  <c r="G183" i="4"/>
  <c r="C182" i="4"/>
  <c r="B183" i="4"/>
  <c r="A182" i="4"/>
  <c r="H185" i="4" l="1"/>
  <c r="I184" i="4"/>
  <c r="G184" i="4"/>
  <c r="A183" i="4"/>
  <c r="C183" i="4"/>
  <c r="B184" i="4"/>
  <c r="G185" i="4" l="1"/>
  <c r="I185" i="4"/>
  <c r="H186" i="4"/>
  <c r="A184" i="4"/>
  <c r="C184" i="4"/>
  <c r="B185" i="4"/>
  <c r="H187" i="4" l="1"/>
  <c r="G186" i="4"/>
  <c r="I186" i="4"/>
  <c r="A185" i="4"/>
  <c r="C185" i="4"/>
  <c r="B186" i="4"/>
  <c r="G187" i="4" l="1"/>
  <c r="H188" i="4"/>
  <c r="I187" i="4"/>
  <c r="A186" i="4"/>
  <c r="C186" i="4"/>
  <c r="B187" i="4"/>
  <c r="H189" i="4" l="1"/>
  <c r="I188" i="4"/>
  <c r="G188" i="4"/>
  <c r="C187" i="4"/>
  <c r="B188" i="4"/>
  <c r="A187" i="4"/>
  <c r="H190" i="4" l="1"/>
  <c r="I189" i="4"/>
  <c r="G189" i="4"/>
  <c r="A188" i="4"/>
  <c r="C188" i="4"/>
  <c r="B189" i="4"/>
  <c r="I190" i="4" l="1"/>
  <c r="G190" i="4"/>
  <c r="H191" i="4"/>
  <c r="A189" i="4"/>
  <c r="C189" i="4"/>
  <c r="B190" i="4"/>
  <c r="H192" i="4" l="1"/>
  <c r="I191" i="4"/>
  <c r="G191" i="4"/>
  <c r="A190" i="4"/>
  <c r="C190" i="4"/>
  <c r="B191" i="4"/>
  <c r="I192" i="4" l="1"/>
  <c r="H193" i="4"/>
  <c r="G192" i="4"/>
  <c r="A191" i="4"/>
  <c r="C191" i="4"/>
  <c r="B192" i="4"/>
  <c r="H194" i="4" l="1"/>
  <c r="I193" i="4"/>
  <c r="G193" i="4"/>
  <c r="B193" i="4"/>
  <c r="A192" i="4"/>
  <c r="C192" i="4"/>
  <c r="H195" i="4" l="1"/>
  <c r="I194" i="4"/>
  <c r="G194" i="4"/>
  <c r="A193" i="4"/>
  <c r="C193" i="4"/>
  <c r="B194" i="4"/>
  <c r="I195" i="4" l="1"/>
  <c r="G195" i="4"/>
  <c r="H196" i="4"/>
  <c r="A194" i="4"/>
  <c r="C194" i="4"/>
  <c r="B195" i="4"/>
  <c r="G196" i="4" l="1"/>
  <c r="H197" i="4"/>
  <c r="I196" i="4"/>
  <c r="A195" i="4"/>
  <c r="C195" i="4"/>
  <c r="B196" i="4"/>
  <c r="I197" i="4" l="1"/>
  <c r="H198" i="4"/>
  <c r="G197" i="4"/>
  <c r="A196" i="4"/>
  <c r="C196" i="4"/>
  <c r="B197" i="4"/>
  <c r="G198" i="4" l="1"/>
  <c r="H199" i="4"/>
  <c r="I198" i="4"/>
  <c r="B198" i="4"/>
  <c r="A197" i="4"/>
  <c r="C197" i="4"/>
  <c r="H200" i="4" l="1"/>
  <c r="I199" i="4"/>
  <c r="G199" i="4"/>
  <c r="C198" i="4"/>
  <c r="B199" i="4"/>
  <c r="A198" i="4"/>
  <c r="H201" i="4" l="1"/>
  <c r="I200" i="4"/>
  <c r="G200" i="4"/>
  <c r="A199" i="4"/>
  <c r="C199" i="4"/>
  <c r="B200" i="4"/>
  <c r="G201" i="4" l="1"/>
  <c r="I201" i="4"/>
  <c r="H202" i="4"/>
  <c r="A200" i="4"/>
  <c r="C200" i="4"/>
  <c r="B201" i="4"/>
  <c r="H203" i="4" l="1"/>
  <c r="I202" i="4"/>
  <c r="G202" i="4"/>
  <c r="A201" i="4"/>
  <c r="C201" i="4"/>
  <c r="B202" i="4"/>
  <c r="G203" i="4" l="1"/>
  <c r="H204" i="4"/>
  <c r="I203" i="4"/>
  <c r="A202" i="4"/>
  <c r="C202" i="4"/>
  <c r="B203" i="4"/>
  <c r="H205" i="4" l="1"/>
  <c r="I204" i="4"/>
  <c r="G204" i="4"/>
  <c r="C203" i="4"/>
  <c r="B204" i="4"/>
  <c r="A203" i="4"/>
  <c r="H206" i="4" l="1"/>
  <c r="I205" i="4"/>
  <c r="G205" i="4"/>
  <c r="A204" i="4"/>
  <c r="C204" i="4"/>
  <c r="B205" i="4"/>
  <c r="I206" i="4" l="1"/>
  <c r="G206" i="4"/>
  <c r="H207" i="4"/>
  <c r="A205" i="4"/>
  <c r="C205" i="4"/>
  <c r="B206" i="4"/>
  <c r="H208" i="4" l="1"/>
  <c r="I207" i="4"/>
  <c r="G207" i="4"/>
  <c r="A206" i="4"/>
  <c r="C206" i="4"/>
  <c r="B207" i="4"/>
  <c r="I208" i="4" l="1"/>
  <c r="H209" i="4"/>
  <c r="G208" i="4"/>
  <c r="A207" i="4"/>
  <c r="C207" i="4"/>
  <c r="B208" i="4"/>
  <c r="H210" i="4" l="1"/>
  <c r="I209" i="4"/>
  <c r="G209" i="4"/>
  <c r="B209" i="4"/>
  <c r="A208" i="4"/>
  <c r="C208" i="4"/>
  <c r="H211" i="4" l="1"/>
  <c r="I210" i="4"/>
  <c r="G210" i="4"/>
  <c r="A209" i="4"/>
  <c r="C209" i="4"/>
  <c r="B210" i="4"/>
  <c r="I211" i="4" l="1"/>
  <c r="G211" i="4"/>
  <c r="H212" i="4"/>
  <c r="A210" i="4"/>
  <c r="C210" i="4"/>
  <c r="B211" i="4"/>
  <c r="G212" i="4" l="1"/>
  <c r="I212" i="4"/>
  <c r="H213" i="4"/>
  <c r="A211" i="4"/>
  <c r="C211" i="4"/>
  <c r="B212" i="4"/>
  <c r="I213" i="4" l="1"/>
  <c r="H214" i="4"/>
  <c r="G213" i="4"/>
  <c r="A212" i="4"/>
  <c r="C212" i="4"/>
  <c r="B213" i="4"/>
  <c r="G214" i="4" l="1"/>
  <c r="H215" i="4"/>
  <c r="I214" i="4"/>
  <c r="B214" i="4"/>
  <c r="A213" i="4"/>
  <c r="C213" i="4"/>
  <c r="H216" i="4" l="1"/>
  <c r="I215" i="4"/>
  <c r="G215" i="4"/>
  <c r="C214" i="4"/>
  <c r="B215" i="4"/>
  <c r="A214" i="4"/>
  <c r="H217" i="4" l="1"/>
  <c r="I216" i="4"/>
  <c r="G216" i="4"/>
  <c r="A215" i="4"/>
  <c r="C215" i="4"/>
  <c r="B216" i="4"/>
  <c r="G217" i="4" l="1"/>
  <c r="H218" i="4"/>
  <c r="I217" i="4"/>
  <c r="C216" i="4"/>
  <c r="B217" i="4"/>
  <c r="A216" i="4"/>
  <c r="H219" i="4" l="1"/>
  <c r="I218" i="4"/>
  <c r="G218" i="4"/>
  <c r="C217" i="4"/>
  <c r="B218" i="4"/>
  <c r="A217" i="4"/>
  <c r="G219" i="4" l="1"/>
  <c r="H220" i="4"/>
  <c r="I219" i="4"/>
  <c r="A218" i="4"/>
  <c r="B219" i="4"/>
  <c r="C218" i="4"/>
  <c r="H221" i="4" l="1"/>
  <c r="I220" i="4"/>
  <c r="G220" i="4"/>
  <c r="A219" i="4"/>
  <c r="B220" i="4"/>
  <c r="C219" i="4"/>
  <c r="H222" i="4" l="1"/>
  <c r="I221" i="4"/>
  <c r="G221" i="4"/>
  <c r="C220" i="4"/>
  <c r="B221" i="4"/>
  <c r="A220" i="4"/>
  <c r="I222" i="4" l="1"/>
  <c r="G222" i="4"/>
  <c r="H223" i="4"/>
  <c r="C221" i="4"/>
  <c r="A221" i="4"/>
  <c r="B222" i="4"/>
  <c r="H224" i="4" l="1"/>
  <c r="G223" i="4"/>
  <c r="I223" i="4"/>
  <c r="A222" i="4"/>
  <c r="B223" i="4"/>
  <c r="C222" i="4"/>
  <c r="I224" i="4" l="1"/>
  <c r="H225" i="4"/>
  <c r="G224" i="4"/>
  <c r="A223" i="4"/>
  <c r="C223" i="4"/>
  <c r="B224" i="4"/>
  <c r="H226" i="4" l="1"/>
  <c r="I225" i="4"/>
  <c r="G225" i="4"/>
  <c r="A224" i="4"/>
  <c r="C224" i="4"/>
  <c r="B225" i="4"/>
  <c r="H227" i="4" l="1"/>
  <c r="I226" i="4"/>
  <c r="G226" i="4"/>
  <c r="C225" i="4"/>
  <c r="B226" i="4"/>
  <c r="A225" i="4"/>
  <c r="I227" i="4" l="1"/>
  <c r="G227" i="4"/>
  <c r="H228" i="4"/>
  <c r="A226" i="4"/>
  <c r="B227" i="4"/>
  <c r="C226" i="4"/>
  <c r="G228" i="4" l="1"/>
  <c r="H229" i="4"/>
  <c r="I228" i="4"/>
  <c r="A227" i="4"/>
  <c r="B228" i="4"/>
  <c r="C227" i="4"/>
  <c r="I229" i="4" l="1"/>
  <c r="H230" i="4"/>
  <c r="G229" i="4"/>
  <c r="C228" i="4"/>
  <c r="B229" i="4"/>
  <c r="A228" i="4"/>
  <c r="G230" i="4" l="1"/>
  <c r="H231" i="4"/>
  <c r="I230" i="4"/>
  <c r="C229" i="4"/>
  <c r="A229" i="4"/>
  <c r="B230" i="4"/>
  <c r="H232" i="4" l="1"/>
  <c r="I231" i="4"/>
  <c r="G231" i="4"/>
  <c r="A230" i="4"/>
  <c r="B231" i="4"/>
  <c r="C230" i="4"/>
  <c r="H233" i="4" l="1"/>
  <c r="I232" i="4"/>
  <c r="G232" i="4"/>
  <c r="A231" i="4"/>
  <c r="B232" i="4"/>
  <c r="C231" i="4"/>
  <c r="G233" i="4" l="1"/>
  <c r="H234" i="4"/>
  <c r="I233" i="4"/>
  <c r="C232" i="4"/>
  <c r="A232" i="4"/>
  <c r="B233" i="4"/>
  <c r="H235" i="4" l="1"/>
  <c r="I234" i="4"/>
  <c r="G234" i="4"/>
  <c r="C233" i="4"/>
  <c r="B234" i="4"/>
  <c r="A233" i="4"/>
  <c r="G235" i="4" l="1"/>
  <c r="H236" i="4"/>
  <c r="I235" i="4"/>
  <c r="A234" i="4"/>
  <c r="B235" i="4"/>
  <c r="C234" i="4"/>
  <c r="H237" i="4" l="1"/>
  <c r="I236" i="4"/>
  <c r="G236" i="4"/>
  <c r="A235" i="4"/>
  <c r="B236" i="4"/>
  <c r="C235" i="4"/>
  <c r="H238" i="4" l="1"/>
  <c r="I237" i="4"/>
  <c r="G237" i="4"/>
  <c r="C236" i="4"/>
  <c r="B237" i="4"/>
  <c r="A236" i="4"/>
  <c r="I238" i="4" l="1"/>
  <c r="G238" i="4"/>
  <c r="H239" i="4"/>
  <c r="C237" i="4"/>
  <c r="A237" i="4"/>
  <c r="B238" i="4"/>
  <c r="H240" i="4" l="1"/>
  <c r="I239" i="4"/>
  <c r="G239" i="4"/>
  <c r="A238" i="4"/>
  <c r="B239" i="4"/>
  <c r="C238" i="4"/>
  <c r="I240" i="4" l="1"/>
  <c r="H241" i="4"/>
  <c r="G240" i="4"/>
  <c r="A239" i="4"/>
  <c r="B240" i="4"/>
  <c r="C239" i="4"/>
  <c r="H242" i="4" l="1"/>
  <c r="I241" i="4"/>
  <c r="G241" i="4"/>
  <c r="C240" i="4"/>
  <c r="A240" i="4"/>
  <c r="B241" i="4"/>
  <c r="H243" i="4" l="1"/>
  <c r="I242" i="4"/>
  <c r="G242" i="4"/>
  <c r="C241" i="4"/>
  <c r="B242" i="4"/>
  <c r="A241" i="4"/>
  <c r="I243" i="4" l="1"/>
  <c r="G243" i="4"/>
  <c r="H244" i="4"/>
  <c r="A242" i="4"/>
  <c r="B243" i="4"/>
  <c r="C242" i="4"/>
  <c r="G244" i="4" l="1"/>
  <c r="I244" i="4"/>
  <c r="H245" i="4"/>
  <c r="A243" i="4"/>
  <c r="B244" i="4"/>
  <c r="C243" i="4"/>
  <c r="I245" i="4" l="1"/>
  <c r="H246" i="4"/>
  <c r="G245" i="4"/>
  <c r="C244" i="4"/>
  <c r="B245" i="4"/>
  <c r="A244" i="4"/>
  <c r="G246" i="4" l="1"/>
  <c r="H247" i="4"/>
  <c r="I246" i="4"/>
  <c r="C245" i="4"/>
  <c r="A245" i="4"/>
  <c r="B246" i="4"/>
  <c r="H248" i="4" l="1"/>
  <c r="I247" i="4"/>
  <c r="G247" i="4"/>
  <c r="A246" i="4"/>
  <c r="B247" i="4"/>
  <c r="C246" i="4"/>
  <c r="H249" i="4" l="1"/>
  <c r="I248" i="4"/>
  <c r="G248" i="4"/>
  <c r="A247" i="4"/>
  <c r="B248" i="4"/>
  <c r="C247" i="4"/>
  <c r="G249" i="4" l="1"/>
  <c r="H250" i="4"/>
  <c r="I249" i="4"/>
  <c r="C248" i="4"/>
  <c r="A248" i="4"/>
  <c r="B249" i="4"/>
  <c r="H251" i="4" l="1"/>
  <c r="G250" i="4"/>
  <c r="I250" i="4"/>
  <c r="C249" i="4"/>
  <c r="B250" i="4"/>
  <c r="A249" i="4"/>
  <c r="G251" i="4" l="1"/>
  <c r="H252" i="4"/>
  <c r="I251" i="4"/>
  <c r="A250" i="4"/>
  <c r="C250" i="4"/>
  <c r="B251" i="4"/>
  <c r="H253" i="4" l="1"/>
  <c r="I252" i="4"/>
  <c r="G252" i="4"/>
  <c r="A251" i="4"/>
  <c r="B252" i="4"/>
  <c r="C251" i="4"/>
  <c r="H254" i="4" l="1"/>
  <c r="I253" i="4"/>
  <c r="G253" i="4"/>
  <c r="C252" i="4"/>
  <c r="A252" i="4"/>
  <c r="B253" i="4"/>
  <c r="I254" i="4" l="1"/>
  <c r="G254" i="4"/>
  <c r="H255" i="4"/>
  <c r="C253" i="4"/>
  <c r="A253" i="4"/>
  <c r="B254" i="4"/>
  <c r="H256" i="4" l="1"/>
  <c r="I255" i="4"/>
  <c r="G255" i="4"/>
  <c r="A254" i="4"/>
  <c r="C254" i="4"/>
  <c r="B255" i="4"/>
  <c r="I256" i="4" l="1"/>
  <c r="H257" i="4"/>
  <c r="G256" i="4"/>
  <c r="A255" i="4"/>
  <c r="C255" i="4"/>
  <c r="B256" i="4"/>
  <c r="H258" i="4" l="1"/>
  <c r="I257" i="4"/>
  <c r="G257" i="4"/>
  <c r="C256" i="4"/>
  <c r="A256" i="4"/>
  <c r="B257" i="4"/>
  <c r="H259" i="4" l="1"/>
  <c r="I258" i="4"/>
  <c r="G258" i="4"/>
  <c r="B258" i="4"/>
  <c r="A257" i="4"/>
  <c r="C257" i="4"/>
  <c r="I259" i="4" l="1"/>
  <c r="G259" i="4"/>
  <c r="H260" i="4"/>
  <c r="A258" i="4"/>
  <c r="B259" i="4"/>
  <c r="C258" i="4"/>
  <c r="G260" i="4" l="1"/>
  <c r="H261" i="4"/>
  <c r="I260" i="4"/>
  <c r="A259" i="4"/>
  <c r="B260" i="4"/>
  <c r="C259" i="4"/>
  <c r="I261" i="4" l="1"/>
  <c r="H262" i="4"/>
  <c r="G261" i="4"/>
  <c r="C260" i="4"/>
  <c r="B261" i="4"/>
  <c r="A260" i="4"/>
  <c r="G262" i="4" l="1"/>
  <c r="H263" i="4"/>
  <c r="I262" i="4"/>
  <c r="C261" i="4"/>
  <c r="A261" i="4"/>
  <c r="B262" i="4"/>
  <c r="H264" i="4" l="1"/>
  <c r="I263" i="4"/>
  <c r="G263" i="4"/>
  <c r="A262" i="4"/>
  <c r="B263" i="4"/>
  <c r="C262" i="4"/>
  <c r="H265" i="4" l="1"/>
  <c r="I264" i="4"/>
  <c r="G264" i="4"/>
  <c r="A263" i="4"/>
  <c r="B264" i="4"/>
  <c r="C263" i="4"/>
  <c r="G265" i="4" l="1"/>
  <c r="I265" i="4"/>
  <c r="H266" i="4"/>
  <c r="C264" i="4"/>
  <c r="B265" i="4"/>
  <c r="A264" i="4"/>
  <c r="H267" i="4" l="1"/>
  <c r="I266" i="4"/>
  <c r="G266" i="4"/>
  <c r="C265" i="4"/>
  <c r="B266" i="4"/>
  <c r="A265" i="4"/>
  <c r="G267" i="4" l="1"/>
  <c r="H268" i="4"/>
  <c r="I267" i="4"/>
  <c r="B267" i="4"/>
  <c r="C266" i="4"/>
  <c r="A266" i="4"/>
  <c r="H269" i="4" l="1"/>
  <c r="I268" i="4"/>
  <c r="G268" i="4"/>
  <c r="A267" i="4"/>
  <c r="B268" i="4"/>
  <c r="C267" i="4"/>
  <c r="H270" i="4" l="1"/>
  <c r="I269" i="4"/>
  <c r="G269" i="4"/>
  <c r="C268" i="4"/>
  <c r="B269" i="4"/>
  <c r="A268" i="4"/>
  <c r="I270" i="4" l="1"/>
  <c r="G270" i="4"/>
  <c r="H271" i="4"/>
  <c r="C269" i="4"/>
  <c r="A269" i="4"/>
  <c r="B270" i="4"/>
  <c r="H272" i="4" l="1"/>
  <c r="I271" i="4"/>
  <c r="G271" i="4"/>
  <c r="A270" i="4"/>
  <c r="B271" i="4"/>
  <c r="C270" i="4"/>
  <c r="I272" i="4" l="1"/>
  <c r="G272" i="4"/>
  <c r="H273" i="4"/>
  <c r="A271" i="4"/>
  <c r="B272" i="4"/>
  <c r="C271" i="4"/>
  <c r="H274" i="4" l="1"/>
  <c r="I273" i="4"/>
  <c r="G273" i="4"/>
  <c r="C272" i="4"/>
  <c r="A272" i="4"/>
  <c r="B273" i="4"/>
  <c r="H275" i="4" l="1"/>
  <c r="I274" i="4"/>
  <c r="G274" i="4"/>
  <c r="C273" i="4"/>
  <c r="A273" i="4"/>
  <c r="B274" i="4"/>
  <c r="I275" i="4" l="1"/>
  <c r="G275" i="4"/>
  <c r="H276" i="4"/>
  <c r="A274" i="4"/>
  <c r="B275" i="4"/>
  <c r="C274" i="4"/>
  <c r="G276" i="4" l="1"/>
  <c r="H277" i="4"/>
  <c r="I276" i="4"/>
  <c r="B276" i="4"/>
  <c r="C275" i="4"/>
  <c r="A275" i="4"/>
  <c r="I277" i="4" l="1"/>
  <c r="H278" i="4"/>
  <c r="G277" i="4"/>
  <c r="C276" i="4"/>
  <c r="B277" i="4"/>
  <c r="A276" i="4"/>
  <c r="G278" i="4" l="1"/>
  <c r="H279" i="4"/>
  <c r="I278" i="4"/>
  <c r="C277" i="4"/>
  <c r="A277" i="4"/>
  <c r="B278" i="4"/>
  <c r="H280" i="4" l="1"/>
  <c r="I279" i="4"/>
  <c r="G279" i="4"/>
  <c r="A278" i="4"/>
  <c r="B279" i="4"/>
  <c r="C278" i="4"/>
  <c r="H281" i="4" l="1"/>
  <c r="I280" i="4"/>
  <c r="G280" i="4"/>
  <c r="A279" i="4"/>
  <c r="B280" i="4"/>
  <c r="C279" i="4"/>
  <c r="I281" i="4" l="1"/>
  <c r="G281" i="4"/>
  <c r="H282" i="4"/>
  <c r="C280" i="4"/>
  <c r="A280" i="4"/>
  <c r="B281" i="4"/>
  <c r="H283" i="4" l="1"/>
  <c r="I282" i="4"/>
  <c r="G282" i="4"/>
  <c r="C281" i="4"/>
  <c r="B282" i="4"/>
  <c r="A281" i="4"/>
  <c r="H284" i="4" l="1"/>
  <c r="I283" i="4"/>
  <c r="G283" i="4"/>
  <c r="A282" i="4"/>
  <c r="B283" i="4"/>
  <c r="C282" i="4"/>
  <c r="H285" i="4" l="1"/>
  <c r="I284" i="4"/>
  <c r="G284" i="4"/>
  <c r="A283" i="4"/>
  <c r="B284" i="4"/>
  <c r="C283" i="4"/>
  <c r="I285" i="4" l="1"/>
  <c r="H286" i="4"/>
  <c r="G285" i="4"/>
  <c r="C284" i="4"/>
  <c r="A284" i="4"/>
  <c r="B285" i="4"/>
  <c r="G286" i="4" l="1"/>
  <c r="H287" i="4"/>
  <c r="I286" i="4"/>
  <c r="C285" i="4"/>
  <c r="A285" i="4"/>
  <c r="B286" i="4"/>
  <c r="H288" i="4" l="1"/>
  <c r="G287" i="4"/>
  <c r="I287" i="4"/>
  <c r="A286" i="4"/>
  <c r="B287" i="4"/>
  <c r="C286" i="4"/>
  <c r="H289" i="4" l="1"/>
  <c r="I288" i="4"/>
  <c r="G288" i="4"/>
  <c r="A287" i="4"/>
  <c r="C287" i="4"/>
  <c r="B288" i="4"/>
  <c r="H290" i="4" l="1"/>
  <c r="I289" i="4"/>
  <c r="G289" i="4"/>
  <c r="C288" i="4"/>
  <c r="A288" i="4"/>
  <c r="B289" i="4"/>
  <c r="I290" i="4" l="1"/>
  <c r="G290" i="4"/>
  <c r="H291" i="4"/>
  <c r="C289" i="4"/>
  <c r="B290" i="4"/>
  <c r="A289" i="4"/>
  <c r="G291" i="4" l="1"/>
  <c r="H292" i="4"/>
  <c r="I291" i="4"/>
  <c r="A290" i="4"/>
  <c r="B291" i="4"/>
  <c r="C290" i="4"/>
  <c r="H293" i="4" l="1"/>
  <c r="I292" i="4"/>
  <c r="G292" i="4"/>
  <c r="A291" i="4"/>
  <c r="B292" i="4"/>
  <c r="C291" i="4"/>
  <c r="H294" i="4" l="1"/>
  <c r="I293" i="4"/>
  <c r="G293" i="4"/>
  <c r="C292" i="4"/>
  <c r="B293" i="4"/>
  <c r="A292" i="4"/>
  <c r="H295" i="4" l="1"/>
  <c r="I294" i="4"/>
  <c r="G294" i="4"/>
  <c r="C293" i="4"/>
  <c r="A293" i="4"/>
  <c r="B294" i="4"/>
  <c r="H296" i="4" l="1"/>
  <c r="I295" i="4"/>
  <c r="G295" i="4"/>
  <c r="A294" i="4"/>
  <c r="B295" i="4"/>
  <c r="C294" i="4"/>
  <c r="G296" i="4" l="1"/>
  <c r="I296" i="4"/>
  <c r="H297" i="4"/>
  <c r="A295" i="4"/>
  <c r="C295" i="4"/>
  <c r="B296" i="4"/>
  <c r="I297" i="4" l="1"/>
  <c r="G297" i="4"/>
  <c r="H298" i="4"/>
  <c r="C296" i="4"/>
  <c r="A296" i="4"/>
  <c r="B297" i="4"/>
  <c r="H299" i="4" l="1"/>
  <c r="I298" i="4"/>
  <c r="G298" i="4"/>
  <c r="C297" i="4"/>
  <c r="A297" i="4"/>
  <c r="B298" i="4"/>
  <c r="H300" i="4" l="1"/>
  <c r="I299" i="4"/>
  <c r="G299" i="4"/>
  <c r="A298" i="4"/>
  <c r="B299" i="4"/>
  <c r="C298" i="4"/>
  <c r="H301" i="4" l="1"/>
  <c r="I300" i="4"/>
  <c r="G300" i="4"/>
  <c r="A299" i="4"/>
  <c r="B300" i="4"/>
  <c r="C299" i="4"/>
  <c r="I301" i="4" l="1"/>
  <c r="G301" i="4"/>
  <c r="H302" i="4"/>
  <c r="C300" i="4"/>
  <c r="B301" i="4"/>
  <c r="A300" i="4"/>
  <c r="I302" i="4" l="1"/>
  <c r="G302" i="4"/>
  <c r="H303" i="4"/>
  <c r="C301" i="4"/>
  <c r="B302" i="4"/>
  <c r="A301" i="4"/>
  <c r="H304" i="4" l="1"/>
  <c r="G303" i="4"/>
  <c r="I303" i="4"/>
  <c r="B303" i="4"/>
  <c r="A302" i="4"/>
  <c r="C302" i="4"/>
  <c r="H305" i="4" l="1"/>
  <c r="I304" i="4"/>
  <c r="G304" i="4"/>
  <c r="A303" i="4"/>
  <c r="B304" i="4"/>
  <c r="C303" i="4"/>
  <c r="H306" i="4" l="1"/>
  <c r="I305" i="4"/>
  <c r="G305" i="4"/>
  <c r="A304" i="4"/>
  <c r="C304" i="4"/>
  <c r="B305" i="4"/>
  <c r="I306" i="4" l="1"/>
  <c r="G306" i="4"/>
  <c r="H307" i="4"/>
  <c r="C305" i="4"/>
  <c r="A305" i="4"/>
  <c r="B306" i="4"/>
  <c r="G307" i="4" l="1"/>
  <c r="H308" i="4"/>
  <c r="I307" i="4"/>
  <c r="A306" i="4"/>
  <c r="C306" i="4"/>
  <c r="B307" i="4"/>
  <c r="H309" i="4" l="1"/>
  <c r="I308" i="4"/>
  <c r="G308" i="4"/>
  <c r="A307" i="4"/>
  <c r="B308" i="4"/>
  <c r="C307" i="4"/>
  <c r="H310" i="4" l="1"/>
  <c r="I309" i="4"/>
  <c r="G309" i="4"/>
  <c r="B309" i="4"/>
  <c r="A308" i="4"/>
  <c r="C308" i="4"/>
  <c r="H311" i="4" l="1"/>
  <c r="I310" i="4"/>
  <c r="G310" i="4"/>
  <c r="C309" i="4"/>
  <c r="B310" i="4"/>
  <c r="A309" i="4"/>
  <c r="H312" i="4" l="1"/>
  <c r="I311" i="4"/>
  <c r="G311" i="4"/>
  <c r="B311" i="4"/>
  <c r="A310" i="4"/>
  <c r="C310" i="4"/>
  <c r="G312" i="4" l="1"/>
  <c r="H313" i="4"/>
  <c r="I312" i="4"/>
  <c r="A311" i="4"/>
  <c r="B312" i="4"/>
  <c r="C311" i="4"/>
  <c r="I313" i="4" l="1"/>
  <c r="G313" i="4"/>
  <c r="H314" i="4"/>
  <c r="A312" i="4"/>
  <c r="C312" i="4"/>
  <c r="B313" i="4"/>
  <c r="H315" i="4" l="1"/>
  <c r="I314" i="4"/>
  <c r="G314" i="4"/>
  <c r="A313" i="4"/>
  <c r="B314" i="4"/>
  <c r="C313" i="4"/>
  <c r="H316" i="4" l="1"/>
  <c r="I315" i="4"/>
  <c r="G315" i="4"/>
  <c r="C314" i="4"/>
  <c r="B315" i="4"/>
  <c r="A314" i="4"/>
  <c r="H317" i="4" l="1"/>
  <c r="I316" i="4"/>
  <c r="G316" i="4"/>
  <c r="C315" i="4"/>
  <c r="B316" i="4"/>
  <c r="A315" i="4"/>
  <c r="I317" i="4" l="1"/>
  <c r="G317" i="4"/>
  <c r="H318" i="4"/>
  <c r="A316" i="4"/>
  <c r="B317" i="4"/>
  <c r="C316" i="4"/>
  <c r="I318" i="4" l="1"/>
  <c r="H319" i="4"/>
  <c r="G318" i="4"/>
  <c r="A317" i="4"/>
  <c r="B318" i="4"/>
  <c r="C317" i="4"/>
  <c r="H320" i="4" l="1"/>
  <c r="G319" i="4"/>
  <c r="I319" i="4"/>
  <c r="C318" i="4"/>
  <c r="B319" i="4"/>
  <c r="A318" i="4"/>
  <c r="H321" i="4" l="1"/>
  <c r="I320" i="4"/>
  <c r="G320" i="4"/>
  <c r="C319" i="4"/>
  <c r="A319" i="4"/>
  <c r="B320" i="4"/>
  <c r="H322" i="4" l="1"/>
  <c r="I321" i="4"/>
  <c r="G321" i="4"/>
  <c r="A320" i="4"/>
  <c r="B321" i="4"/>
  <c r="C320" i="4"/>
  <c r="I322" i="4" l="1"/>
  <c r="G322" i="4"/>
  <c r="H323" i="4"/>
  <c r="A321" i="4"/>
  <c r="B322" i="4"/>
  <c r="C321" i="4"/>
  <c r="G323" i="4" l="1"/>
  <c r="H324" i="4"/>
  <c r="I323" i="4"/>
  <c r="C322" i="4"/>
  <c r="A322" i="4"/>
  <c r="B323" i="4"/>
  <c r="H325" i="4" l="1"/>
  <c r="I324" i="4"/>
  <c r="G324" i="4"/>
  <c r="C323" i="4"/>
  <c r="B324" i="4"/>
  <c r="A323" i="4"/>
  <c r="H326" i="4" l="1"/>
  <c r="I325" i="4"/>
  <c r="G325" i="4"/>
  <c r="A324" i="4"/>
  <c r="B325" i="4"/>
  <c r="C324" i="4"/>
  <c r="H327" i="4" l="1"/>
  <c r="I326" i="4"/>
  <c r="G326" i="4"/>
  <c r="A325" i="4"/>
  <c r="B326" i="4"/>
  <c r="C325" i="4"/>
  <c r="H328" i="4" l="1"/>
  <c r="I327" i="4"/>
  <c r="G327" i="4"/>
  <c r="C326" i="4"/>
  <c r="B327" i="4"/>
  <c r="A326" i="4"/>
  <c r="G328" i="4" l="1"/>
  <c r="H329" i="4"/>
  <c r="I328" i="4"/>
  <c r="C327" i="4"/>
  <c r="B328" i="4"/>
  <c r="A327" i="4"/>
  <c r="I329" i="4" l="1"/>
  <c r="G329" i="4"/>
  <c r="H330" i="4"/>
  <c r="A328" i="4"/>
  <c r="B329" i="4"/>
  <c r="C328" i="4"/>
  <c r="H331" i="4" l="1"/>
  <c r="I330" i="4"/>
  <c r="G330" i="4"/>
  <c r="A329" i="4"/>
  <c r="B330" i="4"/>
  <c r="C329" i="4"/>
  <c r="H332" i="4" l="1"/>
  <c r="I331" i="4"/>
  <c r="G331" i="4"/>
  <c r="C330" i="4"/>
  <c r="A330" i="4"/>
  <c r="B331" i="4"/>
  <c r="H333" i="4" l="1"/>
  <c r="I332" i="4"/>
  <c r="G332" i="4"/>
  <c r="C331" i="4"/>
  <c r="A331" i="4"/>
  <c r="B332" i="4"/>
  <c r="I333" i="4" l="1"/>
  <c r="G333" i="4"/>
  <c r="H334" i="4"/>
  <c r="A332" i="4"/>
  <c r="B333" i="4"/>
  <c r="C332" i="4"/>
  <c r="H335" i="4" l="1"/>
  <c r="I334" i="4"/>
  <c r="G334" i="4"/>
  <c r="A333" i="4"/>
  <c r="B334" i="4"/>
  <c r="C333" i="4"/>
  <c r="H336" i="4" l="1"/>
  <c r="G335" i="4"/>
  <c r="I335" i="4"/>
  <c r="C334" i="4"/>
  <c r="A334" i="4"/>
  <c r="B335" i="4"/>
  <c r="H337" i="4" l="1"/>
  <c r="I336" i="4"/>
  <c r="G336" i="4"/>
  <c r="C335" i="4"/>
  <c r="B336" i="4"/>
  <c r="A335" i="4"/>
  <c r="H338" i="4" l="1"/>
  <c r="I337" i="4"/>
  <c r="G337" i="4"/>
  <c r="A336" i="4"/>
  <c r="B337" i="4"/>
  <c r="C336" i="4"/>
  <c r="I338" i="4" l="1"/>
  <c r="G338" i="4"/>
  <c r="H339" i="4"/>
  <c r="A337" i="4"/>
  <c r="B338" i="4"/>
  <c r="C337" i="4"/>
  <c r="G339" i="4" l="1"/>
  <c r="H340" i="4"/>
  <c r="I339" i="4"/>
  <c r="C338" i="4"/>
  <c r="A338" i="4"/>
  <c r="B339" i="4"/>
  <c r="H341" i="4" l="1"/>
  <c r="I340" i="4"/>
  <c r="G340" i="4"/>
  <c r="C339" i="4"/>
  <c r="A339" i="4"/>
  <c r="B340" i="4"/>
  <c r="H342" i="4" l="1"/>
  <c r="I341" i="4"/>
  <c r="G341" i="4"/>
  <c r="A340" i="4"/>
  <c r="B341" i="4"/>
  <c r="C340" i="4"/>
  <c r="H343" i="4" l="1"/>
  <c r="I342" i="4"/>
  <c r="G342" i="4"/>
  <c r="A341" i="4"/>
  <c r="B342" i="4"/>
  <c r="C341" i="4"/>
  <c r="H344" i="4" l="1"/>
  <c r="I343" i="4"/>
  <c r="G343" i="4"/>
  <c r="C342" i="4"/>
  <c r="B343" i="4"/>
  <c r="A342" i="4"/>
  <c r="G344" i="4" l="1"/>
  <c r="H345" i="4"/>
  <c r="I344" i="4"/>
  <c r="C343" i="4"/>
  <c r="A343" i="4"/>
  <c r="B344" i="4"/>
  <c r="I345" i="4" l="1"/>
  <c r="H346" i="4"/>
  <c r="G345" i="4"/>
  <c r="A344" i="4"/>
  <c r="B345" i="4"/>
  <c r="C344" i="4"/>
  <c r="H347" i="4" l="1"/>
  <c r="I346" i="4"/>
  <c r="G346" i="4"/>
  <c r="A345" i="4"/>
  <c r="B346" i="4"/>
  <c r="C345" i="4"/>
  <c r="H348" i="4" l="1"/>
  <c r="I347" i="4"/>
  <c r="G347" i="4"/>
  <c r="C346" i="4"/>
  <c r="A346" i="4"/>
  <c r="B347" i="4"/>
  <c r="H349" i="4" l="1"/>
  <c r="I348" i="4"/>
  <c r="G348" i="4"/>
  <c r="C347" i="4"/>
  <c r="B348" i="4"/>
  <c r="A347" i="4"/>
  <c r="I349" i="4" l="1"/>
  <c r="G349" i="4"/>
  <c r="H350" i="4"/>
  <c r="A348" i="4"/>
  <c r="B349" i="4"/>
  <c r="C348" i="4"/>
  <c r="H351" i="4" l="1"/>
  <c r="I350" i="4"/>
  <c r="G350" i="4"/>
  <c r="A349" i="4"/>
  <c r="B350" i="4"/>
  <c r="C349" i="4"/>
  <c r="H352" i="4" l="1"/>
  <c r="G351" i="4"/>
  <c r="I351" i="4"/>
  <c r="C350" i="4"/>
  <c r="B351" i="4"/>
  <c r="A350" i="4"/>
  <c r="H353" i="4" l="1"/>
  <c r="I352" i="4"/>
  <c r="G352" i="4"/>
  <c r="C351" i="4"/>
  <c r="A351" i="4"/>
  <c r="B352" i="4"/>
  <c r="H354" i="4" l="1"/>
  <c r="I353" i="4"/>
  <c r="G353" i="4"/>
  <c r="A352" i="4"/>
  <c r="B353" i="4"/>
  <c r="C352" i="4"/>
  <c r="I354" i="4" l="1"/>
  <c r="G354" i="4"/>
  <c r="H355" i="4"/>
  <c r="A353" i="4"/>
  <c r="B354" i="4"/>
  <c r="C353" i="4"/>
  <c r="G355" i="4" l="1"/>
  <c r="H356" i="4"/>
  <c r="I355" i="4"/>
  <c r="C354" i="4"/>
  <c r="A354" i="4"/>
  <c r="B355" i="4"/>
  <c r="H357" i="4" l="1"/>
  <c r="I356" i="4"/>
  <c r="G356" i="4"/>
  <c r="C355" i="4"/>
  <c r="B356" i="4"/>
  <c r="A355" i="4"/>
  <c r="H358" i="4" l="1"/>
  <c r="I357" i="4"/>
  <c r="G357" i="4"/>
  <c r="C356" i="4"/>
  <c r="A356" i="4"/>
  <c r="B357" i="4"/>
  <c r="H359" i="4" l="1"/>
  <c r="I358" i="4"/>
  <c r="G358" i="4"/>
  <c r="A357" i="4"/>
  <c r="B358" i="4"/>
  <c r="C357" i="4"/>
  <c r="H360" i="4" l="1"/>
  <c r="I359" i="4"/>
  <c r="G359" i="4"/>
  <c r="C358" i="4"/>
  <c r="B359" i="4"/>
  <c r="A358" i="4"/>
  <c r="G360" i="4" l="1"/>
  <c r="H361" i="4"/>
  <c r="I360" i="4"/>
  <c r="C359" i="4"/>
  <c r="A359" i="4"/>
  <c r="B360" i="4"/>
  <c r="H362" i="4" l="1"/>
  <c r="I361" i="4"/>
  <c r="G361" i="4"/>
  <c r="A360" i="4"/>
  <c r="B361" i="4"/>
  <c r="C360" i="4"/>
  <c r="H363" i="4" l="1"/>
  <c r="I362" i="4"/>
  <c r="G362" i="4"/>
  <c r="A361" i="4"/>
  <c r="B362" i="4"/>
  <c r="C361" i="4"/>
  <c r="H364" i="4" l="1"/>
  <c r="I363" i="4"/>
  <c r="G363" i="4"/>
  <c r="C362" i="4"/>
  <c r="A362" i="4"/>
  <c r="B363" i="4"/>
  <c r="H365" i="4" l="1"/>
  <c r="I364" i="4"/>
  <c r="G364" i="4"/>
  <c r="C363" i="4"/>
  <c r="B364" i="4"/>
  <c r="A363" i="4"/>
  <c r="I365" i="4" l="1"/>
  <c r="G365" i="4"/>
  <c r="H366" i="4"/>
  <c r="A364" i="4"/>
  <c r="B365" i="4"/>
  <c r="C364" i="4"/>
  <c r="H367" i="4" l="1"/>
  <c r="I366" i="4"/>
  <c r="G366" i="4"/>
  <c r="A365" i="4"/>
  <c r="B366" i="4"/>
  <c r="C365" i="4"/>
  <c r="H368" i="4" l="1"/>
  <c r="I367" i="4"/>
  <c r="G367" i="4"/>
  <c r="C366" i="4"/>
  <c r="A366" i="4"/>
  <c r="B367" i="4"/>
  <c r="H369" i="4" l="1"/>
  <c r="I368" i="4"/>
  <c r="G368" i="4"/>
  <c r="C367" i="4"/>
  <c r="A367" i="4"/>
  <c r="B368" i="4"/>
  <c r="H370" i="4" l="1"/>
  <c r="I369" i="4"/>
  <c r="G369" i="4"/>
  <c r="A368" i="4"/>
  <c r="B369" i="4"/>
  <c r="C368" i="4"/>
  <c r="I370" i="4" l="1"/>
  <c r="G370" i="4"/>
  <c r="H371" i="4"/>
  <c r="A369" i="4"/>
  <c r="C369" i="4"/>
  <c r="B370" i="4"/>
  <c r="G371" i="4" l="1"/>
  <c r="H372" i="4"/>
  <c r="I371" i="4"/>
  <c r="A370" i="4"/>
  <c r="C370" i="4"/>
  <c r="B371" i="4"/>
  <c r="H373" i="4" l="1"/>
  <c r="I372" i="4"/>
  <c r="G372" i="4"/>
  <c r="B372" i="4"/>
  <c r="A371" i="4"/>
  <c r="C371" i="4"/>
  <c r="H374" i="4" l="1"/>
  <c r="I373" i="4"/>
  <c r="G373" i="4"/>
  <c r="C372" i="4"/>
  <c r="B373" i="4"/>
  <c r="A372" i="4"/>
  <c r="H375" i="4" l="1"/>
  <c r="I374" i="4"/>
  <c r="G374" i="4"/>
  <c r="C373" i="4"/>
  <c r="A373" i="4"/>
  <c r="B374" i="4"/>
  <c r="H376" i="4" l="1"/>
  <c r="I375" i="4"/>
  <c r="G375" i="4"/>
  <c r="C374" i="4"/>
  <c r="B375" i="4"/>
  <c r="A374" i="4"/>
  <c r="G376" i="4" l="1"/>
  <c r="H377" i="4"/>
  <c r="I376" i="4"/>
  <c r="C375" i="4"/>
  <c r="B376" i="4"/>
  <c r="A375" i="4"/>
  <c r="H378" i="4" l="1"/>
  <c r="I377" i="4"/>
  <c r="G377" i="4"/>
  <c r="B377" i="4"/>
  <c r="C376" i="4"/>
  <c r="A376" i="4"/>
  <c r="H379" i="4" l="1"/>
  <c r="I378" i="4"/>
  <c r="G378" i="4"/>
  <c r="C377" i="4"/>
  <c r="B378" i="4"/>
  <c r="A377" i="4"/>
  <c r="H380" i="4" l="1"/>
  <c r="I379" i="4"/>
  <c r="G379" i="4"/>
  <c r="B379" i="4"/>
  <c r="A378" i="4"/>
  <c r="C378" i="4"/>
  <c r="H381" i="4" l="1"/>
  <c r="I380" i="4"/>
  <c r="G380" i="4"/>
  <c r="C379" i="4"/>
  <c r="A379" i="4"/>
  <c r="B380" i="4"/>
  <c r="I381" i="4" l="1"/>
  <c r="G381" i="4"/>
  <c r="H382" i="4"/>
  <c r="B381" i="4"/>
  <c r="C380" i="4"/>
  <c r="A380" i="4"/>
  <c r="H383" i="4" l="1"/>
  <c r="I382" i="4"/>
  <c r="G382" i="4"/>
  <c r="B382" i="4"/>
  <c r="A381" i="4"/>
  <c r="C381" i="4"/>
  <c r="H384" i="4" l="1"/>
  <c r="I383" i="4"/>
  <c r="G383" i="4"/>
  <c r="C382" i="4"/>
  <c r="B383" i="4"/>
  <c r="A382" i="4"/>
  <c r="H385" i="4" l="1"/>
  <c r="I384" i="4"/>
  <c r="G384" i="4"/>
  <c r="A383" i="4"/>
  <c r="B384" i="4"/>
  <c r="C383" i="4"/>
  <c r="H386" i="4" l="1"/>
  <c r="I385" i="4"/>
  <c r="G385" i="4"/>
  <c r="B385" i="4"/>
  <c r="A384" i="4"/>
  <c r="C384" i="4"/>
  <c r="I386" i="4" l="1"/>
  <c r="G386" i="4"/>
  <c r="H387" i="4"/>
  <c r="B386" i="4"/>
  <c r="C385" i="4"/>
  <c r="A385" i="4"/>
  <c r="G387" i="4" l="1"/>
  <c r="H388" i="4"/>
  <c r="I387" i="4"/>
  <c r="B387" i="4"/>
  <c r="C386" i="4"/>
  <c r="A386" i="4"/>
  <c r="H389" i="4" l="1"/>
  <c r="I388" i="4"/>
  <c r="G388" i="4"/>
  <c r="A387" i="4"/>
  <c r="B388" i="4"/>
  <c r="C387" i="4"/>
  <c r="H390" i="4" l="1"/>
  <c r="I389" i="4"/>
  <c r="G389" i="4"/>
  <c r="B389" i="4"/>
  <c r="A388" i="4"/>
  <c r="C388" i="4"/>
  <c r="H391" i="4" l="1"/>
  <c r="I390" i="4"/>
  <c r="G390" i="4"/>
  <c r="A389" i="4"/>
  <c r="B390" i="4"/>
  <c r="C389" i="4"/>
  <c r="H392" i="4" l="1"/>
  <c r="I391" i="4"/>
  <c r="G391" i="4"/>
  <c r="A390" i="4"/>
  <c r="C390" i="4"/>
  <c r="B391" i="4"/>
  <c r="G392" i="4" l="1"/>
  <c r="H393" i="4"/>
  <c r="I392" i="4"/>
  <c r="C391" i="4"/>
  <c r="B392" i="4"/>
  <c r="A391" i="4"/>
  <c r="H394" i="4" l="1"/>
  <c r="I393" i="4"/>
  <c r="G393" i="4"/>
  <c r="B393" i="4"/>
  <c r="C392" i="4"/>
  <c r="A392" i="4"/>
  <c r="H395" i="4" l="1"/>
  <c r="I394" i="4"/>
  <c r="G394" i="4"/>
  <c r="B394" i="4"/>
  <c r="C393" i="4"/>
  <c r="A393" i="4"/>
  <c r="H396" i="4" l="1"/>
  <c r="I395" i="4"/>
  <c r="G395" i="4"/>
  <c r="A394" i="4"/>
  <c r="C394" i="4"/>
  <c r="B395" i="4"/>
  <c r="H397" i="4" l="1"/>
  <c r="I396" i="4"/>
  <c r="G396" i="4"/>
  <c r="A395" i="4"/>
  <c r="B396" i="4"/>
  <c r="C395" i="4"/>
  <c r="I397" i="4" l="1"/>
  <c r="G397" i="4"/>
  <c r="H398" i="4"/>
  <c r="B397" i="4"/>
  <c r="C396" i="4"/>
  <c r="A396" i="4"/>
  <c r="H399" i="4" l="1"/>
  <c r="I398" i="4"/>
  <c r="G398" i="4"/>
  <c r="A397" i="4"/>
  <c r="C397" i="4"/>
  <c r="B398" i="4"/>
  <c r="H400" i="4" l="1"/>
  <c r="I399" i="4"/>
  <c r="G399" i="4"/>
  <c r="C398" i="4"/>
  <c r="A398" i="4"/>
  <c r="B399" i="4"/>
  <c r="H401" i="4" l="1"/>
  <c r="I400" i="4"/>
  <c r="G400" i="4"/>
  <c r="B400" i="4"/>
  <c r="C399" i="4"/>
  <c r="A399" i="4"/>
  <c r="H402" i="4" l="1"/>
  <c r="I401" i="4"/>
  <c r="G401" i="4"/>
  <c r="B401" i="4"/>
  <c r="C400" i="4"/>
  <c r="A400" i="4"/>
  <c r="I402" i="4" l="1"/>
  <c r="G402" i="4"/>
  <c r="H403" i="4"/>
  <c r="C401" i="4"/>
  <c r="B402" i="4"/>
  <c r="A401" i="4"/>
  <c r="G403" i="4" l="1"/>
  <c r="H404" i="4"/>
  <c r="I403" i="4"/>
  <c r="C402" i="4"/>
  <c r="B403" i="4"/>
  <c r="A402" i="4"/>
  <c r="H405" i="4" l="1"/>
  <c r="I404" i="4"/>
  <c r="G404" i="4"/>
  <c r="C403" i="4"/>
  <c r="A403" i="4"/>
  <c r="B404" i="4"/>
  <c r="H406" i="4" l="1"/>
  <c r="I405" i="4"/>
  <c r="G405" i="4"/>
  <c r="B405" i="4"/>
  <c r="A404" i="4"/>
  <c r="C404" i="4"/>
  <c r="H407" i="4" l="1"/>
  <c r="I406" i="4"/>
  <c r="G406" i="4"/>
  <c r="B406" i="4"/>
  <c r="A405" i="4"/>
  <c r="C405" i="4"/>
  <c r="H408" i="4" l="1"/>
  <c r="I407" i="4"/>
  <c r="G407" i="4"/>
  <c r="B407" i="4"/>
  <c r="C406" i="4"/>
  <c r="A406" i="4"/>
  <c r="G408" i="4" l="1"/>
  <c r="H409" i="4"/>
  <c r="I408" i="4"/>
  <c r="C407" i="4"/>
  <c r="A407" i="4"/>
  <c r="B408" i="4"/>
  <c r="H410" i="4" l="1"/>
  <c r="I409" i="4"/>
  <c r="G409" i="4"/>
  <c r="C408" i="4"/>
  <c r="B409" i="4"/>
  <c r="A408" i="4"/>
  <c r="H411" i="4" l="1"/>
  <c r="I410" i="4"/>
  <c r="G410" i="4"/>
  <c r="B410" i="4"/>
  <c r="C409" i="4"/>
  <c r="A409" i="4"/>
  <c r="H412" i="4" l="1"/>
  <c r="I411" i="4"/>
  <c r="G411" i="4"/>
  <c r="A410" i="4"/>
  <c r="B411" i="4"/>
  <c r="C410" i="4"/>
  <c r="H413" i="4" l="1"/>
  <c r="I412" i="4"/>
  <c r="G412" i="4"/>
  <c r="B412" i="4"/>
  <c r="A411" i="4"/>
  <c r="C411" i="4"/>
  <c r="I413" i="4" l="1"/>
  <c r="G413" i="4"/>
  <c r="H414" i="4"/>
  <c r="A412" i="4"/>
  <c r="B413" i="4"/>
  <c r="C412" i="4"/>
  <c r="H415" i="4" l="1"/>
  <c r="I414" i="4"/>
  <c r="G414" i="4"/>
  <c r="C413" i="4"/>
  <c r="A413" i="4"/>
  <c r="B414" i="4"/>
  <c r="H416" i="4" l="1"/>
  <c r="I415" i="4"/>
  <c r="G415" i="4"/>
  <c r="C414" i="4"/>
  <c r="B415" i="4"/>
  <c r="A414" i="4"/>
  <c r="H417" i="4" l="1"/>
  <c r="I416" i="4"/>
  <c r="G416" i="4"/>
  <c r="A415" i="4"/>
  <c r="C415" i="4"/>
  <c r="B416" i="4"/>
  <c r="H418" i="4" l="1"/>
  <c r="I417" i="4"/>
  <c r="G417" i="4"/>
  <c r="C416" i="4"/>
  <c r="A416" i="4"/>
  <c r="B417" i="4"/>
  <c r="I418" i="4" l="1"/>
  <c r="G418" i="4"/>
  <c r="H419" i="4"/>
  <c r="C417" i="4"/>
  <c r="B418" i="4"/>
  <c r="A417" i="4"/>
  <c r="G419" i="4" l="1"/>
  <c r="H420" i="4"/>
  <c r="I419" i="4"/>
  <c r="A418" i="4"/>
  <c r="C418" i="4"/>
  <c r="B419" i="4"/>
  <c r="H421" i="4" l="1"/>
  <c r="I420" i="4"/>
  <c r="G420" i="4"/>
  <c r="A419" i="4"/>
  <c r="C419" i="4"/>
  <c r="B420" i="4"/>
  <c r="H422" i="4" l="1"/>
  <c r="I421" i="4"/>
  <c r="G421" i="4"/>
  <c r="B421" i="4"/>
  <c r="C420" i="4"/>
  <c r="A420" i="4"/>
  <c r="H423" i="4" l="1"/>
  <c r="I422" i="4"/>
  <c r="G422" i="4"/>
  <c r="A421" i="4"/>
  <c r="B422" i="4"/>
  <c r="C421" i="4"/>
  <c r="H424" i="4" l="1"/>
  <c r="I423" i="4"/>
  <c r="G423" i="4"/>
  <c r="B423" i="4"/>
  <c r="A422" i="4"/>
  <c r="C422" i="4"/>
  <c r="G424" i="4" l="1"/>
  <c r="H425" i="4"/>
  <c r="I424" i="4"/>
  <c r="B424" i="4"/>
  <c r="C423" i="4"/>
  <c r="A423" i="4"/>
  <c r="H426" i="4" l="1"/>
  <c r="I425" i="4"/>
  <c r="G425" i="4"/>
  <c r="B425" i="4"/>
  <c r="A424" i="4"/>
  <c r="C424" i="4"/>
  <c r="H427" i="4" l="1"/>
  <c r="I426" i="4"/>
  <c r="G426" i="4"/>
  <c r="B426" i="4"/>
  <c r="A425" i="4"/>
  <c r="C425" i="4"/>
  <c r="H428" i="4" l="1"/>
  <c r="I427" i="4"/>
  <c r="G427" i="4"/>
  <c r="C426" i="4"/>
  <c r="B427" i="4"/>
  <c r="A426" i="4"/>
  <c r="H429" i="4" l="1"/>
  <c r="I428" i="4"/>
  <c r="G428" i="4"/>
  <c r="C427" i="4"/>
  <c r="B428" i="4"/>
  <c r="A427" i="4"/>
  <c r="I429" i="4" l="1"/>
  <c r="G429" i="4"/>
  <c r="H430" i="4"/>
  <c r="A428" i="4"/>
  <c r="B429" i="4"/>
  <c r="C428" i="4"/>
  <c r="H431" i="4" l="1"/>
  <c r="I430" i="4"/>
  <c r="G430" i="4"/>
  <c r="A429" i="4"/>
  <c r="B430" i="4"/>
  <c r="C429" i="4"/>
  <c r="H432" i="4" l="1"/>
  <c r="I431" i="4"/>
  <c r="G431" i="4"/>
  <c r="B431" i="4"/>
  <c r="C430" i="4"/>
  <c r="A430" i="4"/>
  <c r="H433" i="4" l="1"/>
  <c r="I432" i="4"/>
  <c r="G432" i="4"/>
  <c r="A431" i="4"/>
  <c r="B432" i="4"/>
  <c r="C431" i="4"/>
  <c r="H434" i="4" l="1"/>
  <c r="I433" i="4"/>
  <c r="G433" i="4"/>
  <c r="B433" i="4"/>
  <c r="C432" i="4"/>
  <c r="A432" i="4"/>
  <c r="I434" i="4" l="1"/>
  <c r="G434" i="4"/>
  <c r="H435" i="4"/>
  <c r="A433" i="4"/>
  <c r="C433" i="4"/>
  <c r="B434" i="4"/>
  <c r="G435" i="4" l="1"/>
  <c r="H436" i="4"/>
  <c r="I435" i="4"/>
  <c r="B435" i="4"/>
  <c r="A434" i="4"/>
  <c r="C434" i="4"/>
  <c r="H437" i="4" l="1"/>
  <c r="I436" i="4"/>
  <c r="G436" i="4"/>
  <c r="C435" i="4"/>
  <c r="A435" i="4"/>
  <c r="B436" i="4"/>
  <c r="H438" i="4" l="1"/>
  <c r="I437" i="4"/>
  <c r="G437" i="4"/>
  <c r="B437" i="4"/>
  <c r="C436" i="4"/>
  <c r="A436" i="4"/>
  <c r="H439" i="4" l="1"/>
  <c r="I438" i="4"/>
  <c r="G438" i="4"/>
  <c r="A437" i="4"/>
  <c r="B438" i="4"/>
  <c r="C437" i="4"/>
  <c r="H440" i="4" l="1"/>
  <c r="I439" i="4"/>
  <c r="G439" i="4"/>
  <c r="C438" i="4"/>
  <c r="B439" i="4"/>
  <c r="A438" i="4"/>
  <c r="G440" i="4" l="1"/>
  <c r="H441" i="4"/>
  <c r="I440" i="4"/>
  <c r="C439" i="4"/>
  <c r="A439" i="4"/>
  <c r="B440" i="4"/>
  <c r="H442" i="4" l="1"/>
  <c r="I441" i="4"/>
  <c r="G441" i="4"/>
  <c r="C440" i="4"/>
  <c r="A440" i="4"/>
  <c r="B441" i="4"/>
  <c r="H443" i="4" l="1"/>
  <c r="I442" i="4"/>
  <c r="G442" i="4"/>
  <c r="A441" i="4"/>
  <c r="B442" i="4"/>
  <c r="C441" i="4"/>
  <c r="H444" i="4" l="1"/>
  <c r="I443" i="4"/>
  <c r="G443" i="4"/>
  <c r="C442" i="4"/>
  <c r="B443" i="4"/>
  <c r="A442" i="4"/>
  <c r="H445" i="4" l="1"/>
  <c r="I444" i="4"/>
  <c r="G444" i="4"/>
  <c r="A443" i="4"/>
  <c r="C443" i="4"/>
  <c r="B444" i="4"/>
  <c r="I445" i="4" l="1"/>
  <c r="G445" i="4"/>
  <c r="H446" i="4"/>
  <c r="C444" i="4"/>
  <c r="A444" i="4"/>
  <c r="B445" i="4"/>
  <c r="H447" i="4" l="1"/>
  <c r="I446" i="4"/>
  <c r="G446" i="4"/>
  <c r="A445" i="4"/>
  <c r="B446" i="4"/>
  <c r="C445" i="4"/>
  <c r="H448" i="4" l="1"/>
  <c r="I447" i="4"/>
  <c r="G447" i="4"/>
  <c r="A446" i="4"/>
  <c r="B447" i="4"/>
  <c r="C446" i="4"/>
  <c r="H449" i="4" l="1"/>
  <c r="I448" i="4"/>
  <c r="G448" i="4"/>
  <c r="C447" i="4"/>
  <c r="A447" i="4"/>
  <c r="B448" i="4"/>
  <c r="H450" i="4" l="1"/>
  <c r="I449" i="4"/>
  <c r="G449" i="4"/>
  <c r="B449" i="4"/>
  <c r="A448" i="4"/>
  <c r="C448" i="4"/>
  <c r="I450" i="4" l="1"/>
  <c r="G450" i="4"/>
  <c r="H451" i="4"/>
  <c r="A449" i="4"/>
  <c r="B450" i="4"/>
  <c r="C449" i="4"/>
  <c r="G451" i="4" l="1"/>
  <c r="H452" i="4"/>
  <c r="I451" i="4"/>
  <c r="C450" i="4"/>
  <c r="B451" i="4"/>
  <c r="A450" i="4"/>
  <c r="H453" i="4" l="1"/>
  <c r="I452" i="4"/>
  <c r="G452" i="4"/>
  <c r="B452" i="4"/>
  <c r="C451" i="4"/>
  <c r="A451" i="4"/>
  <c r="H454" i="4" l="1"/>
  <c r="I453" i="4"/>
  <c r="G453" i="4"/>
  <c r="B453" i="4"/>
  <c r="C452" i="4"/>
  <c r="A452" i="4"/>
  <c r="H455" i="4" l="1"/>
  <c r="I454" i="4"/>
  <c r="G454" i="4"/>
  <c r="B454" i="4"/>
  <c r="C453" i="4"/>
  <c r="A453" i="4"/>
  <c r="H456" i="4" l="1"/>
  <c r="I455" i="4"/>
  <c r="G455" i="4"/>
  <c r="C454" i="4"/>
  <c r="A454" i="4"/>
  <c r="B455" i="4"/>
  <c r="G456" i="4" l="1"/>
  <c r="H457" i="4"/>
  <c r="I456" i="4"/>
  <c r="C455" i="4"/>
  <c r="A455" i="4"/>
  <c r="B456" i="4"/>
  <c r="H458" i="4" l="1"/>
  <c r="I457" i="4"/>
  <c r="G457" i="4"/>
  <c r="B457" i="4"/>
  <c r="A456" i="4"/>
  <c r="C456" i="4"/>
  <c r="H459" i="4" l="1"/>
  <c r="I458" i="4"/>
  <c r="G458" i="4"/>
  <c r="B458" i="4"/>
  <c r="A457" i="4"/>
  <c r="C457" i="4"/>
  <c r="H460" i="4" l="1"/>
  <c r="I459" i="4"/>
  <c r="G459" i="4"/>
  <c r="A458" i="4"/>
  <c r="B459" i="4"/>
  <c r="C458" i="4"/>
  <c r="H461" i="4" l="1"/>
  <c r="I460" i="4"/>
  <c r="G460" i="4"/>
  <c r="C459" i="4"/>
  <c r="A459" i="4"/>
  <c r="B460" i="4"/>
  <c r="I461" i="4" l="1"/>
  <c r="G461" i="4"/>
  <c r="H462" i="4"/>
  <c r="B461" i="4"/>
  <c r="A460" i="4"/>
  <c r="C460" i="4"/>
  <c r="H463" i="4" l="1"/>
  <c r="I462" i="4"/>
  <c r="G462" i="4"/>
  <c r="A461" i="4"/>
  <c r="C461" i="4"/>
  <c r="B462" i="4"/>
  <c r="H464" i="4" l="1"/>
  <c r="I463" i="4"/>
  <c r="G463" i="4"/>
  <c r="B463" i="4"/>
  <c r="C462" i="4"/>
  <c r="A462" i="4"/>
  <c r="H465" i="4" l="1"/>
  <c r="I464" i="4"/>
  <c r="G464" i="4"/>
  <c r="B464" i="4"/>
  <c r="C463" i="4"/>
  <c r="A463" i="4"/>
  <c r="H466" i="4" l="1"/>
  <c r="I465" i="4"/>
  <c r="G465" i="4"/>
  <c r="B465" i="4"/>
  <c r="A464" i="4"/>
  <c r="C464" i="4"/>
  <c r="I466" i="4" l="1"/>
  <c r="G466" i="4"/>
  <c r="H467" i="4"/>
  <c r="B466" i="4"/>
  <c r="A465" i="4"/>
  <c r="C465" i="4"/>
  <c r="G467" i="4" l="1"/>
  <c r="H468" i="4"/>
  <c r="I467" i="4"/>
  <c r="A466" i="4"/>
  <c r="C466" i="4"/>
  <c r="B467" i="4"/>
  <c r="H469" i="4" l="1"/>
  <c r="I468" i="4"/>
  <c r="G468" i="4"/>
  <c r="A467" i="4"/>
  <c r="B468" i="4"/>
  <c r="C467" i="4"/>
  <c r="H470" i="4" l="1"/>
  <c r="I469" i="4"/>
  <c r="G469" i="4"/>
  <c r="C468" i="4"/>
  <c r="A468" i="4"/>
  <c r="B469" i="4"/>
  <c r="H471" i="4" l="1"/>
  <c r="I470" i="4"/>
  <c r="G470" i="4"/>
  <c r="A469" i="4"/>
  <c r="C469" i="4"/>
  <c r="B470" i="4"/>
  <c r="H472" i="4" l="1"/>
  <c r="I471" i="4"/>
  <c r="G471" i="4"/>
  <c r="C470" i="4"/>
  <c r="A470" i="4"/>
  <c r="B471" i="4"/>
  <c r="G472" i="4" l="1"/>
  <c r="H473" i="4"/>
  <c r="I472" i="4"/>
  <c r="B472" i="4"/>
  <c r="C471" i="4"/>
  <c r="A471" i="4"/>
  <c r="H474" i="4" l="1"/>
  <c r="I473" i="4"/>
  <c r="G473" i="4"/>
  <c r="B473" i="4"/>
  <c r="C472" i="4"/>
  <c r="A472" i="4"/>
  <c r="H475" i="4" l="1"/>
  <c r="I474" i="4"/>
  <c r="G474" i="4"/>
  <c r="B474" i="4"/>
  <c r="A473" i="4"/>
  <c r="C473" i="4"/>
  <c r="H476" i="4" l="1"/>
  <c r="I475" i="4"/>
  <c r="G475" i="4"/>
  <c r="C474" i="4"/>
  <c r="B475" i="4"/>
  <c r="A474" i="4"/>
  <c r="H477" i="4" l="1"/>
  <c r="I476" i="4"/>
  <c r="G476" i="4"/>
  <c r="B476" i="4"/>
  <c r="C475" i="4"/>
  <c r="A475" i="4"/>
  <c r="I477" i="4" l="1"/>
  <c r="G477" i="4"/>
  <c r="H478" i="4"/>
  <c r="B477" i="4"/>
  <c r="C476" i="4"/>
  <c r="A476" i="4"/>
  <c r="H479" i="4" l="1"/>
  <c r="I478" i="4"/>
  <c r="G478" i="4"/>
  <c r="A477" i="4"/>
  <c r="B478" i="4"/>
  <c r="C477" i="4"/>
  <c r="H480" i="4" l="1"/>
  <c r="I479" i="4"/>
  <c r="G479" i="4"/>
  <c r="B479" i="4"/>
  <c r="C478" i="4"/>
  <c r="A478" i="4"/>
  <c r="H481" i="4" l="1"/>
  <c r="I480" i="4"/>
  <c r="G480" i="4"/>
  <c r="B480" i="4"/>
  <c r="C479" i="4"/>
  <c r="A479" i="4"/>
  <c r="H482" i="4" l="1"/>
  <c r="I481" i="4"/>
  <c r="G481" i="4"/>
  <c r="B481" i="4"/>
  <c r="C480" i="4"/>
  <c r="A480" i="4"/>
  <c r="I482" i="4" l="1"/>
  <c r="G482" i="4"/>
  <c r="H483" i="4"/>
  <c r="B482" i="4"/>
  <c r="A481" i="4"/>
  <c r="C481" i="4"/>
  <c r="G483" i="4" l="1"/>
  <c r="H484" i="4"/>
  <c r="I483" i="4"/>
  <c r="A482" i="4"/>
  <c r="C482" i="4"/>
  <c r="B483" i="4"/>
  <c r="H485" i="4" l="1"/>
  <c r="I484" i="4"/>
  <c r="G484" i="4"/>
  <c r="B484" i="4"/>
  <c r="C483" i="4"/>
  <c r="A483" i="4"/>
  <c r="H486" i="4" l="1"/>
  <c r="I485" i="4"/>
  <c r="G485" i="4"/>
  <c r="B485" i="4"/>
  <c r="A484" i="4"/>
  <c r="C484" i="4"/>
  <c r="H487" i="4" l="1"/>
  <c r="I486" i="4"/>
  <c r="G486" i="4"/>
  <c r="A485" i="4"/>
  <c r="B486" i="4"/>
  <c r="C485" i="4"/>
  <c r="H488" i="4" l="1"/>
  <c r="I487" i="4"/>
  <c r="G487" i="4"/>
  <c r="B487" i="4"/>
  <c r="C486" i="4"/>
  <c r="A486" i="4"/>
  <c r="G488" i="4" l="1"/>
  <c r="H489" i="4"/>
  <c r="I488" i="4"/>
  <c r="C487" i="4"/>
  <c r="B488" i="4"/>
  <c r="A487" i="4"/>
  <c r="H490" i="4" l="1"/>
  <c r="I489" i="4"/>
  <c r="G489" i="4"/>
  <c r="C488" i="4"/>
  <c r="B489" i="4"/>
  <c r="A488" i="4"/>
  <c r="H491" i="4" l="1"/>
  <c r="I490" i="4"/>
  <c r="G490" i="4"/>
  <c r="B490" i="4"/>
  <c r="C489" i="4"/>
  <c r="A489" i="4"/>
  <c r="H492" i="4" l="1"/>
  <c r="I491" i="4"/>
  <c r="G491" i="4"/>
  <c r="A490" i="4"/>
  <c r="C490" i="4"/>
  <c r="B491" i="4"/>
  <c r="H493" i="4" l="1"/>
  <c r="I492" i="4"/>
  <c r="G492" i="4"/>
  <c r="C491" i="4"/>
  <c r="A491" i="4"/>
  <c r="B492" i="4"/>
  <c r="I493" i="4" l="1"/>
  <c r="G493" i="4"/>
  <c r="H494" i="4"/>
  <c r="B493" i="4"/>
  <c r="C492" i="4"/>
  <c r="A492" i="4"/>
  <c r="H495" i="4" l="1"/>
  <c r="I494" i="4"/>
  <c r="G494" i="4"/>
  <c r="A493" i="4"/>
  <c r="B494" i="4"/>
  <c r="C493" i="4"/>
  <c r="H496" i="4" l="1"/>
  <c r="I495" i="4"/>
  <c r="G495" i="4"/>
  <c r="B495" i="4"/>
  <c r="A494" i="4"/>
  <c r="C494" i="4"/>
  <c r="H497" i="4" l="1"/>
  <c r="I496" i="4"/>
  <c r="G496" i="4"/>
  <c r="A495" i="4"/>
  <c r="B496" i="4"/>
  <c r="C495" i="4"/>
  <c r="H498" i="4" l="1"/>
  <c r="I497" i="4"/>
  <c r="G497" i="4"/>
  <c r="B497" i="4"/>
  <c r="A496" i="4"/>
  <c r="C496" i="4"/>
  <c r="I498" i="4" l="1"/>
  <c r="G498" i="4"/>
  <c r="H499" i="4"/>
  <c r="B498" i="4"/>
  <c r="A497" i="4"/>
  <c r="C497" i="4"/>
  <c r="G499" i="4" l="1"/>
  <c r="H500" i="4"/>
  <c r="I499" i="4"/>
  <c r="C498" i="4"/>
  <c r="A498" i="4"/>
  <c r="B499" i="4"/>
  <c r="H501" i="4" l="1"/>
  <c r="I500" i="4"/>
  <c r="G500" i="4"/>
  <c r="A499" i="4"/>
  <c r="C499" i="4"/>
  <c r="B500" i="4"/>
  <c r="H502" i="4" l="1"/>
  <c r="I501" i="4"/>
  <c r="G501" i="4"/>
  <c r="A500" i="4"/>
  <c r="C500" i="4"/>
  <c r="B501" i="4"/>
  <c r="H503" i="4" l="1"/>
  <c r="I502" i="4"/>
  <c r="G502" i="4"/>
  <c r="B502" i="4"/>
  <c r="C501" i="4"/>
  <c r="A501" i="4"/>
  <c r="H504" i="4" l="1"/>
  <c r="I503" i="4"/>
  <c r="G503" i="4"/>
  <c r="A502" i="4"/>
  <c r="B503" i="4"/>
  <c r="C502" i="4"/>
  <c r="G504" i="4" l="1"/>
  <c r="H505" i="4"/>
  <c r="I504" i="4"/>
  <c r="A503" i="4"/>
  <c r="C503" i="4"/>
  <c r="B504" i="4"/>
  <c r="H506" i="4" l="1"/>
  <c r="I505" i="4"/>
  <c r="G505" i="4"/>
  <c r="B505" i="4"/>
  <c r="A504" i="4"/>
  <c r="C504" i="4"/>
  <c r="H507" i="4" l="1"/>
  <c r="I506" i="4"/>
  <c r="G506" i="4"/>
  <c r="C505" i="4"/>
  <c r="A505" i="4"/>
  <c r="B506" i="4"/>
  <c r="H508" i="4" l="1"/>
  <c r="I507" i="4"/>
  <c r="G507" i="4"/>
  <c r="C506" i="4"/>
  <c r="A506" i="4"/>
  <c r="B507" i="4"/>
  <c r="H509" i="4" l="1"/>
  <c r="I508" i="4"/>
  <c r="G508" i="4"/>
  <c r="B508" i="4"/>
  <c r="C507" i="4"/>
  <c r="A507" i="4"/>
  <c r="I509" i="4" l="1"/>
  <c r="G509" i="4"/>
  <c r="H510" i="4"/>
  <c r="B509" i="4"/>
  <c r="A508" i="4"/>
  <c r="C508" i="4"/>
  <c r="H511" i="4" l="1"/>
  <c r="I510" i="4"/>
  <c r="G510" i="4"/>
  <c r="A509" i="4"/>
  <c r="B510" i="4"/>
  <c r="C509" i="4"/>
  <c r="H512" i="4" l="1"/>
  <c r="I511" i="4"/>
  <c r="G511" i="4"/>
  <c r="A510" i="4"/>
  <c r="C510" i="4"/>
  <c r="B511" i="4"/>
  <c r="H513" i="4" l="1"/>
  <c r="I512" i="4"/>
  <c r="G512" i="4"/>
  <c r="B512" i="4"/>
  <c r="A511" i="4"/>
  <c r="C511" i="4"/>
  <c r="H514" i="4" l="1"/>
  <c r="I513" i="4"/>
  <c r="G513" i="4"/>
  <c r="B513" i="4"/>
  <c r="A512" i="4"/>
  <c r="C512" i="4"/>
  <c r="I514" i="4" l="1"/>
  <c r="G514" i="4"/>
  <c r="H515" i="4"/>
  <c r="B514" i="4"/>
  <c r="C513" i="4"/>
  <c r="A513" i="4"/>
  <c r="G515" i="4" l="1"/>
  <c r="H516" i="4"/>
  <c r="I515" i="4"/>
  <c r="B515" i="4"/>
  <c r="A514" i="4"/>
  <c r="C514" i="4"/>
  <c r="H517" i="4" l="1"/>
  <c r="I516" i="4"/>
  <c r="G516" i="4"/>
  <c r="B516" i="4"/>
  <c r="C515" i="4"/>
  <c r="A515" i="4"/>
  <c r="H518" i="4" l="1"/>
  <c r="I517" i="4"/>
  <c r="G517" i="4"/>
  <c r="B517" i="4"/>
  <c r="A516" i="4"/>
  <c r="C516" i="4"/>
  <c r="H519" i="4" l="1"/>
  <c r="I518" i="4"/>
  <c r="G518" i="4"/>
  <c r="B518" i="4"/>
  <c r="C517" i="4"/>
  <c r="A517" i="4"/>
  <c r="H520" i="4" l="1"/>
  <c r="I519" i="4"/>
  <c r="G519" i="4"/>
  <c r="C518" i="4"/>
  <c r="B519" i="4"/>
  <c r="A518" i="4"/>
  <c r="G520" i="4" l="1"/>
  <c r="H521" i="4"/>
  <c r="I520" i="4"/>
  <c r="A519" i="4"/>
  <c r="C519" i="4"/>
  <c r="B520" i="4"/>
  <c r="H522" i="4" l="1"/>
  <c r="I521" i="4"/>
  <c r="G521" i="4"/>
  <c r="A520" i="4"/>
  <c r="C520" i="4"/>
  <c r="B521" i="4"/>
  <c r="H523" i="4" l="1"/>
  <c r="I522" i="4"/>
  <c r="G522" i="4"/>
  <c r="C521" i="4"/>
  <c r="B522" i="4"/>
  <c r="A521" i="4"/>
  <c r="H524" i="4" l="1"/>
  <c r="I523" i="4"/>
  <c r="G523" i="4"/>
  <c r="C522" i="4"/>
  <c r="B523" i="4"/>
  <c r="A522" i="4"/>
  <c r="H525" i="4" l="1"/>
  <c r="I524" i="4"/>
  <c r="G524" i="4"/>
  <c r="A523" i="4"/>
  <c r="B524" i="4"/>
  <c r="C523" i="4"/>
  <c r="I525" i="4" l="1"/>
  <c r="G525" i="4"/>
  <c r="H526" i="4"/>
  <c r="A524" i="4"/>
  <c r="C524" i="4"/>
  <c r="B525" i="4"/>
  <c r="H527" i="4" l="1"/>
  <c r="I526" i="4"/>
  <c r="G526" i="4"/>
  <c r="A525" i="4"/>
  <c r="B526" i="4"/>
  <c r="C525" i="4"/>
  <c r="H528" i="4" l="1"/>
  <c r="I527" i="4"/>
  <c r="G527" i="4"/>
  <c r="A526" i="4"/>
  <c r="C526" i="4"/>
  <c r="B527" i="4"/>
  <c r="H529" i="4" l="1"/>
  <c r="I528" i="4"/>
  <c r="G528" i="4"/>
  <c r="B528" i="4"/>
  <c r="A527" i="4"/>
  <c r="C527" i="4"/>
  <c r="H530" i="4" l="1"/>
  <c r="I529" i="4"/>
  <c r="G529" i="4"/>
  <c r="A528" i="4"/>
  <c r="B529" i="4"/>
  <c r="C528" i="4"/>
  <c r="I530" i="4" l="1"/>
  <c r="G530" i="4"/>
  <c r="H531" i="4"/>
  <c r="C529" i="4"/>
  <c r="A529" i="4"/>
  <c r="B530" i="4"/>
  <c r="G531" i="4" l="1"/>
  <c r="H532" i="4"/>
  <c r="I531" i="4"/>
  <c r="C530" i="4"/>
  <c r="A530" i="4"/>
  <c r="B531" i="4"/>
  <c r="H533" i="4" l="1"/>
  <c r="I532" i="4"/>
  <c r="G532" i="4"/>
  <c r="A531" i="4"/>
  <c r="C531" i="4"/>
  <c r="B532" i="4"/>
  <c r="H534" i="4" l="1"/>
  <c r="I533" i="4"/>
  <c r="G533" i="4"/>
  <c r="B533" i="4"/>
  <c r="C532" i="4"/>
  <c r="A532" i="4"/>
  <c r="H535" i="4" l="1"/>
  <c r="I534" i="4"/>
  <c r="G534" i="4"/>
  <c r="C533" i="4"/>
  <c r="A533" i="4"/>
  <c r="B534" i="4"/>
  <c r="H536" i="4" l="1"/>
  <c r="I535" i="4"/>
  <c r="G535" i="4"/>
  <c r="A534" i="4"/>
  <c r="C534" i="4"/>
  <c r="B535" i="4"/>
  <c r="G536" i="4" l="1"/>
  <c r="H537" i="4"/>
  <c r="I536" i="4"/>
  <c r="A535" i="4"/>
  <c r="C535" i="4"/>
  <c r="B536" i="4"/>
  <c r="H538" i="4" l="1"/>
  <c r="I537" i="4"/>
  <c r="G537" i="4"/>
  <c r="C536" i="4"/>
  <c r="B537" i="4"/>
  <c r="A536" i="4"/>
  <c r="H539" i="4" l="1"/>
  <c r="I538" i="4"/>
  <c r="G538" i="4"/>
  <c r="B538" i="4"/>
  <c r="C537" i="4"/>
  <c r="A537" i="4"/>
  <c r="H540" i="4" l="1"/>
  <c r="I539" i="4"/>
  <c r="G539" i="4"/>
  <c r="A538" i="4"/>
  <c r="B539" i="4"/>
  <c r="C538" i="4"/>
  <c r="H541" i="4" l="1"/>
  <c r="I540" i="4"/>
  <c r="G540" i="4"/>
  <c r="A539" i="4"/>
  <c r="B540" i="4"/>
  <c r="C539" i="4"/>
  <c r="I541" i="4" l="1"/>
  <c r="G541" i="4"/>
  <c r="H542" i="4"/>
  <c r="A540" i="4"/>
  <c r="C540" i="4"/>
  <c r="B541" i="4"/>
  <c r="H543" i="4" l="1"/>
  <c r="I542" i="4"/>
  <c r="G542" i="4"/>
  <c r="C541" i="4"/>
  <c r="A541" i="4"/>
  <c r="B542" i="4"/>
  <c r="H544" i="4" l="1"/>
  <c r="I543" i="4"/>
  <c r="G543" i="4"/>
  <c r="B543" i="4"/>
  <c r="A542" i="4"/>
  <c r="C542" i="4"/>
  <c r="H545" i="4" l="1"/>
  <c r="I544" i="4"/>
  <c r="G544" i="4"/>
  <c r="B544" i="4"/>
  <c r="A543" i="4"/>
  <c r="C543" i="4"/>
  <c r="H546" i="4" l="1"/>
  <c r="I545" i="4"/>
  <c r="G545" i="4"/>
  <c r="A544" i="4"/>
  <c r="C544" i="4"/>
  <c r="B545" i="4"/>
  <c r="I546" i="4" l="1"/>
  <c r="G546" i="4"/>
  <c r="H547" i="4"/>
  <c r="A545" i="4"/>
  <c r="C545" i="4"/>
  <c r="B546" i="4"/>
  <c r="G547" i="4" l="1"/>
  <c r="H548" i="4"/>
  <c r="I547" i="4"/>
  <c r="B547" i="4"/>
  <c r="C546" i="4"/>
  <c r="A546" i="4"/>
  <c r="H549" i="4" l="1"/>
  <c r="I548" i="4"/>
  <c r="G548" i="4"/>
  <c r="B548" i="4"/>
  <c r="A547" i="4"/>
  <c r="C547" i="4"/>
  <c r="H550" i="4" l="1"/>
  <c r="I549" i="4"/>
  <c r="G549" i="4"/>
  <c r="B549" i="4"/>
  <c r="A548" i="4"/>
  <c r="C548" i="4"/>
  <c r="H551" i="4" l="1"/>
  <c r="I550" i="4"/>
  <c r="G550" i="4"/>
  <c r="C549" i="4"/>
  <c r="A549" i="4"/>
  <c r="B550" i="4"/>
  <c r="H552" i="4" l="1"/>
  <c r="I551" i="4"/>
  <c r="G551" i="4"/>
  <c r="A550" i="4"/>
  <c r="C550" i="4"/>
  <c r="B551" i="4"/>
  <c r="G552" i="4" l="1"/>
  <c r="H553" i="4"/>
  <c r="I552" i="4"/>
  <c r="A551" i="4"/>
  <c r="B552" i="4"/>
  <c r="C551" i="4"/>
  <c r="H554" i="4" l="1"/>
  <c r="I553" i="4"/>
  <c r="G553" i="4"/>
  <c r="A552" i="4"/>
  <c r="B553" i="4"/>
  <c r="C552" i="4"/>
  <c r="H555" i="4" l="1"/>
  <c r="I554" i="4"/>
  <c r="G554" i="4"/>
  <c r="B554" i="4"/>
  <c r="A553" i="4"/>
  <c r="C553" i="4"/>
  <c r="H556" i="4" l="1"/>
  <c r="I555" i="4"/>
  <c r="G555" i="4"/>
  <c r="C554" i="4"/>
  <c r="A554" i="4"/>
  <c r="B555" i="4"/>
  <c r="H557" i="4" l="1"/>
  <c r="I556" i="4"/>
  <c r="G556" i="4"/>
  <c r="B556" i="4"/>
  <c r="C555" i="4"/>
  <c r="A555" i="4"/>
  <c r="I557" i="4" l="1"/>
  <c r="G557" i="4"/>
  <c r="H558" i="4"/>
  <c r="A556" i="4"/>
  <c r="C556" i="4"/>
  <c r="B557" i="4"/>
  <c r="H559" i="4" l="1"/>
  <c r="I558" i="4"/>
  <c r="G558" i="4"/>
  <c r="B558" i="4"/>
  <c r="C557" i="4"/>
  <c r="A557" i="4"/>
  <c r="H560" i="4" l="1"/>
  <c r="I559" i="4"/>
  <c r="G559" i="4"/>
  <c r="C558" i="4"/>
  <c r="A558" i="4"/>
  <c r="B559" i="4"/>
  <c r="H561" i="4" l="1"/>
  <c r="I560" i="4"/>
  <c r="G560" i="4"/>
  <c r="C559" i="4"/>
  <c r="A559" i="4"/>
  <c r="B560" i="4"/>
  <c r="H562" i="4" l="1"/>
  <c r="I561" i="4"/>
  <c r="G561" i="4"/>
  <c r="A560" i="4"/>
  <c r="C560" i="4"/>
  <c r="B561" i="4"/>
  <c r="I562" i="4" l="1"/>
  <c r="G562" i="4"/>
  <c r="H563" i="4"/>
  <c r="B562" i="4"/>
  <c r="C561" i="4"/>
  <c r="A561" i="4"/>
  <c r="G563" i="4" l="1"/>
  <c r="H564" i="4"/>
  <c r="I563" i="4"/>
  <c r="B563" i="4"/>
  <c r="C562" i="4"/>
  <c r="A562" i="4"/>
  <c r="H565" i="4" l="1"/>
  <c r="I564" i="4"/>
  <c r="G564" i="4"/>
  <c r="B564" i="4"/>
  <c r="C563" i="4"/>
  <c r="A563" i="4"/>
  <c r="H566" i="4" l="1"/>
  <c r="I565" i="4"/>
  <c r="G565" i="4"/>
  <c r="B565" i="4"/>
  <c r="C564" i="4"/>
  <c r="A564" i="4"/>
  <c r="H567" i="4" l="1"/>
  <c r="I566" i="4"/>
  <c r="G566" i="4"/>
  <c r="B566" i="4"/>
  <c r="C565" i="4"/>
  <c r="A565" i="4"/>
  <c r="H568" i="4" l="1"/>
  <c r="I567" i="4"/>
  <c r="G567" i="4"/>
  <c r="C566" i="4"/>
  <c r="A566" i="4"/>
  <c r="B567" i="4"/>
  <c r="G568" i="4" l="1"/>
  <c r="H569" i="4"/>
  <c r="I568" i="4"/>
  <c r="B568" i="4"/>
  <c r="A567" i="4"/>
  <c r="C567" i="4"/>
  <c r="H570" i="4" l="1"/>
  <c r="I569" i="4"/>
  <c r="G569" i="4"/>
  <c r="B569" i="4"/>
  <c r="A568" i="4"/>
  <c r="C568" i="4"/>
  <c r="H571" i="4" l="1"/>
  <c r="I570" i="4"/>
  <c r="G570" i="4"/>
  <c r="B570" i="4"/>
  <c r="C569" i="4"/>
  <c r="A569" i="4"/>
  <c r="H572" i="4" l="1"/>
  <c r="I571" i="4"/>
  <c r="G571" i="4"/>
  <c r="B571" i="4"/>
  <c r="C570" i="4"/>
  <c r="A570" i="4"/>
  <c r="H573" i="4" l="1"/>
  <c r="I572" i="4"/>
  <c r="G572" i="4"/>
  <c r="B572" i="4"/>
  <c r="C571" i="4"/>
  <c r="A571" i="4"/>
  <c r="I573" i="4" l="1"/>
  <c r="G573" i="4"/>
  <c r="H574" i="4"/>
  <c r="C572" i="4"/>
  <c r="B573" i="4"/>
  <c r="A572" i="4"/>
  <c r="H575" i="4" l="1"/>
  <c r="I574" i="4"/>
  <c r="G574" i="4"/>
  <c r="B574" i="4"/>
  <c r="C573" i="4"/>
  <c r="A573" i="4"/>
  <c r="H576" i="4" l="1"/>
  <c r="I575" i="4"/>
  <c r="G575" i="4"/>
  <c r="B575" i="4"/>
  <c r="C574" i="4"/>
  <c r="A574" i="4"/>
  <c r="H577" i="4" l="1"/>
  <c r="I576" i="4"/>
  <c r="G576" i="4"/>
  <c r="B576" i="4"/>
  <c r="C575" i="4"/>
  <c r="A575" i="4"/>
  <c r="H578" i="4" l="1"/>
  <c r="I577" i="4"/>
  <c r="G577" i="4"/>
  <c r="A576" i="4"/>
  <c r="C576" i="4"/>
  <c r="B577" i="4"/>
  <c r="I578" i="4" l="1"/>
  <c r="G578" i="4"/>
  <c r="H579" i="4"/>
  <c r="B578" i="4"/>
  <c r="C577" i="4"/>
  <c r="A577" i="4"/>
  <c r="G579" i="4" l="1"/>
  <c r="H580" i="4"/>
  <c r="I579" i="4"/>
  <c r="B579" i="4"/>
  <c r="C578" i="4"/>
  <c r="A578" i="4"/>
  <c r="H581" i="4" l="1"/>
  <c r="I580" i="4"/>
  <c r="G580" i="4"/>
  <c r="C579" i="4"/>
  <c r="A579" i="4"/>
  <c r="B580" i="4"/>
  <c r="H582" i="4" l="1"/>
  <c r="I581" i="4"/>
  <c r="G581" i="4"/>
  <c r="A580" i="4"/>
  <c r="B581" i="4"/>
  <c r="C580" i="4"/>
  <c r="H583" i="4" l="1"/>
  <c r="I582" i="4"/>
  <c r="G582" i="4"/>
  <c r="B582" i="4"/>
  <c r="C581" i="4"/>
  <c r="A581" i="4"/>
  <c r="H584" i="4" l="1"/>
  <c r="I583" i="4"/>
  <c r="G583" i="4"/>
  <c r="B583" i="4"/>
  <c r="C582" i="4"/>
  <c r="A582" i="4"/>
  <c r="G584" i="4" l="1"/>
  <c r="H585" i="4"/>
  <c r="I584" i="4"/>
  <c r="B584" i="4"/>
  <c r="C583" i="4"/>
  <c r="A583" i="4"/>
  <c r="H586" i="4" l="1"/>
  <c r="I585" i="4"/>
  <c r="G585" i="4"/>
  <c r="B585" i="4"/>
  <c r="C584" i="4"/>
  <c r="A584" i="4"/>
  <c r="H587" i="4" l="1"/>
  <c r="I586" i="4"/>
  <c r="G586" i="4"/>
  <c r="B586" i="4"/>
  <c r="C585" i="4"/>
  <c r="A585" i="4"/>
  <c r="H588" i="4" l="1"/>
  <c r="I587" i="4"/>
  <c r="G587" i="4"/>
  <c r="B587" i="4"/>
  <c r="A586" i="4"/>
  <c r="C586" i="4"/>
  <c r="H589" i="4" l="1"/>
  <c r="I588" i="4"/>
  <c r="G588" i="4"/>
  <c r="C587" i="4"/>
  <c r="A587" i="4"/>
  <c r="B588" i="4"/>
  <c r="I589" i="4" l="1"/>
  <c r="G589" i="4"/>
  <c r="H590" i="4"/>
  <c r="C588" i="4"/>
  <c r="A588" i="4"/>
  <c r="B589" i="4"/>
  <c r="H591" i="4" l="1"/>
  <c r="I590" i="4"/>
  <c r="G590" i="4"/>
  <c r="B590" i="4"/>
  <c r="C589" i="4"/>
  <c r="A589" i="4"/>
  <c r="H592" i="4" l="1"/>
  <c r="I591" i="4"/>
  <c r="G591" i="4"/>
  <c r="B591" i="4"/>
  <c r="C590" i="4"/>
  <c r="A590" i="4"/>
  <c r="H593" i="4" l="1"/>
  <c r="I592" i="4"/>
  <c r="G592" i="4"/>
  <c r="B592" i="4"/>
  <c r="C591" i="4"/>
  <c r="A591" i="4"/>
  <c r="H594" i="4" l="1"/>
  <c r="I593" i="4"/>
  <c r="G593" i="4"/>
  <c r="A592" i="4"/>
  <c r="C592" i="4"/>
  <c r="B593" i="4"/>
  <c r="I594" i="4" l="1"/>
  <c r="G594" i="4"/>
  <c r="H595" i="4"/>
  <c r="C593" i="4"/>
  <c r="A593" i="4"/>
  <c r="B594" i="4"/>
  <c r="G595" i="4" l="1"/>
  <c r="H596" i="4"/>
  <c r="I595" i="4"/>
  <c r="C594" i="4"/>
  <c r="A594" i="4"/>
  <c r="B595" i="4"/>
  <c r="H597" i="4" l="1"/>
  <c r="I596" i="4"/>
  <c r="G596" i="4"/>
  <c r="C595" i="4"/>
  <c r="B596" i="4"/>
  <c r="A595" i="4"/>
  <c r="H598" i="4" l="1"/>
  <c r="I597" i="4"/>
  <c r="G597" i="4"/>
  <c r="A596" i="4"/>
  <c r="B597" i="4"/>
  <c r="C596" i="4"/>
  <c r="H599" i="4" l="1"/>
  <c r="I598" i="4"/>
  <c r="G598" i="4"/>
  <c r="B598" i="4"/>
  <c r="C597" i="4"/>
  <c r="A597" i="4"/>
  <c r="H600" i="4" l="1"/>
  <c r="I599" i="4"/>
  <c r="G599" i="4"/>
  <c r="B599" i="4"/>
  <c r="C598" i="4"/>
  <c r="A598" i="4"/>
  <c r="G600" i="4" l="1"/>
  <c r="H601" i="4"/>
  <c r="I600" i="4"/>
  <c r="B600" i="4"/>
  <c r="C599" i="4"/>
  <c r="A599" i="4"/>
  <c r="H602" i="4" l="1"/>
  <c r="I601" i="4"/>
  <c r="G601" i="4"/>
  <c r="A600" i="4"/>
  <c r="C600" i="4"/>
  <c r="B601" i="4"/>
  <c r="H603" i="4" l="1"/>
  <c r="I602" i="4"/>
  <c r="G602" i="4"/>
  <c r="C601" i="4"/>
  <c r="A601" i="4"/>
  <c r="B602" i="4"/>
  <c r="H604" i="4" l="1"/>
  <c r="I603" i="4"/>
  <c r="G603" i="4"/>
  <c r="B603" i="4"/>
  <c r="C602" i="4"/>
  <c r="A602" i="4"/>
  <c r="H605" i="4" l="1"/>
  <c r="I604" i="4"/>
  <c r="G604" i="4"/>
  <c r="B604" i="4"/>
  <c r="C603" i="4"/>
  <c r="A603" i="4"/>
  <c r="I605" i="4" l="1"/>
  <c r="G605" i="4"/>
  <c r="H606" i="4"/>
  <c r="A604" i="4"/>
  <c r="C604" i="4"/>
  <c r="B605" i="4"/>
  <c r="H607" i="4" l="1"/>
  <c r="I606" i="4"/>
  <c r="G606" i="4"/>
  <c r="A605" i="4"/>
  <c r="C605" i="4"/>
  <c r="B606" i="4"/>
  <c r="H608" i="4" l="1"/>
  <c r="I607" i="4"/>
  <c r="G607" i="4"/>
  <c r="B607" i="4"/>
  <c r="C606" i="4"/>
  <c r="A606" i="4"/>
  <c r="H609" i="4" l="1"/>
  <c r="I608" i="4"/>
  <c r="G608" i="4"/>
  <c r="C607" i="4"/>
  <c r="A607" i="4"/>
  <c r="B608" i="4"/>
  <c r="H610" i="4" l="1"/>
  <c r="I609" i="4"/>
  <c r="G609" i="4"/>
  <c r="B609" i="4"/>
  <c r="C608" i="4"/>
  <c r="A608" i="4"/>
  <c r="I610" i="4" l="1"/>
  <c r="G610" i="4"/>
  <c r="H611" i="4"/>
  <c r="B610" i="4"/>
  <c r="C609" i="4"/>
  <c r="A609" i="4"/>
  <c r="G611" i="4" l="1"/>
  <c r="H612" i="4"/>
  <c r="I611" i="4"/>
  <c r="C610" i="4"/>
  <c r="B611" i="4"/>
  <c r="A610" i="4"/>
  <c r="H613" i="4" l="1"/>
  <c r="I612" i="4"/>
  <c r="G612" i="4"/>
  <c r="B612" i="4"/>
  <c r="C611" i="4"/>
  <c r="A611" i="4"/>
  <c r="H614" i="4" l="1"/>
  <c r="I613" i="4"/>
  <c r="G613" i="4"/>
  <c r="A612" i="4"/>
  <c r="C612" i="4"/>
  <c r="B613" i="4"/>
  <c r="H615" i="4" l="1"/>
  <c r="I614" i="4"/>
  <c r="G614" i="4"/>
  <c r="B614" i="4"/>
  <c r="C613" i="4"/>
  <c r="A613" i="4"/>
  <c r="H616" i="4" l="1"/>
  <c r="I615" i="4"/>
  <c r="G615" i="4"/>
  <c r="C614" i="4"/>
  <c r="A614" i="4"/>
  <c r="B615" i="4"/>
  <c r="G616" i="4" l="1"/>
  <c r="H617" i="4"/>
  <c r="I616" i="4"/>
  <c r="C615" i="4"/>
  <c r="A615" i="4"/>
  <c r="B616" i="4"/>
  <c r="H618" i="4" l="1"/>
  <c r="I617" i="4"/>
  <c r="G617" i="4"/>
  <c r="B617" i="4"/>
  <c r="C616" i="4"/>
  <c r="A616" i="4"/>
  <c r="H619" i="4" l="1"/>
  <c r="I618" i="4"/>
  <c r="G618" i="4"/>
  <c r="A617" i="4"/>
  <c r="C617" i="4"/>
  <c r="B618" i="4"/>
  <c r="H620" i="4" l="1"/>
  <c r="I619" i="4"/>
  <c r="G619" i="4"/>
  <c r="B619" i="4"/>
  <c r="C618" i="4"/>
  <c r="A618" i="4"/>
  <c r="H621" i="4" l="1"/>
  <c r="I620" i="4"/>
  <c r="G620" i="4"/>
  <c r="B620" i="4"/>
  <c r="C619" i="4"/>
  <c r="A619" i="4"/>
  <c r="I621" i="4" l="1"/>
  <c r="G621" i="4"/>
  <c r="H622" i="4"/>
  <c r="B621" i="4"/>
  <c r="C620" i="4"/>
  <c r="A620" i="4"/>
  <c r="H623" i="4" l="1"/>
  <c r="I622" i="4"/>
  <c r="G622" i="4"/>
  <c r="B622" i="4"/>
  <c r="A621" i="4"/>
  <c r="C621" i="4"/>
  <c r="H624" i="4" l="1"/>
  <c r="I623" i="4"/>
  <c r="G623" i="4"/>
  <c r="C622" i="4"/>
  <c r="B623" i="4"/>
  <c r="A622" i="4"/>
  <c r="H625" i="4" l="1"/>
  <c r="I624" i="4"/>
  <c r="G624" i="4"/>
  <c r="B624" i="4"/>
  <c r="C623" i="4"/>
  <c r="A623" i="4"/>
  <c r="H626" i="4" l="1"/>
  <c r="I625" i="4"/>
  <c r="G625" i="4"/>
  <c r="B625" i="4"/>
  <c r="C624" i="4"/>
  <c r="A624" i="4"/>
  <c r="I626" i="4" l="1"/>
  <c r="G626" i="4"/>
  <c r="H627" i="4"/>
  <c r="A625" i="4"/>
  <c r="B626" i="4"/>
  <c r="C625" i="4"/>
  <c r="G627" i="4" l="1"/>
  <c r="H628" i="4"/>
  <c r="I627" i="4"/>
  <c r="B627" i="4"/>
  <c r="C626" i="4"/>
  <c r="A626" i="4"/>
  <c r="H629" i="4" l="1"/>
  <c r="I628" i="4"/>
  <c r="G628" i="4"/>
  <c r="B628" i="4"/>
  <c r="C627" i="4"/>
  <c r="A627" i="4"/>
  <c r="H630" i="4" l="1"/>
  <c r="I629" i="4"/>
  <c r="G629" i="4"/>
  <c r="C628" i="4"/>
  <c r="B629" i="4"/>
  <c r="A628" i="4"/>
  <c r="H631" i="4" l="1"/>
  <c r="I630" i="4"/>
  <c r="G630" i="4"/>
  <c r="A629" i="4"/>
  <c r="C629" i="4"/>
  <c r="B630" i="4"/>
  <c r="H632" i="4" l="1"/>
  <c r="I631" i="4"/>
  <c r="G631" i="4"/>
  <c r="B631" i="4"/>
  <c r="C630" i="4"/>
  <c r="A630" i="4"/>
  <c r="G632" i="4" l="1"/>
  <c r="H633" i="4"/>
  <c r="I632" i="4"/>
  <c r="B632" i="4"/>
  <c r="C631" i="4"/>
  <c r="A631" i="4"/>
  <c r="H634" i="4" l="1"/>
  <c r="I633" i="4"/>
  <c r="G633" i="4"/>
  <c r="B633" i="4"/>
  <c r="C632" i="4"/>
  <c r="A632" i="4"/>
  <c r="H635" i="4" l="1"/>
  <c r="I634" i="4"/>
  <c r="G634" i="4"/>
  <c r="A633" i="4"/>
  <c r="B634" i="4"/>
  <c r="C633" i="4"/>
  <c r="H636" i="4" l="1"/>
  <c r="I635" i="4"/>
  <c r="G635" i="4"/>
  <c r="B635" i="4"/>
  <c r="C634" i="4"/>
  <c r="A634" i="4"/>
  <c r="H637" i="4" l="1"/>
  <c r="I636" i="4"/>
  <c r="G636" i="4"/>
  <c r="C635" i="4"/>
  <c r="A635" i="4"/>
  <c r="B636" i="4"/>
  <c r="I637" i="4" l="1"/>
  <c r="G637" i="4"/>
  <c r="H638" i="4"/>
  <c r="C636" i="4"/>
  <c r="A636" i="4"/>
  <c r="B637" i="4"/>
  <c r="H639" i="4" l="1"/>
  <c r="I638" i="4"/>
  <c r="G638" i="4"/>
  <c r="B638" i="4"/>
  <c r="C637" i="4"/>
  <c r="A637" i="4"/>
  <c r="H640" i="4" l="1"/>
  <c r="I639" i="4"/>
  <c r="G639" i="4"/>
  <c r="B639" i="4"/>
  <c r="A638" i="4"/>
  <c r="C638" i="4"/>
  <c r="H641" i="4" l="1"/>
  <c r="I640" i="4"/>
  <c r="G640" i="4"/>
  <c r="B640" i="4"/>
  <c r="C639" i="4"/>
  <c r="A639" i="4"/>
  <c r="H642" i="4" l="1"/>
  <c r="I641" i="4"/>
  <c r="G641" i="4"/>
  <c r="B641" i="4"/>
  <c r="C640" i="4"/>
  <c r="A640" i="4"/>
  <c r="I642" i="4" l="1"/>
  <c r="G642" i="4"/>
  <c r="H643" i="4"/>
  <c r="B642" i="4"/>
  <c r="A641" i="4"/>
  <c r="C641" i="4"/>
  <c r="G643" i="4" l="1"/>
  <c r="H644" i="4"/>
  <c r="I643" i="4"/>
  <c r="C642" i="4"/>
  <c r="A642" i="4"/>
  <c r="B643" i="4"/>
  <c r="H645" i="4" l="1"/>
  <c r="I644" i="4"/>
  <c r="G644" i="4"/>
  <c r="C643" i="4"/>
  <c r="A643" i="4"/>
  <c r="B644" i="4"/>
  <c r="H646" i="4" l="1"/>
  <c r="I645" i="4"/>
  <c r="G645" i="4"/>
  <c r="C644" i="4"/>
  <c r="B645" i="4"/>
  <c r="A644" i="4"/>
  <c r="H647" i="4" l="1"/>
  <c r="I646" i="4"/>
  <c r="G646" i="4"/>
  <c r="B646" i="4"/>
  <c r="C645" i="4"/>
  <c r="A645" i="4"/>
  <c r="H648" i="4" l="1"/>
  <c r="I647" i="4"/>
  <c r="G647" i="4"/>
  <c r="C646" i="4"/>
  <c r="B647" i="4"/>
  <c r="A646" i="4"/>
  <c r="G648" i="4" l="1"/>
  <c r="H649" i="4"/>
  <c r="I648" i="4"/>
  <c r="B648" i="4"/>
  <c r="C647" i="4"/>
  <c r="A647" i="4"/>
  <c r="H650" i="4" l="1"/>
  <c r="I649" i="4"/>
  <c r="G649" i="4"/>
  <c r="B649" i="4"/>
  <c r="C648" i="4"/>
  <c r="A648" i="4"/>
  <c r="H651" i="4" l="1"/>
  <c r="I650" i="4"/>
  <c r="G650" i="4"/>
  <c r="C649" i="4"/>
  <c r="B650" i="4"/>
  <c r="A649" i="4"/>
  <c r="H652" i="4" l="1"/>
  <c r="I651" i="4"/>
  <c r="G651" i="4"/>
  <c r="C650" i="4"/>
  <c r="A650" i="4"/>
  <c r="B651" i="4"/>
  <c r="H653" i="4" l="1"/>
  <c r="I652" i="4"/>
  <c r="G652" i="4"/>
  <c r="B652" i="4"/>
  <c r="C651" i="4"/>
  <c r="A651" i="4"/>
  <c r="I653" i="4" l="1"/>
  <c r="G653" i="4"/>
  <c r="H654" i="4"/>
  <c r="B653" i="4"/>
  <c r="C652" i="4"/>
  <c r="A652" i="4"/>
  <c r="H655" i="4" l="1"/>
  <c r="I654" i="4"/>
  <c r="G654" i="4"/>
  <c r="B654" i="4"/>
  <c r="C653" i="4"/>
  <c r="A653" i="4"/>
  <c r="H656" i="4" l="1"/>
  <c r="I655" i="4"/>
  <c r="G655" i="4"/>
  <c r="B655" i="4"/>
  <c r="C654" i="4"/>
  <c r="A654" i="4"/>
  <c r="H657" i="4" l="1"/>
  <c r="I656" i="4"/>
  <c r="G656" i="4"/>
  <c r="B656" i="4"/>
  <c r="C655" i="4"/>
  <c r="A655" i="4"/>
  <c r="H658" i="4" l="1"/>
  <c r="I657" i="4"/>
  <c r="G657" i="4"/>
  <c r="B657" i="4"/>
  <c r="C656" i="4"/>
  <c r="A656" i="4"/>
  <c r="I658" i="4" l="1"/>
  <c r="G658" i="4"/>
  <c r="H659" i="4"/>
  <c r="A657" i="4"/>
  <c r="C657" i="4"/>
  <c r="B658" i="4"/>
  <c r="G659" i="4" l="1"/>
  <c r="H660" i="4"/>
  <c r="I659" i="4"/>
  <c r="B659" i="4"/>
  <c r="C658" i="4"/>
  <c r="A658" i="4"/>
  <c r="H661" i="4" l="1"/>
  <c r="I660" i="4"/>
  <c r="G660" i="4"/>
  <c r="B660" i="4"/>
  <c r="C659" i="4"/>
  <c r="A659" i="4"/>
  <c r="H662" i="4" l="1"/>
  <c r="I661" i="4"/>
  <c r="G661" i="4"/>
  <c r="B661" i="4"/>
  <c r="A660" i="4"/>
  <c r="C660" i="4"/>
  <c r="H663" i="4" l="1"/>
  <c r="I662" i="4"/>
  <c r="G662" i="4"/>
  <c r="B662" i="4"/>
  <c r="C661" i="4"/>
  <c r="A661" i="4"/>
  <c r="H664" i="4" l="1"/>
  <c r="I663" i="4"/>
  <c r="G663" i="4"/>
  <c r="B663" i="4"/>
  <c r="C662" i="4"/>
  <c r="A662" i="4"/>
  <c r="G664" i="4" l="1"/>
  <c r="H665" i="4"/>
  <c r="I664" i="4"/>
  <c r="C663" i="4"/>
  <c r="A663" i="4"/>
  <c r="B664" i="4"/>
  <c r="H666" i="4" l="1"/>
  <c r="I665" i="4"/>
  <c r="G665" i="4"/>
  <c r="A664" i="4"/>
  <c r="B665" i="4"/>
  <c r="C664" i="4"/>
  <c r="H667" i="4" l="1"/>
  <c r="I666" i="4"/>
  <c r="G666" i="4"/>
  <c r="A665" i="4"/>
  <c r="C665" i="4"/>
  <c r="B666" i="4"/>
  <c r="H668" i="4" l="1"/>
  <c r="I667" i="4"/>
  <c r="G667" i="4"/>
  <c r="B667" i="4"/>
  <c r="C666" i="4"/>
  <c r="A666" i="4"/>
  <c r="H669" i="4" l="1"/>
  <c r="I668" i="4"/>
  <c r="G668" i="4"/>
  <c r="B668" i="4"/>
  <c r="C667" i="4"/>
  <c r="A667" i="4"/>
  <c r="I669" i="4" l="1"/>
  <c r="G669" i="4"/>
  <c r="H670" i="4"/>
  <c r="A668" i="4"/>
  <c r="B669" i="4"/>
  <c r="C668" i="4"/>
  <c r="H671" i="4" l="1"/>
  <c r="I670" i="4"/>
  <c r="G670" i="4"/>
  <c r="A669" i="4"/>
  <c r="B670" i="4"/>
  <c r="C669" i="4"/>
  <c r="H672" i="4" l="1"/>
  <c r="I671" i="4"/>
  <c r="G671" i="4"/>
  <c r="A670" i="4"/>
  <c r="B671" i="4"/>
  <c r="C670" i="4"/>
  <c r="H673" i="4" l="1"/>
  <c r="I672" i="4"/>
  <c r="G672" i="4"/>
  <c r="C671" i="4"/>
  <c r="A671" i="4"/>
  <c r="B672" i="4"/>
  <c r="H674" i="4" l="1"/>
  <c r="I673" i="4"/>
  <c r="G673" i="4"/>
  <c r="A672" i="4"/>
  <c r="B673" i="4"/>
  <c r="C672" i="4"/>
  <c r="I674" i="4" l="1"/>
  <c r="G674" i="4"/>
  <c r="H675" i="4"/>
  <c r="B674" i="4"/>
  <c r="A673" i="4"/>
  <c r="C673" i="4"/>
  <c r="G675" i="4" l="1"/>
  <c r="H676" i="4"/>
  <c r="I675" i="4"/>
  <c r="B675" i="4"/>
  <c r="C674" i="4"/>
  <c r="A674" i="4"/>
  <c r="H677" i="4" l="1"/>
  <c r="I676" i="4"/>
  <c r="G676" i="4"/>
  <c r="C675" i="4"/>
  <c r="A675" i="4"/>
  <c r="B676" i="4"/>
  <c r="H678" i="4" l="1"/>
  <c r="I677" i="4"/>
  <c r="G677" i="4"/>
  <c r="B677" i="4"/>
  <c r="A676" i="4"/>
  <c r="C676" i="4"/>
  <c r="H679" i="4" l="1"/>
  <c r="I678" i="4"/>
  <c r="G678" i="4"/>
  <c r="B678" i="4"/>
  <c r="C677" i="4"/>
  <c r="A677" i="4"/>
  <c r="H680" i="4" l="1"/>
  <c r="I679" i="4"/>
  <c r="G679" i="4"/>
  <c r="B679" i="4"/>
  <c r="C678" i="4"/>
  <c r="A678" i="4"/>
  <c r="G680" i="4" l="1"/>
  <c r="H681" i="4"/>
  <c r="I680" i="4"/>
  <c r="B680" i="4"/>
  <c r="A679" i="4"/>
  <c r="C679" i="4"/>
  <c r="H682" i="4" l="1"/>
  <c r="I681" i="4"/>
  <c r="G681" i="4"/>
  <c r="A680" i="4"/>
  <c r="B681" i="4"/>
  <c r="C680" i="4"/>
  <c r="H683" i="4" l="1"/>
  <c r="I682" i="4"/>
  <c r="G682" i="4"/>
  <c r="B682" i="4"/>
  <c r="A681" i="4"/>
  <c r="C681" i="4"/>
  <c r="H684" i="4" l="1"/>
  <c r="I683" i="4"/>
  <c r="G683" i="4"/>
  <c r="C682" i="4"/>
  <c r="A682" i="4"/>
  <c r="B683" i="4"/>
  <c r="H685" i="4" l="1"/>
  <c r="I684" i="4"/>
  <c r="G684" i="4"/>
  <c r="B684" i="4"/>
  <c r="C683" i="4"/>
  <c r="A683" i="4"/>
  <c r="I685" i="4" l="1"/>
  <c r="G685" i="4"/>
  <c r="H686" i="4"/>
  <c r="C684" i="4"/>
  <c r="B685" i="4"/>
  <c r="A684" i="4"/>
  <c r="H687" i="4" l="1"/>
  <c r="I686" i="4"/>
  <c r="G686" i="4"/>
  <c r="A685" i="4"/>
  <c r="C685" i="4"/>
  <c r="B686" i="4"/>
  <c r="H688" i="4" l="1"/>
  <c r="I687" i="4"/>
  <c r="G687" i="4"/>
  <c r="C686" i="4"/>
  <c r="A686" i="4"/>
  <c r="B687" i="4"/>
  <c r="H689" i="4" l="1"/>
  <c r="I688" i="4"/>
  <c r="G688" i="4"/>
  <c r="C687" i="4"/>
  <c r="A687" i="4"/>
  <c r="B688" i="4"/>
  <c r="H690" i="4" l="1"/>
  <c r="I689" i="4"/>
  <c r="G689" i="4"/>
  <c r="A688" i="4"/>
  <c r="B689" i="4"/>
  <c r="C688" i="4"/>
  <c r="I690" i="4" l="1"/>
  <c r="G690" i="4"/>
  <c r="H691" i="4"/>
  <c r="B690" i="4"/>
  <c r="A689" i="4"/>
  <c r="C689" i="4"/>
  <c r="G691" i="4" l="1"/>
  <c r="H692" i="4"/>
  <c r="I691" i="4"/>
  <c r="C690" i="4"/>
  <c r="A690" i="4"/>
  <c r="B691" i="4"/>
  <c r="H693" i="4" l="1"/>
  <c r="I692" i="4"/>
  <c r="G692" i="4"/>
  <c r="C691" i="4"/>
  <c r="A691" i="4"/>
  <c r="B692" i="4"/>
  <c r="H694" i="4" l="1"/>
  <c r="I693" i="4"/>
  <c r="G693" i="4"/>
  <c r="A692" i="4"/>
  <c r="C692" i="4"/>
  <c r="B693" i="4"/>
  <c r="H695" i="4" l="1"/>
  <c r="I694" i="4"/>
  <c r="G694" i="4"/>
  <c r="A693" i="4"/>
  <c r="B694" i="4"/>
  <c r="C693" i="4"/>
  <c r="H696" i="4" l="1"/>
  <c r="I695" i="4"/>
  <c r="G695" i="4"/>
  <c r="C694" i="4"/>
  <c r="A694" i="4"/>
  <c r="B695" i="4"/>
  <c r="G696" i="4" l="1"/>
  <c r="H697" i="4"/>
  <c r="I696" i="4"/>
  <c r="C695" i="4"/>
  <c r="A695" i="4"/>
  <c r="B696" i="4"/>
  <c r="H698" i="4" l="1"/>
  <c r="I697" i="4"/>
  <c r="G697" i="4"/>
  <c r="B697" i="4"/>
  <c r="A696" i="4"/>
  <c r="C696" i="4"/>
  <c r="H699" i="4" l="1"/>
  <c r="I698" i="4"/>
  <c r="G698" i="4"/>
  <c r="A697" i="4"/>
  <c r="B698" i="4"/>
  <c r="C697" i="4"/>
  <c r="H700" i="4" l="1"/>
  <c r="I699" i="4"/>
  <c r="G699" i="4"/>
  <c r="A698" i="4"/>
  <c r="C698" i="4"/>
  <c r="B699" i="4"/>
  <c r="H701" i="4" l="1"/>
  <c r="I700" i="4"/>
  <c r="G700" i="4"/>
  <c r="A699" i="4"/>
  <c r="B700" i="4"/>
  <c r="C699" i="4"/>
  <c r="I701" i="4" l="1"/>
  <c r="G701" i="4"/>
  <c r="H702" i="4"/>
  <c r="A700" i="4"/>
  <c r="B701" i="4"/>
  <c r="C700" i="4"/>
  <c r="H703" i="4" l="1"/>
  <c r="I702" i="4"/>
  <c r="G702" i="4"/>
  <c r="B702" i="4"/>
  <c r="A701" i="4"/>
  <c r="C701" i="4"/>
  <c r="H704" i="4" l="1"/>
  <c r="I703" i="4"/>
  <c r="G703" i="4"/>
  <c r="C702" i="4"/>
  <c r="B703" i="4"/>
  <c r="A702" i="4"/>
  <c r="H705" i="4" l="1"/>
  <c r="I704" i="4"/>
  <c r="G704" i="4"/>
  <c r="C703" i="4"/>
  <c r="A703" i="4"/>
  <c r="B704" i="4"/>
  <c r="H706" i="4" l="1"/>
  <c r="I705" i="4"/>
  <c r="G705" i="4"/>
  <c r="A704" i="4"/>
  <c r="B705" i="4"/>
  <c r="C704" i="4"/>
  <c r="I706" i="4" l="1"/>
  <c r="G706" i="4"/>
  <c r="H707" i="4"/>
  <c r="A705" i="4"/>
  <c r="C705" i="4"/>
  <c r="B706" i="4"/>
  <c r="G707" i="4" l="1"/>
  <c r="H708" i="4"/>
  <c r="I707" i="4"/>
  <c r="C706" i="4"/>
  <c r="A706" i="4"/>
  <c r="B707" i="4"/>
  <c r="H709" i="4" l="1"/>
  <c r="I708" i="4"/>
  <c r="G708" i="4"/>
  <c r="C707" i="4"/>
  <c r="A707" i="4"/>
  <c r="B708" i="4"/>
  <c r="H710" i="4" l="1"/>
  <c r="I709" i="4"/>
  <c r="G709" i="4"/>
  <c r="B709" i="4"/>
  <c r="A708" i="4"/>
  <c r="C708" i="4"/>
  <c r="H711" i="4" l="1"/>
  <c r="I710" i="4"/>
  <c r="G710" i="4"/>
  <c r="A709" i="4"/>
  <c r="B710" i="4"/>
  <c r="C709" i="4"/>
  <c r="H712" i="4" l="1"/>
  <c r="I711" i="4"/>
  <c r="G711" i="4"/>
  <c r="C710" i="4"/>
  <c r="A710" i="4"/>
  <c r="B711" i="4"/>
  <c r="G712" i="4" l="1"/>
  <c r="H713" i="4"/>
  <c r="I712" i="4"/>
  <c r="C711" i="4"/>
  <c r="A711" i="4"/>
  <c r="B712" i="4"/>
  <c r="H714" i="4" l="1"/>
  <c r="I713" i="4"/>
  <c r="G713" i="4"/>
  <c r="A712" i="4"/>
  <c r="C712" i="4"/>
  <c r="B713" i="4"/>
  <c r="H715" i="4" l="1"/>
  <c r="I714" i="4"/>
  <c r="G714" i="4"/>
  <c r="B714" i="4"/>
  <c r="C713" i="4"/>
  <c r="A713" i="4"/>
  <c r="H716" i="4" l="1"/>
  <c r="I715" i="4"/>
  <c r="G715" i="4"/>
  <c r="C714" i="4"/>
  <c r="A714" i="4"/>
  <c r="B715" i="4"/>
  <c r="H717" i="4" l="1"/>
  <c r="I716" i="4"/>
  <c r="G716" i="4"/>
  <c r="C715" i="4"/>
  <c r="A715" i="4"/>
  <c r="B716" i="4"/>
  <c r="I717" i="4" l="1"/>
  <c r="G717" i="4"/>
  <c r="H718" i="4"/>
  <c r="A716" i="4"/>
  <c r="B717" i="4"/>
  <c r="C716" i="4"/>
  <c r="H719" i="4" l="1"/>
  <c r="I718" i="4"/>
  <c r="G718" i="4"/>
  <c r="B718" i="4"/>
  <c r="C717" i="4"/>
  <c r="A717" i="4"/>
  <c r="H720" i="4" l="1"/>
  <c r="I719" i="4"/>
  <c r="G719" i="4"/>
  <c r="A718" i="4"/>
  <c r="B719" i="4"/>
  <c r="C718" i="4"/>
  <c r="H721" i="4" l="1"/>
  <c r="I720" i="4"/>
  <c r="G720" i="4"/>
  <c r="B720" i="4"/>
  <c r="C719" i="4"/>
  <c r="A719" i="4"/>
  <c r="H722" i="4" l="1"/>
  <c r="I721" i="4"/>
  <c r="G721" i="4"/>
  <c r="C720" i="4"/>
  <c r="A720" i="4"/>
  <c r="B721" i="4"/>
  <c r="I722" i="4" l="1"/>
  <c r="G722" i="4"/>
  <c r="H723" i="4"/>
  <c r="A721" i="4"/>
  <c r="B722" i="4"/>
  <c r="C721" i="4"/>
  <c r="G723" i="4" l="1"/>
  <c r="H724" i="4"/>
  <c r="I723" i="4"/>
  <c r="C722" i="4"/>
  <c r="A722" i="4"/>
  <c r="B723" i="4"/>
  <c r="H725" i="4" l="1"/>
  <c r="I724" i="4"/>
  <c r="G724" i="4"/>
  <c r="C723" i="4"/>
  <c r="A723" i="4"/>
  <c r="B724" i="4"/>
  <c r="H726" i="4" l="1"/>
  <c r="I725" i="4"/>
  <c r="G725" i="4"/>
  <c r="B725" i="4"/>
  <c r="A724" i="4"/>
  <c r="C724" i="4"/>
  <c r="H727" i="4" l="1"/>
  <c r="I726" i="4"/>
  <c r="G726" i="4"/>
  <c r="B726" i="4"/>
  <c r="A725" i="4"/>
  <c r="C725" i="4"/>
  <c r="H728" i="4" l="1"/>
  <c r="I727" i="4"/>
  <c r="G727" i="4"/>
  <c r="A726" i="4"/>
  <c r="B727" i="4"/>
  <c r="C726" i="4"/>
  <c r="G728" i="4" l="1"/>
  <c r="H729" i="4"/>
  <c r="I728" i="4"/>
  <c r="B728" i="4"/>
  <c r="C727" i="4"/>
  <c r="A727" i="4"/>
  <c r="H730" i="4" l="1"/>
  <c r="I729" i="4"/>
  <c r="G729" i="4"/>
  <c r="A728" i="4"/>
  <c r="C728" i="4"/>
  <c r="B729" i="4"/>
  <c r="H731" i="4" l="1"/>
  <c r="I730" i="4"/>
  <c r="G730" i="4"/>
  <c r="B730" i="4"/>
  <c r="C729" i="4"/>
  <c r="A729" i="4"/>
  <c r="H732" i="4" l="1"/>
  <c r="I731" i="4"/>
  <c r="G731" i="4"/>
  <c r="C730" i="4"/>
  <c r="A730" i="4"/>
  <c r="B731" i="4"/>
  <c r="H733" i="4" l="1"/>
  <c r="I732" i="4"/>
  <c r="G732" i="4"/>
  <c r="C731" i="4"/>
  <c r="A731" i="4"/>
  <c r="B732" i="4"/>
  <c r="I733" i="4" l="1"/>
  <c r="G733" i="4"/>
  <c r="A732" i="4"/>
  <c r="B733" i="4"/>
  <c r="C732" i="4"/>
  <c r="C733" i="4" l="1"/>
  <c r="A73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Table2_1" description="Data Model" type="5" refreshedVersion="5" minRefreshableVersion="5" saveData="1">
    <dbPr connection="Data Model Connection" command="Table2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name="WorksheetConnection_zz1_VH-Bulk-Order-Spreadsheet.xlsx!Table2" type="102" refreshedVersion="5" minRefreshableVersion="5" saveData="1">
    <extLst>
      <ext xmlns:x15="http://schemas.microsoft.com/office/spreadsheetml/2010/11/main" uri="{DE250136-89BD-433C-8126-D09CA5730AF9}">
        <x15:connection id="Table2-f5953451-5a64-4f20-a989-a0a93a43f769" autoDelete="1">
          <x15:rangePr sourceName="_xlcn.WorksheetConnection_zz1_VHBulkOrderSpreadsheet.xlsxTable21"/>
        </x15:connection>
      </ext>
    </extLst>
  </connection>
</connections>
</file>

<file path=xl/sharedStrings.xml><?xml version="1.0" encoding="utf-8"?>
<sst xmlns="http://schemas.openxmlformats.org/spreadsheetml/2006/main" count="4527" uniqueCount="264">
  <si>
    <t>YOUR DETAILS:</t>
  </si>
  <si>
    <t>Title, Name &amp; Surname</t>
  </si>
  <si>
    <t>Address Line 1</t>
  </si>
  <si>
    <t>Address Line 2</t>
  </si>
  <si>
    <t>Address Line 3</t>
  </si>
  <si>
    <t>Address Line 4</t>
  </si>
  <si>
    <t>Address Line 5</t>
  </si>
  <si>
    <t>Postcode</t>
  </si>
  <si>
    <t>Telephone Number</t>
  </si>
  <si>
    <t>Corporate/Private</t>
  </si>
  <si>
    <t>YOUR RECIPIENTS DETAILS (1 RECIPIENT PER LINE):</t>
  </si>
  <si>
    <t>Product Name</t>
  </si>
  <si>
    <t>Product Code</t>
  </si>
  <si>
    <t>Quantity</t>
  </si>
  <si>
    <t>Fresh Food Gift 1</t>
  </si>
  <si>
    <t>Fresh Food Gift</t>
  </si>
  <si>
    <t>Delivery Date</t>
  </si>
  <si>
    <t>Delivery Day</t>
  </si>
  <si>
    <t>Gift Message (max 300 characters - if the cell goes red, this limit has been exceeded)</t>
  </si>
  <si>
    <t>Product</t>
  </si>
  <si>
    <t>Code</t>
  </si>
  <si>
    <t>Price</t>
  </si>
  <si>
    <t>Delivery</t>
  </si>
  <si>
    <t>Named Day Surcharge</t>
  </si>
  <si>
    <t>Saturday Surcharge</t>
  </si>
  <si>
    <t>Sunday Surcharge</t>
  </si>
  <si>
    <t>Total</t>
  </si>
  <si>
    <t>VAT %</t>
  </si>
  <si>
    <t>Weight</t>
  </si>
  <si>
    <t>Bottle of Bollinger</t>
  </si>
  <si>
    <t>The Celebration</t>
  </si>
  <si>
    <t>Tempranillo Trio</t>
  </si>
  <si>
    <t>Champagne Choice</t>
  </si>
  <si>
    <t>Triple Tipple</t>
  </si>
  <si>
    <t>Fresh Food Delivery Dates</t>
  </si>
  <si>
    <t>Ambient Delivery Dates</t>
  </si>
  <si>
    <t>Day</t>
  </si>
  <si>
    <t>In Time for Christmas (10th-14th Dec)</t>
  </si>
  <si>
    <t>Row Labels</t>
  </si>
  <si>
    <t>Sum of Quantity</t>
  </si>
  <si>
    <t>Max of Product Code</t>
  </si>
  <si>
    <t>Gifts Ordered Summary</t>
  </si>
  <si>
    <t>Total Number of Gifts Ordered:</t>
  </si>
  <si>
    <t>Dates Summary</t>
  </si>
  <si>
    <t/>
  </si>
  <si>
    <t>Overall Summary</t>
  </si>
  <si>
    <t>XY12 3AB</t>
  </si>
  <si>
    <t>01747 856745</t>
  </si>
  <si>
    <t>Postcode/Zip</t>
  </si>
  <si>
    <t>Please select from the drop down menu</t>
  </si>
  <si>
    <t>Please note that columns in grey are automatic and cannot be amended</t>
  </si>
  <si>
    <t>Example message</t>
  </si>
  <si>
    <t>1</t>
  </si>
  <si>
    <t>No</t>
  </si>
  <si>
    <t>Please Delete Me Line 1</t>
  </si>
  <si>
    <t>Please Delete Me Line 2</t>
  </si>
  <si>
    <t>Please Delete Me Line 3</t>
  </si>
  <si>
    <t>Please Delete Me Line 4</t>
  </si>
  <si>
    <t>Please Delete Me Line 5</t>
  </si>
  <si>
    <t>Mr or Mrs Please Delete Me</t>
  </si>
  <si>
    <t>Total Gifts Ordered</t>
  </si>
  <si>
    <t>CHOCOLATE INDULGENCE</t>
  </si>
  <si>
    <t>DELI DELIGHTS</t>
  </si>
  <si>
    <t>EASTER TRAY</t>
  </si>
  <si>
    <t>FATHER'S DAY HAMPER</t>
  </si>
  <si>
    <t>LOVE CHOCOLATE</t>
  </si>
  <si>
    <t>MOTHER'S DAY GIFT</t>
  </si>
  <si>
    <t>NON-ALCOHOLIC TREATS</t>
  </si>
  <si>
    <t>TEA &amp; BUBBLES</t>
  </si>
  <si>
    <t>THE BANQUET</t>
  </si>
  <si>
    <t>THE BREAKFAST TRAY</t>
  </si>
  <si>
    <t>THE EXTRAVAGANCE</t>
  </si>
  <si>
    <t>THE INDULGENCE</t>
  </si>
  <si>
    <t>THE LUXURY</t>
  </si>
  <si>
    <t>TRAY OF DELIGHTS</t>
  </si>
  <si>
    <t>WHISKY LOVER'S GIFT</t>
  </si>
  <si>
    <t>THE CHEESE BOX</t>
  </si>
  <si>
    <t>Directors Choice</t>
  </si>
  <si>
    <t>14in with Packaging</t>
  </si>
  <si>
    <t>FRENCH WINE DUO</t>
  </si>
  <si>
    <t>BOX OF TREATS</t>
  </si>
  <si>
    <t>CIDER &amp; CHEESE GIFT</t>
  </si>
  <si>
    <t>DESERT ISLAND GIFT</t>
  </si>
  <si>
    <t>TEA TRAY GIFT</t>
  </si>
  <si>
    <t>CHASE VODKA IN TIN</t>
  </si>
  <si>
    <t>DEL DELIGHTS LB GIFT</t>
  </si>
  <si>
    <t>THE CHOC LB GIFT</t>
  </si>
  <si>
    <t>SIX WINES IN A BOX</t>
  </si>
  <si>
    <t>Lidded Trunk w/ Seat</t>
  </si>
  <si>
    <t>Small Lidded Bamboo</t>
  </si>
  <si>
    <t>Twelve Wines Wicker</t>
  </si>
  <si>
    <t>Festive Family Fayre</t>
  </si>
  <si>
    <t>Plentiful Pantry</t>
  </si>
  <si>
    <t>Christmas Letterbox</t>
  </si>
  <si>
    <t>Goodies Galore</t>
  </si>
  <si>
    <t>Christmas to a Tea</t>
  </si>
  <si>
    <t>Snowy Christmas Sack</t>
  </si>
  <si>
    <t>Chocoholics Choice</t>
  </si>
  <si>
    <t>Festive Treats</t>
  </si>
  <si>
    <t>Night Bfr Christmas</t>
  </si>
  <si>
    <t>Christmas Carol</t>
  </si>
  <si>
    <t>Alcohol Free Tray</t>
  </si>
  <si>
    <t>For the Love of Choc</t>
  </si>
  <si>
    <t>Love From Santa</t>
  </si>
  <si>
    <t>Ladies Indulgence</t>
  </si>
  <si>
    <t>Chocolate Collection</t>
  </si>
  <si>
    <t>The Mistletoe</t>
  </si>
  <si>
    <t>Alcohol Free Treats</t>
  </si>
  <si>
    <t>Seasons Greeting BKT</t>
  </si>
  <si>
    <t>Seasons Greeting CTN</t>
  </si>
  <si>
    <t>Christmas Cracker BK</t>
  </si>
  <si>
    <t>Christmas Cracker CT</t>
  </si>
  <si>
    <t>Magic of Christmas</t>
  </si>
  <si>
    <t>The Cheese Lover</t>
  </si>
  <si>
    <t>SILENT NIGHT BASKET</t>
  </si>
  <si>
    <t>Alcohol Free Feast</t>
  </si>
  <si>
    <t>Snowy Delights</t>
  </si>
  <si>
    <t>Cool Christmas</t>
  </si>
  <si>
    <t>Taste Christmas BKT</t>
  </si>
  <si>
    <t>Taste Christmas CTN</t>
  </si>
  <si>
    <t>A Touch of Class BKT</t>
  </si>
  <si>
    <t>A Touch of Class CTN</t>
  </si>
  <si>
    <t>Spirit of Christmas</t>
  </si>
  <si>
    <t>Christmas Tradition</t>
  </si>
  <si>
    <t>Twelfth Night</t>
  </si>
  <si>
    <t>The Snowflake</t>
  </si>
  <si>
    <t>Pure Indulgence</t>
  </si>
  <si>
    <t>Noel</t>
  </si>
  <si>
    <t>The Decadence</t>
  </si>
  <si>
    <t>Snowed In</t>
  </si>
  <si>
    <t>Six Wines in a Box</t>
  </si>
  <si>
    <t>Classic Port Stilton</t>
  </si>
  <si>
    <t>Twelve Wines in Box</t>
  </si>
  <si>
    <t>Italian Wine Duo</t>
  </si>
  <si>
    <t>BOYS NIGHT IN</t>
  </si>
  <si>
    <t>WINTER WONDERLAND</t>
  </si>
  <si>
    <t>THE EPICUREAN</t>
  </si>
  <si>
    <t>TWELFTH NIGHT CARTON</t>
  </si>
  <si>
    <t>XMAS BISCUIT TIN</t>
  </si>
  <si>
    <t>VEGAN WINE TRIO</t>
  </si>
  <si>
    <t>SILENT NIGHT CTN</t>
  </si>
  <si>
    <t>CHOCOHOLIC LBOX GIFT</t>
  </si>
  <si>
    <t>BEER LOVERS CASE</t>
  </si>
  <si>
    <t>VERITABLY VEGAN</t>
  </si>
  <si>
    <t>PROUDLY VEGAN</t>
  </si>
  <si>
    <t>MARVELLOUSLY VEGAN</t>
  </si>
  <si>
    <t>Fitted Picnic Basket</t>
  </si>
  <si>
    <t>Johnnie Walker Gold</t>
  </si>
  <si>
    <t>Tear and Share</t>
  </si>
  <si>
    <t>Champagne + Chocs</t>
  </si>
  <si>
    <t>Bollinger + Chocs</t>
  </si>
  <si>
    <t>Prosecco + Chocs</t>
  </si>
  <si>
    <t>Port + Claret</t>
  </si>
  <si>
    <t>Cheese + Wine Slate</t>
  </si>
  <si>
    <t>MULLED WINE + CHOCS</t>
  </si>
  <si>
    <t>Procecco + Chocs</t>
  </si>
  <si>
    <t>Salmon + Chablis</t>
  </si>
  <si>
    <t>12 WINES IN WICKER</t>
  </si>
  <si>
    <t>LOVINGLY LOW SUGAR</t>
  </si>
  <si>
    <t>LAVISHLY LOW SUGAR</t>
  </si>
  <si>
    <t>LOW SUGAR LUXURIES</t>
  </si>
  <si>
    <t>LAUDABLY LOW SUGAR</t>
  </si>
  <si>
    <t>G + W F Sensation</t>
  </si>
  <si>
    <t>Gluten + WF Goodies</t>
  </si>
  <si>
    <t>Gorgeously G + W F</t>
  </si>
  <si>
    <t>BIRTHDAY BOX</t>
  </si>
  <si>
    <t>TEA AND TREATS</t>
  </si>
  <si>
    <t>PINK GIN + TREATS</t>
  </si>
  <si>
    <t>PAMPER HAMPER</t>
  </si>
  <si>
    <t>TRIPLE TIPPLE</t>
  </si>
  <si>
    <t>PERFECT PICNIC</t>
  </si>
  <si>
    <t>GORGEOUSLY G AND WF</t>
  </si>
  <si>
    <t>BIRTHDAY BLISS</t>
  </si>
  <si>
    <t>THANK YOU BASKET</t>
  </si>
  <si>
    <t>BOTTLE OF BUBBLY</t>
  </si>
  <si>
    <t>LYME BAY DRY GIN</t>
  </si>
  <si>
    <t>WINE + PATE</t>
  </si>
  <si>
    <t>JUST SAY CHEESE</t>
  </si>
  <si>
    <t>FESTIVE FIZZ</t>
  </si>
  <si>
    <t>PINK PROSECCO</t>
  </si>
  <si>
    <t>PREMIUM WINE DUO</t>
  </si>
  <si>
    <t>CHRISTMAS BREAKFAST</t>
  </si>
  <si>
    <t>CHILDRENS SACK</t>
  </si>
  <si>
    <t>CHAMPAGNE CHOICE</t>
  </si>
  <si>
    <t>NEW WORLD WINE DUO</t>
  </si>
  <si>
    <t>FOUR WINES IN WICKER</t>
  </si>
  <si>
    <t>SIX WINES IN WICKER</t>
  </si>
  <si>
    <t>Chocolatier Indulge</t>
  </si>
  <si>
    <t>STARRY STARRY BASKET</t>
  </si>
  <si>
    <t>Starry Starry Carton</t>
  </si>
  <si>
    <t>GIN + TREATS</t>
  </si>
  <si>
    <t>BEST OF BRITISH</t>
  </si>
  <si>
    <t>CHEESE+WINE HAMPER</t>
  </si>
  <si>
    <t>COCKTAIL HOUR</t>
  </si>
  <si>
    <t>BOX INDULGENCE WW</t>
  </si>
  <si>
    <t>FAMILY TREATS</t>
  </si>
  <si>
    <t>FESTIVE LUXURY</t>
  </si>
  <si>
    <t>ITALIAN COOKING</t>
  </si>
  <si>
    <t>A WINTER'S TALE</t>
  </si>
  <si>
    <t>BOX OF INDULGENCE RW</t>
  </si>
  <si>
    <t>SWEET TREATS BASKET</t>
  </si>
  <si>
    <t>Six Wines for Xmas</t>
  </si>
  <si>
    <t>JUBILEE TEATIME</t>
  </si>
  <si>
    <t>JOYOUS JUBILEE BAG</t>
  </si>
  <si>
    <t>COCKTAIL LOVERS BAG</t>
  </si>
  <si>
    <t>POACHERS BASKET</t>
  </si>
  <si>
    <t>RED WINE FOR XMAS</t>
  </si>
  <si>
    <t>WINE DUO IN WICKER</t>
  </si>
  <si>
    <t>FOUR WINES IN A BOX</t>
  </si>
  <si>
    <t>THE NUTCRACKER</t>
  </si>
  <si>
    <t>WINE DUET</t>
  </si>
  <si>
    <t>Gift Message (max 250 characters, made up of 5 lines of 50 characters - if the cell goes red, this limit has been exceeded)</t>
  </si>
  <si>
    <t>In Time for Christmas (4th-22nd Dec)</t>
  </si>
  <si>
    <t>In Time for Christmas (27th Nov-1st Dec)</t>
  </si>
  <si>
    <t>In Time for Christmas (4th-8th Dec)</t>
  </si>
  <si>
    <t>In Time for Christmas (11th-15th Dec)</t>
  </si>
  <si>
    <t>Summer Mix</t>
  </si>
  <si>
    <t>Cottage Garden</t>
  </si>
  <si>
    <t>Summer Breeze</t>
  </si>
  <si>
    <t>Fairtrade Mix Roses</t>
  </si>
  <si>
    <t>Fairtrade Pink Roses</t>
  </si>
  <si>
    <t>English Lilies</t>
  </si>
  <si>
    <t>Pure Romance</t>
  </si>
  <si>
    <t>Yellow &amp; Green</t>
  </si>
  <si>
    <t>Tutti Frutti</t>
  </si>
  <si>
    <t>Pending Specials</t>
  </si>
  <si>
    <t>JOLLY XMAS TREATS</t>
  </si>
  <si>
    <t>Love You Gift</t>
  </si>
  <si>
    <t>SIDE SMOKED SALMON</t>
  </si>
  <si>
    <t>G&amp;W Free Goodies</t>
  </si>
  <si>
    <t>Rose + Chocolates</t>
  </si>
  <si>
    <t>12 WINES IN A BOX</t>
  </si>
  <si>
    <t>CHEESE BOX</t>
  </si>
  <si>
    <t>CHEESE &amp; WINE TRAY</t>
  </si>
  <si>
    <t>CHRISTMAS DELIGHTS</t>
  </si>
  <si>
    <t>WINTER WELLNESS</t>
  </si>
  <si>
    <t>MP GORGEOUSLY GWF</t>
  </si>
  <si>
    <t>BUNCHES CHEESE GIFT</t>
  </si>
  <si>
    <t>Girls Night In</t>
  </si>
  <si>
    <t>BUNCHES TEA GIFT</t>
  </si>
  <si>
    <t>12 LIDDED WILLOW</t>
  </si>
  <si>
    <t>16 LIDDED WILLOW</t>
  </si>
  <si>
    <t>18 LIDDED WILLOW</t>
  </si>
  <si>
    <t>MEDIUM ROUND LOG</t>
  </si>
  <si>
    <t>LARGE ROUND LOG</t>
  </si>
  <si>
    <t>MONTERAN WINE DUO</t>
  </si>
  <si>
    <t>KC Coronation Gift</t>
  </si>
  <si>
    <t>Monteran Merlot Box</t>
  </si>
  <si>
    <t>23' LIDDED BASKET</t>
  </si>
  <si>
    <t>ROUND HANDLED BASKET</t>
  </si>
  <si>
    <t>SMALL ROUND KUBU LOG</t>
  </si>
  <si>
    <t>WHITEWASH WOOD TRAY</t>
  </si>
  <si>
    <t>EXTRA SMALL KUBU BSK</t>
  </si>
  <si>
    <t>SMALL WOODEN CRATE</t>
  </si>
  <si>
    <t>BLACK WIRE BASKET</t>
  </si>
  <si>
    <t>STORAGE BASKET</t>
  </si>
  <si>
    <t>WILLOW BROWN</t>
  </si>
  <si>
    <t>MAGNUM OF BOLLINGER</t>
  </si>
  <si>
    <t>DECK THE HALLS</t>
  </si>
  <si>
    <t>SEASONAL SPARKLE</t>
  </si>
  <si>
    <t>CHRISTMAS CHEER</t>
  </si>
  <si>
    <t>LETS CELEBRATE</t>
  </si>
  <si>
    <t>COFFEE &amp; CAKE</t>
  </si>
  <si>
    <t>PERFECTLY PINK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</si>
</sst>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1"/>
      <name val="Brandon Text Medium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1" applyProtection="1">
      <protection locked="0"/>
    </xf>
    <xf numFmtId="0" fontId="3" fillId="0" borderId="0" xfId="1" applyFont="1"/>
    <xf numFmtId="0" fontId="2" fillId="0" borderId="0" xfId="1"/>
    <xf numFmtId="0" fontId="2" fillId="0" borderId="0" xfId="1" applyAlignment="1" applyProtection="1">
      <alignment shrinkToFit="1"/>
      <protection locked="0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shrinkToFit="1"/>
    </xf>
    <xf numFmtId="0" fontId="6" fillId="0" borderId="0" xfId="1" applyFont="1"/>
    <xf numFmtId="0" fontId="7" fillId="0" borderId="0" xfId="1" applyFont="1"/>
    <xf numFmtId="0" fontId="2" fillId="3" borderId="0" xfId="1" applyFill="1"/>
    <xf numFmtId="14" fontId="2" fillId="0" borderId="0" xfId="1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left" indent="1"/>
    </xf>
    <xf numFmtId="0" fontId="2" fillId="0" borderId="0" xfId="1" applyAlignment="1" applyProtection="1">
      <alignment vertical="center"/>
      <protection locked="0"/>
    </xf>
    <xf numFmtId="0" fontId="2" fillId="2" borderId="0" xfId="1" applyFill="1" applyAlignment="1">
      <alignment vertical="center"/>
    </xf>
    <xf numFmtId="0" fontId="2" fillId="0" borderId="0" xfId="1" applyAlignment="1">
      <alignment vertical="center"/>
    </xf>
    <xf numFmtId="14" fontId="2" fillId="0" borderId="0" xfId="1" applyNumberFormat="1" applyAlignment="1" applyProtection="1">
      <alignment vertical="center"/>
      <protection locked="0"/>
    </xf>
    <xf numFmtId="0" fontId="2" fillId="0" borderId="0" xfId="1" applyAlignment="1" applyProtection="1">
      <alignment vertical="center" wrapText="1" shrinkToFit="1"/>
      <protection locked="0"/>
    </xf>
    <xf numFmtId="0" fontId="2" fillId="0" borderId="0" xfId="1" applyAlignment="1" applyProtection="1">
      <alignment horizontal="center" vertical="center"/>
      <protection locked="0"/>
    </xf>
    <xf numFmtId="0" fontId="8" fillId="0" borderId="0" xfId="1" applyFont="1" applyAlignment="1">
      <alignment horizontal="center" wrapText="1"/>
    </xf>
    <xf numFmtId="0" fontId="9" fillId="0" borderId="0" xfId="0" applyFont="1"/>
    <xf numFmtId="0" fontId="10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wrapText="1"/>
    </xf>
  </cellXfs>
  <cellStyles count="2">
    <cellStyle name="Normal" xfId="0" builtinId="0"/>
    <cellStyle name="Normal 2" xfId="1" xr:uid="{00000000-0005-0000-0000-000001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theme="0" tint="-0.14996795556505021"/>
        </patternFill>
      </fill>
    </dxf>
    <dxf>
      <alignment horizontal="general" vertical="center" textRotation="0" wrapText="1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164" formatCode="m/d/yyyy"/>
      <alignment horizontal="general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protection locked="1" hidden="0"/>
    </dxf>
    <dxf>
      <numFmt numFmtId="0" formatCode="General"/>
      <alignment horizontal="general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center" textRotation="0" wrapText="0" indent="0" justifyLastLine="0" shrinkToFit="0" readingOrder="0"/>
      <protection locked="1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protection locked="1" hidden="0"/>
    </dxf>
  </dxfs>
  <tableStyles count="0" defaultTableStyle="TableStyleMedium2" defaultPivotStyle="PivotStyleLight16"/>
  <colors>
    <mruColors>
      <color rgb="FF9933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0</xdr:rowOff>
    </xdr:from>
    <xdr:to>
      <xdr:col>15</xdr:col>
      <xdr:colOff>5911215</xdr:colOff>
      <xdr:row>1</xdr:row>
      <xdr:rowOff>15240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228"/>
        <a:stretch/>
      </xdr:blipFill>
      <xdr:spPr bwMode="auto">
        <a:xfrm>
          <a:off x="3550920" y="0"/>
          <a:ext cx="23301960" cy="11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1</xdr:row>
      <xdr:rowOff>15240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4389120" cy="110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x Walker" refreshedDate="43376.541476041668" createdVersion="5" refreshedVersion="5" minRefreshableVersion="3" recordCount="1000" xr:uid="{00000000-000A-0000-FFFF-FFFF00000000}">
  <cacheSource type="worksheet">
    <worksheetSource name="Table2"/>
  </cacheSource>
  <cacheFields count="16">
    <cacheField name="Title, Name &amp; Surname" numFmtId="0">
      <sharedItems containsBlank="1"/>
    </cacheField>
    <cacheField name="Address Line 1" numFmtId="0">
      <sharedItems containsBlank="1"/>
    </cacheField>
    <cacheField name="Address Line 2" numFmtId="0">
      <sharedItems containsBlank="1"/>
    </cacheField>
    <cacheField name="Address Line 3" numFmtId="0">
      <sharedItems containsBlank="1"/>
    </cacheField>
    <cacheField name="Address Line 4" numFmtId="0">
      <sharedItems containsBlank="1"/>
    </cacheField>
    <cacheField name="Address Line 5" numFmtId="0">
      <sharedItems containsBlank="1"/>
    </cacheField>
    <cacheField name="Postcode/Zip" numFmtId="0">
      <sharedItems containsBlank="1"/>
    </cacheField>
    <cacheField name="Telephone Number" numFmtId="0">
      <sharedItems containsBlank="1"/>
    </cacheField>
    <cacheField name="Product Name" numFmtId="0">
      <sharedItems count="10">
        <s v="Tempranillo Trio"/>
        <s v=""/>
        <s v="Goodies Galore" u="1"/>
        <s v="The Celebration" u="1"/>
        <s v="Savoury Selection" u="1"/>
        <s v="Artisan Cheese BKT" u="1"/>
        <s v="The Christmas Lbox" u="1"/>
        <s v="Snowed In" u="1"/>
        <s v="Chocoholics Choice" u="1"/>
        <s v="Yuletide Larder" u="1"/>
      </sharedItems>
    </cacheField>
    <cacheField name="Product Code" numFmtId="0">
      <sharedItems containsString="0" containsBlank="1" containsNumber="1" containsInteger="1" minValue="82267" maxValue="82267"/>
    </cacheField>
    <cacheField name="Quantity" numFmtId="0">
      <sharedItems containsString="0" containsBlank="1" containsNumber="1" containsInteger="1" minValue="1" maxValue="1"/>
    </cacheField>
    <cacheField name="Fresh Food Gift 1" numFmtId="0">
      <sharedItems containsMixedTypes="1" containsNumber="1" containsInteger="1" minValue="1" maxValue="1"/>
    </cacheField>
    <cacheField name="Fresh Food Gift" numFmtId="0">
      <sharedItems/>
    </cacheField>
    <cacheField name="Delivery Date" numFmtId="14">
      <sharedItems containsBlank="1"/>
    </cacheField>
    <cacheField name="Delivery Day" numFmtId="0">
      <sharedItems/>
    </cacheField>
    <cacheField name="Gift Message (max 300 characters - if the cell goes red, this limit has been exceeded)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ex Walker" refreshedDate="43376.541876736112" backgroundQuery="1" createdVersion="5" refreshedVersion="5" minRefreshableVersion="3" recordCount="0" supportSubquery="1" supportAdvancedDrill="1" xr:uid="{00000000-000A-0000-FFFF-FFFF01000000}">
  <cacheSource type="external" connectionId="2"/>
  <cacheFields count="4">
    <cacheField name="[Table2].[Product Name].[Product Name]" caption="Product Name" numFmtId="0" hierarchy="8" level="1">
      <sharedItems count="1">
        <s v="Tempranillo Trio"/>
      </sharedItems>
    </cacheField>
    <cacheField name="[Table2].[Delivery Date].[Delivery Date]" caption="Delivery Date" numFmtId="0" hierarchy="13" level="1">
      <sharedItems count="1">
        <s v="In Time for Christmas (10th-14th Dec)"/>
      </sharedItems>
    </cacheField>
    <cacheField name="[Measures].[Sum of Quantity]" caption="Sum of Quantity" numFmtId="0" hierarchy="16" level="32767"/>
    <cacheField name="[Measures].[Max of Product Code]" caption="Max of Product Code" numFmtId="0" hierarchy="18" level="32767"/>
  </cacheFields>
  <cacheHierarchies count="21">
    <cacheHierarchy uniqueName="[Table2].[Title, Name &amp; Surname]" caption="Title, Name &amp; Surname" attribute="1" defaultMemberUniqueName="[Table2].[Title, Name &amp; Surname].[All]" allUniqueName="[Table2].[Title, Name &amp; Surname].[All]" dimensionUniqueName="[Table2]" displayFolder="" count="0" memberValueDatatype="130" unbalanced="0"/>
    <cacheHierarchy uniqueName="[Table2].[Address Line 1]" caption="Address Line 1" attribute="1" defaultMemberUniqueName="[Table2].[Address Line 1].[All]" allUniqueName="[Table2].[Address Line 1].[All]" dimensionUniqueName="[Table2]" displayFolder="" count="0" memberValueDatatype="130" unbalanced="0"/>
    <cacheHierarchy uniqueName="[Table2].[Address Line 2]" caption="Address Line 2" attribute="1" defaultMemberUniqueName="[Table2].[Address Line 2].[All]" allUniqueName="[Table2].[Address Line 2].[All]" dimensionUniqueName="[Table2]" displayFolder="" count="0" memberValueDatatype="130" unbalanced="0"/>
    <cacheHierarchy uniqueName="[Table2].[Address Line 3]" caption="Address Line 3" attribute="1" defaultMemberUniqueName="[Table2].[Address Line 3].[All]" allUniqueName="[Table2].[Address Line 3].[All]" dimensionUniqueName="[Table2]" displayFolder="" count="0" memberValueDatatype="130" unbalanced="0"/>
    <cacheHierarchy uniqueName="[Table2].[Address Line 4]" caption="Address Line 4" attribute="1" defaultMemberUniqueName="[Table2].[Address Line 4].[All]" allUniqueName="[Table2].[Address Line 4].[All]" dimensionUniqueName="[Table2]" displayFolder="" count="0" memberValueDatatype="130" unbalanced="0"/>
    <cacheHierarchy uniqueName="[Table2].[Address Line 5]" caption="Address Line 5" attribute="1" defaultMemberUniqueName="[Table2].[Address Line 5].[All]" allUniqueName="[Table2].[Address Line 5].[All]" dimensionUniqueName="[Table2]" displayFolder="" count="0" memberValueDatatype="130" unbalanced="0"/>
    <cacheHierarchy uniqueName="[Table2].[Postcode/Zip]" caption="Postcode/Zip" attribute="1" defaultMemberUniqueName="[Table2].[Postcode/Zip].[All]" allUniqueName="[Table2].[Postcode/Zip].[All]" dimensionUniqueName="[Table2]" displayFolder="" count="0" memberValueDatatype="130" unbalanced="0"/>
    <cacheHierarchy uniqueName="[Table2].[Telephone Number]" caption="Telephone Number" attribute="1" defaultMemberUniqueName="[Table2].[Telephone Number].[All]" allUniqueName="[Table2].[Telephone Number].[All]" dimensionUniqueName="[Table2]" displayFolder="" count="0" memberValueDatatype="130" unbalanced="0"/>
    <cacheHierarchy uniqueName="[Table2].[Product Name]" caption="Product Name" attribute="1" defaultMemberUniqueName="[Table2].[Product Name].[All]" allUniqueName="[Table2].[Product Name].[All]" dimensionUniqueName="[Table2]" displayFolder="" count="2" memberValueDatatype="130" unbalanced="0">
      <fieldsUsage count="2">
        <fieldUsage x="-1"/>
        <fieldUsage x="0"/>
      </fieldsUsage>
    </cacheHierarchy>
    <cacheHierarchy uniqueName="[Table2].[Product Code]" caption="Product Code" attribute="1" defaultMemberUniqueName="[Table2].[Product Code].[All]" allUniqueName="[Table2].[Product Code].[All]" dimensionUniqueName="[Table2]" displayFolder="" count="0" memberValueDatatype="20" unbalanced="0"/>
    <cacheHierarchy uniqueName="[Table2].[Quantity]" caption="Quantity" attribute="1" defaultMemberUniqueName="[Table2].[Quantity].[All]" allUniqueName="[Table2].[Quantity].[All]" dimensionUniqueName="[Table2]" displayFolder="" count="0" memberValueDatatype="20" unbalanced="0"/>
    <cacheHierarchy uniqueName="[Table2].[Fresh Food Gift 1]" caption="Fresh Food Gift 1" attribute="1" defaultMemberUniqueName="[Table2].[Fresh Food Gift 1].[All]" allUniqueName="[Table2].[Fresh Food Gift 1].[All]" dimensionUniqueName="[Table2]" displayFolder="" count="0" memberValueDatatype="130" unbalanced="0"/>
    <cacheHierarchy uniqueName="[Table2].[Fresh Food Gift]" caption="Fresh Food Gift" attribute="1" defaultMemberUniqueName="[Table2].[Fresh Food Gift].[All]" allUniqueName="[Table2].[Fresh Food Gift].[All]" dimensionUniqueName="[Table2]" displayFolder="" count="0" memberValueDatatype="130" unbalanced="0"/>
    <cacheHierarchy uniqueName="[Table2].[Delivery Date]" caption="Delivery Date" attribute="1" defaultMemberUniqueName="[Table2].[Delivery Date].[All]" allUniqueName="[Table2].[Delivery Date].[All]" dimensionUniqueName="[Table2]" displayFolder="" count="2" memberValueDatatype="130" unbalanced="0">
      <fieldsUsage count="2">
        <fieldUsage x="-1"/>
        <fieldUsage x="1"/>
      </fieldsUsage>
    </cacheHierarchy>
    <cacheHierarchy uniqueName="[Table2].[Delivery Day]" caption="Delivery Day" attribute="1" defaultMemberUniqueName="[Table2].[Delivery Day].[All]" allUniqueName="[Table2].[Delivery Day].[All]" dimensionUniqueName="[Table2]" displayFolder="" count="0" memberValueDatatype="130" unbalanced="0"/>
    <cacheHierarchy uniqueName="[Table2].[Gift Message (max 300 characters - if the cell goes red, this limit has been exceeded)]" caption="Gift Message (max 300 characters - if the cell goes red, this limit has been exceeded)" attribute="1" defaultMemberUniqueName="[Table2].[Gift Message (max 300 characters - if the cell goes red, this limit has been exceeded)].[All]" allUniqueName="[Table2].[Gift Message (max 300 characters - if the cell goes red, this limit has been exceeded)].[All]" dimensionUniqueName="[Table2]" displayFolder="" count="0" memberValueDatatype="130" unbalanced="0"/>
    <cacheHierarchy uniqueName="[Measures].[Sum of Quantity]" caption="Sum of Quantity" measure="1" displayFolder="" measureGroup="Table2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duct Code]" caption="Sum of Product Code" measure="1" displayFolder="" measureGroup="Table2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Max of Product Code]" caption="Max of Product Code" measure="1" displayFolder="" measureGroup="Table2" count="0" oneField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__XL_Count Table2]" caption="__XL_Count Table2" measure="1" displayFolder="" measureGroup="Table2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Table2" uniqueName="[Table2]" caption="Table2"/>
  </dimensions>
  <measureGroups count="1">
    <measureGroup name="Table2" caption="Table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lex Walker" refreshedDate="43376.541877662035" backgroundQuery="1" createdVersion="5" refreshedVersion="5" minRefreshableVersion="3" recordCount="0" supportSubquery="1" supportAdvancedDrill="1" xr:uid="{00000000-000A-0000-FFFF-FFFF02000000}">
  <cacheSource type="external" connectionId="2"/>
  <cacheFields count="2">
    <cacheField name="[Table2].[Delivery Date].[Delivery Date]" caption="Delivery Date" numFmtId="0" hierarchy="13" level="1">
      <sharedItems count="1">
        <s v="In Time for Christmas (10th-14th Dec)"/>
      </sharedItems>
    </cacheField>
    <cacheField name="[Measures].[Sum of Quantity]" caption="Sum of Quantity" numFmtId="0" hierarchy="16" level="32767"/>
  </cacheFields>
  <cacheHierarchies count="21">
    <cacheHierarchy uniqueName="[Table2].[Title, Name &amp; Surname]" caption="Title, Name &amp; Surname" attribute="1" defaultMemberUniqueName="[Table2].[Title, Name &amp; Surname].[All]" allUniqueName="[Table2].[Title, Name &amp; Surname].[All]" dimensionUniqueName="[Table2]" displayFolder="" count="0" memberValueDatatype="130" unbalanced="0"/>
    <cacheHierarchy uniqueName="[Table2].[Address Line 1]" caption="Address Line 1" attribute="1" defaultMemberUniqueName="[Table2].[Address Line 1].[All]" allUniqueName="[Table2].[Address Line 1].[All]" dimensionUniqueName="[Table2]" displayFolder="" count="0" memberValueDatatype="130" unbalanced="0"/>
    <cacheHierarchy uniqueName="[Table2].[Address Line 2]" caption="Address Line 2" attribute="1" defaultMemberUniqueName="[Table2].[Address Line 2].[All]" allUniqueName="[Table2].[Address Line 2].[All]" dimensionUniqueName="[Table2]" displayFolder="" count="0" memberValueDatatype="130" unbalanced="0"/>
    <cacheHierarchy uniqueName="[Table2].[Address Line 3]" caption="Address Line 3" attribute="1" defaultMemberUniqueName="[Table2].[Address Line 3].[All]" allUniqueName="[Table2].[Address Line 3].[All]" dimensionUniqueName="[Table2]" displayFolder="" count="0" memberValueDatatype="130" unbalanced="0"/>
    <cacheHierarchy uniqueName="[Table2].[Address Line 4]" caption="Address Line 4" attribute="1" defaultMemberUniqueName="[Table2].[Address Line 4].[All]" allUniqueName="[Table2].[Address Line 4].[All]" dimensionUniqueName="[Table2]" displayFolder="" count="0" memberValueDatatype="130" unbalanced="0"/>
    <cacheHierarchy uniqueName="[Table2].[Address Line 5]" caption="Address Line 5" attribute="1" defaultMemberUniqueName="[Table2].[Address Line 5].[All]" allUniqueName="[Table2].[Address Line 5].[All]" dimensionUniqueName="[Table2]" displayFolder="" count="0" memberValueDatatype="130" unbalanced="0"/>
    <cacheHierarchy uniqueName="[Table2].[Postcode/Zip]" caption="Postcode/Zip" attribute="1" defaultMemberUniqueName="[Table2].[Postcode/Zip].[All]" allUniqueName="[Table2].[Postcode/Zip].[All]" dimensionUniqueName="[Table2]" displayFolder="" count="0" memberValueDatatype="130" unbalanced="0"/>
    <cacheHierarchy uniqueName="[Table2].[Telephone Number]" caption="Telephone Number" attribute="1" defaultMemberUniqueName="[Table2].[Telephone Number].[All]" allUniqueName="[Table2].[Telephone Number].[All]" dimensionUniqueName="[Table2]" displayFolder="" count="0" memberValueDatatype="130" unbalanced="0"/>
    <cacheHierarchy uniqueName="[Table2].[Product Name]" caption="Product Name" attribute="1" defaultMemberUniqueName="[Table2].[Product Name].[All]" allUniqueName="[Table2].[Product Name].[All]" dimensionUniqueName="[Table2]" displayFolder="" count="0" memberValueDatatype="130" unbalanced="0"/>
    <cacheHierarchy uniqueName="[Table2].[Product Code]" caption="Product Code" attribute="1" defaultMemberUniqueName="[Table2].[Product Code].[All]" allUniqueName="[Table2].[Product Code].[All]" dimensionUniqueName="[Table2]" displayFolder="" count="0" memberValueDatatype="20" unbalanced="0"/>
    <cacheHierarchy uniqueName="[Table2].[Quantity]" caption="Quantity" attribute="1" defaultMemberUniqueName="[Table2].[Quantity].[All]" allUniqueName="[Table2].[Quantity].[All]" dimensionUniqueName="[Table2]" displayFolder="" count="0" memberValueDatatype="20" unbalanced="0"/>
    <cacheHierarchy uniqueName="[Table2].[Fresh Food Gift 1]" caption="Fresh Food Gift 1" attribute="1" defaultMemberUniqueName="[Table2].[Fresh Food Gift 1].[All]" allUniqueName="[Table2].[Fresh Food Gift 1].[All]" dimensionUniqueName="[Table2]" displayFolder="" count="0" memberValueDatatype="130" unbalanced="0"/>
    <cacheHierarchy uniqueName="[Table2].[Fresh Food Gift]" caption="Fresh Food Gift" attribute="1" defaultMemberUniqueName="[Table2].[Fresh Food Gift].[All]" allUniqueName="[Table2].[Fresh Food Gift].[All]" dimensionUniqueName="[Table2]" displayFolder="" count="0" memberValueDatatype="130" unbalanced="0"/>
    <cacheHierarchy uniqueName="[Table2].[Delivery Date]" caption="Delivery Date" attribute="1" defaultMemberUniqueName="[Table2].[Delivery Date].[All]" allUniqueName="[Table2].[Delivery Date].[All]" dimensionUniqueName="[Table2]" displayFolder="" count="2" memberValueDatatype="130" unbalanced="0">
      <fieldsUsage count="2">
        <fieldUsage x="-1"/>
        <fieldUsage x="0"/>
      </fieldsUsage>
    </cacheHierarchy>
    <cacheHierarchy uniqueName="[Table2].[Delivery Day]" caption="Delivery Day" attribute="1" defaultMemberUniqueName="[Table2].[Delivery Day].[All]" allUniqueName="[Table2].[Delivery Day].[All]" dimensionUniqueName="[Table2]" displayFolder="" count="0" memberValueDatatype="130" unbalanced="0"/>
    <cacheHierarchy uniqueName="[Table2].[Gift Message (max 300 characters - if the cell goes red, this limit has been exceeded)]" caption="Gift Message (max 300 characters - if the cell goes red, this limit has been exceeded)" attribute="1" defaultMemberUniqueName="[Table2].[Gift Message (max 300 characters - if the cell goes red, this limit has been exceeded)].[All]" allUniqueName="[Table2].[Gift Message (max 300 characters - if the cell goes red, this limit has been exceeded)].[All]" dimensionUniqueName="[Table2]" displayFolder="" count="0" memberValueDatatype="130" unbalanced="0"/>
    <cacheHierarchy uniqueName="[Measures].[Sum of Quantity]" caption="Sum of Quantity" measure="1" displayFolder="" measureGroup="Table2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Product Code]" caption="Sum of Product Code" measure="1" displayFolder="" measureGroup="Table2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Max of Product Code]" caption="Max of Product Code" measure="1" displayFolder="" measureGroup="Table2" count="0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__XL_Count Table2]" caption="__XL_Count Table2" measure="1" displayFolder="" measureGroup="Table2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Table2" uniqueName="[Table2]" caption="Table2"/>
  </dimensions>
  <measureGroups count="1">
    <measureGroup name="Table2" caption="Table2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s v="Mr or Mrs Please Delete Me"/>
    <s v="Please Delete Me Line 1"/>
    <s v="Please Delete Me Line 2"/>
    <s v="Please Delete Me Line 3"/>
    <s v="Please Delete Me Line 4"/>
    <s v="Please Delete Me Line 5"/>
    <s v="XY12 3AB"/>
    <s v="01747 856745"/>
    <x v="0"/>
    <n v="82267"/>
    <n v="1"/>
    <n v="1"/>
    <s v="No"/>
    <s v="In Time for Christmas (10th-14th Dec)"/>
    <s v="In Time for Christmas (10th-14th Dec)"/>
    <s v="Example message"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  <r>
    <m/>
    <m/>
    <m/>
    <m/>
    <m/>
    <m/>
    <m/>
    <m/>
    <x v="1"/>
    <m/>
    <m/>
    <s v=""/>
    <s v=""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2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>
  <location ref="E5:F6" firstHeaderRow="1" firstDataRow="1" firstDataCol="1"/>
  <pivotFields count="2">
    <pivotField axis="axisRow" allDrilled="1" showAll="0" dataSourceSort="1" defaultAttributeDrillState="1">
      <items count="2">
        <item x="0"/>
        <item t="default"/>
      </items>
    </pivotField>
    <pivotField dataField="1" showAll="0"/>
  </pivotFields>
  <rowFields count="1">
    <field x="0"/>
  </rowFields>
  <rowItems count="1">
    <i>
      <x/>
    </i>
  </rowItems>
  <colItems count="1">
    <i/>
  </colItems>
  <dataFields count="1">
    <dataField name="Sum of Quantity" fld="1" baseField="0" baseItem="0"/>
  </dataField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z1_VH-Bulk-Order-Spreadsheet.xlsx!Table2">
        <x15:activeTabTopLevelEntity name="[Table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>
  <location ref="A5:C7" firstHeaderRow="0" firstDataRow="1" firstDataCol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1">
        <item x="1"/>
        <item m="1" x="5"/>
        <item m="1" x="8"/>
        <item m="1" x="2"/>
        <item m="1" x="4"/>
        <item x="0"/>
        <item m="1" x="6"/>
        <item m="1" x="9"/>
        <item m="1" x="3"/>
        <item m="1" x="7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>
      <x v="5"/>
    </i>
  </rowItems>
  <colFields count="1">
    <field x="-2"/>
  </colFields>
  <colItems count="2">
    <i>
      <x/>
    </i>
    <i i="1">
      <x v="1"/>
    </i>
  </colItems>
  <dataFields count="2">
    <dataField name="Max of Product Code" fld="9" subtotal="max" baseField="8" baseItem="1"/>
    <dataField name="Sum of Quantity" fld="10" baseField="8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3" cacheId="1" applyNumberFormats="0" applyBorderFormats="0" applyFontFormats="0" applyPatternFormats="0" applyAlignmentFormats="0" applyWidthHeightFormats="1" dataCaption="Values" updatedVersion="5" minRefreshableVersion="3" useAutoFormatting="1" rowGrandTotals="0" itemPrintTitles="1" createdVersion="5" indent="0" outline="1" outlineData="1" multipleFieldFilters="0">
  <location ref="H5:J7" firstHeaderRow="0" firstDataRow="1" firstDataCol="1"/>
  <pivotFields count="4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dataField="1" showAll="0"/>
    <pivotField dataField="1" showAll="0"/>
  </pivotFields>
  <rowFields count="2">
    <field x="0"/>
    <field x="1"/>
  </rowFields>
  <rowItems count="2">
    <i>
      <x/>
    </i>
    <i r="1">
      <x/>
    </i>
  </rowItems>
  <colFields count="1">
    <field x="-2"/>
  </colFields>
  <colItems count="2">
    <i>
      <x/>
    </i>
    <i i="1">
      <x v="1"/>
    </i>
  </colItems>
  <dataFields count="2">
    <dataField name="Max of Product Code" fld="3" subtotal="max" baseField="0" baseItem="0"/>
    <dataField name="Sum of Quantity" fld="2" baseField="0" baseItem="0"/>
  </dataFields>
  <pivotHierarchies count="2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8"/>
    <rowHierarchyUsage hierarchyUsage="1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z1_VH-Bulk-Order-Spreadsheet.xlsx!Table2">
        <x15:activeTabTopLevelEntity name="[Table2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Table2_1" backgroundRefresh="0" connectionId="1" xr16:uid="{00000000-0016-0000-0400-000000000000}" autoFormatId="16" applyNumberFormats="0" applyBorderFormats="0" applyFontFormats="0" applyPatternFormats="0" applyAlignmentFormats="0" applyWidthHeightFormats="0">
  <queryTableRefresh nextId="17">
    <queryTableFields count="16">
      <queryTableField id="1" name="Title, Name &amp; Surname" tableColumnId="1"/>
      <queryTableField id="2" name="Address Line 1" tableColumnId="2"/>
      <queryTableField id="3" name="Address Line 2" tableColumnId="3"/>
      <queryTableField id="4" name="Address Line 3" tableColumnId="4"/>
      <queryTableField id="5" name="Address Line 4" tableColumnId="5"/>
      <queryTableField id="6" name="Address Line 5" tableColumnId="6"/>
      <queryTableField id="7" name="Postcode/Zip" tableColumnId="7"/>
      <queryTableField id="8" name="Telephone Number" tableColumnId="8"/>
      <queryTableField id="9" name="Product Name" tableColumnId="9"/>
      <queryTableField id="10" name="Product Code" tableColumnId="10"/>
      <queryTableField id="11" name="Quantity" tableColumnId="11"/>
      <queryTableField id="12" name="Fresh Food Gift 1" tableColumnId="12"/>
      <queryTableField id="13" name="Fresh Food Gift" tableColumnId="13"/>
      <queryTableField id="14" name="Delivery Date" tableColumnId="14"/>
      <queryTableField id="15" name="Delivery Day" tableColumnId="15"/>
      <queryTableField id="16" name="Gift Message (max 300 characters - if the cell goes red, this limit has been exceeded)" tableColumnId="16"/>
    </queryTableFields>
  </queryTableRefresh>
  <extLst>
    <ext xmlns:x15="http://schemas.microsoft.com/office/spreadsheetml/2010/11/main" uri="{883FBD77-0823-4a55-B5E3-86C4891E6966}">
      <x15:queryTable sourceDataName="WorksheetConnection_zz1_VH-Bulk-Order-Spreadsheet.xlsx!Table2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1:P1011" totalsRowShown="0" headerRowDxfId="20" headerRowCellStyle="Normal 2">
  <autoFilter ref="A11:P101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3" xr3:uid="{00000000-0010-0000-0000-000003000000}" name="Title, Name &amp; Surname" dataDxfId="19" dataCellStyle="Normal 2"/>
    <tableColumn id="4" xr3:uid="{00000000-0010-0000-0000-000004000000}" name="Address Line 1" dataDxfId="18" dataCellStyle="Normal 2"/>
    <tableColumn id="5" xr3:uid="{00000000-0010-0000-0000-000005000000}" name="Address Line 2" dataDxfId="17" dataCellStyle="Normal 2"/>
    <tableColumn id="6" xr3:uid="{00000000-0010-0000-0000-000006000000}" name="Address Line 3" dataDxfId="16" dataCellStyle="Normal 2"/>
    <tableColumn id="7" xr3:uid="{00000000-0010-0000-0000-000007000000}" name="Address Line 4" dataDxfId="15" dataCellStyle="Normal 2"/>
    <tableColumn id="8" xr3:uid="{00000000-0010-0000-0000-000008000000}" name="Address Line 5" dataDxfId="14" dataCellStyle="Normal 2"/>
    <tableColumn id="9" xr3:uid="{00000000-0010-0000-0000-000009000000}" name="Postcode/Zip" dataDxfId="13" dataCellStyle="Normal 2"/>
    <tableColumn id="10" xr3:uid="{00000000-0010-0000-0000-00000A000000}" name="Telephone Number" dataDxfId="12" dataCellStyle="Normal 2"/>
    <tableColumn id="11" xr3:uid="{00000000-0010-0000-0000-00000B000000}" name="Product Name" dataDxfId="11" dataCellStyle="Normal 2">
      <calculatedColumnFormula>IF(J12&lt;&gt;"",VLOOKUP(J12,'Product Data'!B$1:K$1107,10,FALSE),"")</calculatedColumnFormula>
    </tableColumn>
    <tableColumn id="12" xr3:uid="{00000000-0010-0000-0000-00000C000000}" name="Product Code" dataDxfId="10" dataCellStyle="Normal 2"/>
    <tableColumn id="13" xr3:uid="{00000000-0010-0000-0000-00000D000000}" name="Quantity" dataDxfId="9" dataCellStyle="Normal 2"/>
    <tableColumn id="14" xr3:uid="{00000000-0010-0000-0000-00000E000000}" name="Fresh Food Gift 1" dataDxfId="8" dataCellStyle="Normal 2">
      <calculatedColumnFormula>IF(J12&lt;&gt;"",VLOOKUP(J12,'Product Data'!B$1:K$1107,4,FALSE),"")</calculatedColumnFormula>
    </tableColumn>
    <tableColumn id="15" xr3:uid="{00000000-0010-0000-0000-00000F000000}" name="Fresh Food Gift" dataDxfId="7" dataCellStyle="Normal 2">
      <calculatedColumnFormula>IF(J12&lt;&gt;"",IF(L12=0,"Yes","No"),"")</calculatedColumnFormula>
    </tableColumn>
    <tableColumn id="16" xr3:uid="{00000000-0010-0000-0000-000010000000}" name="Delivery Date" dataDxfId="6" dataCellStyle="Normal 2"/>
    <tableColumn id="17" xr3:uid="{00000000-0010-0000-0000-000011000000}" name="Delivery Day" dataDxfId="5" dataCellStyle="Normal 2">
      <calculatedColumnFormula>IF(N12&lt;&gt;"",(TEXT(N12,"DDDD")),"")</calculatedColumnFormula>
    </tableColumn>
    <tableColumn id="18" xr3:uid="{00000000-0010-0000-0000-000012000000}" name="Gift Message (max 250 characters, made up of 5 lines of 50 characters - if the cell goes red, this limit has been exceeded)" dataDxfId="4" dataCellStyle="Normal 2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2_14" displayName="Table2_14" ref="A3:P1003" tableType="queryTable" totalsRowShown="0">
  <autoFilter ref="A3:P1003" xr:uid="{00000000-0009-0000-0100-000003000000}">
    <filterColumn colId="0">
      <customFilters>
        <customFilter operator="notEqual" val=" "/>
      </customFilters>
    </filterColumn>
  </autoFilter>
  <sortState xmlns:xlrd2="http://schemas.microsoft.com/office/spreadsheetml/2017/richdata2" ref="A4:P1003">
    <sortCondition ref="J2:J1001"/>
    <sortCondition ref="N2:N1001"/>
  </sortState>
  <tableColumns count="16">
    <tableColumn id="1" xr3:uid="{00000000-0010-0000-0100-000001000000}" uniqueName="1" name="Title, Name &amp; Surname" queryTableFieldId="1"/>
    <tableColumn id="2" xr3:uid="{00000000-0010-0000-0100-000002000000}" uniqueName="2" name="Address Line 1" queryTableFieldId="2"/>
    <tableColumn id="3" xr3:uid="{00000000-0010-0000-0100-000003000000}" uniqueName="3" name="Address Line 2" queryTableFieldId="3"/>
    <tableColumn id="4" xr3:uid="{00000000-0010-0000-0100-000004000000}" uniqueName="4" name="Address Line 3" queryTableFieldId="4"/>
    <tableColumn id="5" xr3:uid="{00000000-0010-0000-0100-000005000000}" uniqueName="5" name="Address Line 4" queryTableFieldId="5"/>
    <tableColumn id="6" xr3:uid="{00000000-0010-0000-0100-000006000000}" uniqueName="6" name="Address Line 5" queryTableFieldId="6"/>
    <tableColumn id="7" xr3:uid="{00000000-0010-0000-0100-000007000000}" uniqueName="7" name="Postcode/Zip" queryTableFieldId="7"/>
    <tableColumn id="8" xr3:uid="{00000000-0010-0000-0100-000008000000}" uniqueName="8" name="Telephone Number" queryTableFieldId="8"/>
    <tableColumn id="9" xr3:uid="{00000000-0010-0000-0100-000009000000}" uniqueName="9" name="Product Name" queryTableFieldId="9"/>
    <tableColumn id="10" xr3:uid="{00000000-0010-0000-0100-00000A000000}" uniqueName="10" name="Product Code" queryTableFieldId="10"/>
    <tableColumn id="11" xr3:uid="{00000000-0010-0000-0100-00000B000000}" uniqueName="11" name="Quantity" queryTableFieldId="11"/>
    <tableColumn id="12" xr3:uid="{00000000-0010-0000-0100-00000C000000}" uniqueName="12" name="Fresh Food Gift 1" queryTableFieldId="12"/>
    <tableColumn id="13" xr3:uid="{00000000-0010-0000-0100-00000D000000}" uniqueName="13" name="Fresh Food Gift" queryTableFieldId="13"/>
    <tableColumn id="14" xr3:uid="{00000000-0010-0000-0100-00000E000000}" uniqueName="14" name="Delivery Date" queryTableFieldId="14"/>
    <tableColumn id="15" xr3:uid="{00000000-0010-0000-0100-00000F000000}" uniqueName="15" name="Delivery Day" queryTableFieldId="15"/>
    <tableColumn id="16" xr3:uid="{00000000-0010-0000-0100-000010000000}" uniqueName="16" name="Gift Message (max 300 characters - if the cell goes red, this limit has been exceeded)" queryTableField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P1011"/>
  <sheetViews>
    <sheetView tabSelected="1" workbookViewId="0">
      <selection activeCell="I14" sqref="I14"/>
    </sheetView>
  </sheetViews>
  <sheetFormatPr defaultRowHeight="15"/>
  <cols>
    <col min="1" max="1" width="28.140625" customWidth="1"/>
    <col min="2" max="6" width="22" customWidth="1"/>
    <col min="7" max="7" width="14.28515625" customWidth="1"/>
    <col min="8" max="8" width="22.28515625" customWidth="1"/>
    <col min="9" max="9" width="20.7109375" customWidth="1"/>
    <col min="10" max="10" width="15" customWidth="1"/>
    <col min="11" max="11" width="10.28515625" customWidth="1"/>
    <col min="12" max="12" width="17.7109375" hidden="1" customWidth="1"/>
    <col min="13" max="13" width="17.42578125" customWidth="1"/>
    <col min="14" max="15" width="32.28515625" bestFit="1" customWidth="1"/>
    <col min="16" max="16" width="88.7109375" customWidth="1"/>
  </cols>
  <sheetData>
    <row r="1" spans="1:16" ht="86.45" customHeight="1"/>
    <row r="2" spans="1:16">
      <c r="J2" s="2">
        <f>COUNTIF($M$12:$M$1011,"Yes")</f>
        <v>0</v>
      </c>
      <c r="K2" s="2">
        <f>COUNTIF($O$12:$O$1011,"Monday")</f>
        <v>0</v>
      </c>
      <c r="L2" s="23"/>
    </row>
    <row r="3" spans="1:16">
      <c r="A3" s="5" t="s">
        <v>0</v>
      </c>
      <c r="B3" s="6"/>
      <c r="C3" s="6"/>
      <c r="D3" s="6"/>
      <c r="E3" s="6"/>
      <c r="F3" s="6"/>
      <c r="G3" s="6"/>
      <c r="H3" s="6"/>
      <c r="I3" s="6"/>
      <c r="J3" s="2"/>
      <c r="K3" s="2">
        <f>COUNTIF($O$10:$O$1011,"Tuesday")</f>
        <v>0</v>
      </c>
      <c r="L3" s="8"/>
      <c r="M3" s="6" t="s">
        <v>50</v>
      </c>
      <c r="N3" s="6"/>
      <c r="O3" s="6"/>
      <c r="P3" s="7"/>
    </row>
    <row r="4" spans="1:16">
      <c r="A4" s="6"/>
      <c r="B4" s="6"/>
      <c r="C4" s="6"/>
      <c r="D4" s="6"/>
      <c r="E4" s="6"/>
      <c r="F4" s="6"/>
      <c r="G4" s="6"/>
      <c r="H4" s="6"/>
      <c r="I4" s="6"/>
      <c r="J4" s="2"/>
      <c r="K4" s="2">
        <f>COUNTIF($O$10:$O$1011,"Wednesday")</f>
        <v>0</v>
      </c>
      <c r="L4" s="8"/>
      <c r="M4" s="8" t="str">
        <f>IF(J2&gt;0,"Please note that Fresh Food gifts cannot be delivered to Highlands, Islands or Overseas addresses. They cannot be delivered on a Sunday or a Monday.","")</f>
        <v/>
      </c>
      <c r="N4" s="6"/>
      <c r="O4" s="6"/>
      <c r="P4" s="7"/>
    </row>
    <row r="5" spans="1:16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2"/>
      <c r="K5" s="2">
        <f>COUNTIF($O$10:$O$1011,"Thursday")</f>
        <v>0</v>
      </c>
      <c r="L5" s="8"/>
      <c r="M5" s="8" t="str">
        <f>IF(K10&gt;0,"Please note that gifts delivered at weekends are subject to delivery surcharges of £4.50 per parcel for Saturdays, and £15 per parcel for Sundays","")</f>
        <v/>
      </c>
      <c r="N5" s="6"/>
      <c r="O5" s="6"/>
      <c r="P5" s="7"/>
    </row>
    <row r="6" spans="1:16">
      <c r="A6" s="1"/>
      <c r="B6" s="1"/>
      <c r="C6" s="1"/>
      <c r="D6" s="1"/>
      <c r="E6" s="1"/>
      <c r="F6" s="1"/>
      <c r="G6" s="1"/>
      <c r="H6" s="1"/>
      <c r="I6" s="1"/>
      <c r="J6" s="9"/>
      <c r="K6" s="2">
        <f>COUNTIF($O$10:$O$1011,"Friday")</f>
        <v>0</v>
      </c>
      <c r="L6" s="24"/>
      <c r="M6" s="8" t="str">
        <f>IF(K9&gt;0,"Please note that gifts delivered on specified days are subject to delivery surcharges of £1 per parcel (except Fresh Food Gifts). To avoid surcharges, please choose In Time for Christmas","")</f>
        <v/>
      </c>
      <c r="N6" s="1"/>
      <c r="O6" s="1"/>
      <c r="P6" s="4"/>
    </row>
    <row r="7" spans="1:16">
      <c r="A7" s="1"/>
      <c r="B7" s="1"/>
      <c r="C7" s="1"/>
      <c r="D7" s="1"/>
      <c r="E7" s="1"/>
      <c r="F7" s="1"/>
      <c r="G7" s="1"/>
      <c r="H7" s="1"/>
      <c r="I7" s="1"/>
      <c r="J7" s="9"/>
      <c r="K7" s="2">
        <f>COUNTIF($O$10:$O$1011,"Saturday")</f>
        <v>0</v>
      </c>
      <c r="L7" s="24"/>
      <c r="M7" s="8"/>
      <c r="N7" s="1"/>
      <c r="O7" s="1"/>
      <c r="P7" s="4"/>
    </row>
    <row r="8" spans="1:16">
      <c r="A8" s="1"/>
      <c r="B8" s="1"/>
      <c r="C8" s="1"/>
      <c r="D8" s="1"/>
      <c r="E8" s="1"/>
      <c r="F8" s="1"/>
      <c r="G8" s="1"/>
      <c r="H8" s="1"/>
      <c r="I8" s="1"/>
      <c r="J8" s="9"/>
      <c r="K8" s="2">
        <f>COUNTIF($O$10:$O$1011,"Sunday")</f>
        <v>0</v>
      </c>
      <c r="L8" s="24"/>
      <c r="M8" s="3"/>
      <c r="N8" s="1"/>
      <c r="O8" s="1"/>
      <c r="P8" s="4"/>
    </row>
    <row r="9" spans="1:16">
      <c r="A9" s="5" t="s">
        <v>10</v>
      </c>
      <c r="B9" s="6"/>
      <c r="C9" s="6"/>
      <c r="D9" s="6" t="s">
        <v>60</v>
      </c>
      <c r="E9" s="6">
        <f>SUM(Table2[Quantity])</f>
        <v>1</v>
      </c>
      <c r="F9" s="6"/>
      <c r="G9" s="6"/>
      <c r="H9" s="6"/>
      <c r="I9" s="6"/>
      <c r="J9" s="2"/>
      <c r="K9" s="2">
        <f>SUM(K3:K6)</f>
        <v>0</v>
      </c>
      <c r="L9" s="8"/>
      <c r="M9" s="6"/>
      <c r="N9" s="6"/>
      <c r="O9" s="6"/>
      <c r="P9" s="7"/>
    </row>
    <row r="10" spans="1:16" ht="33">
      <c r="A10" s="6"/>
      <c r="B10" s="6"/>
      <c r="C10" s="6"/>
      <c r="D10" s="6"/>
      <c r="E10" s="6"/>
      <c r="F10" s="6"/>
      <c r="G10" s="6"/>
      <c r="H10" s="6"/>
      <c r="I10" s="22"/>
      <c r="J10" s="22" t="s">
        <v>49</v>
      </c>
      <c r="K10" s="25">
        <f>SUM(K7:K8)</f>
        <v>0</v>
      </c>
      <c r="L10" s="6"/>
      <c r="M10" s="6"/>
      <c r="N10" s="22" t="s">
        <v>49</v>
      </c>
      <c r="O10" s="6"/>
      <c r="P10" s="7"/>
    </row>
    <row r="11" spans="1:16" ht="36.75" customHeight="1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6" t="s">
        <v>6</v>
      </c>
      <c r="G11" s="6" t="s">
        <v>48</v>
      </c>
      <c r="H11" s="6" t="s">
        <v>8</v>
      </c>
      <c r="I11" s="6" t="s">
        <v>11</v>
      </c>
      <c r="J11" s="6" t="s">
        <v>12</v>
      </c>
      <c r="K11" s="6" t="s">
        <v>13</v>
      </c>
      <c r="L11" s="6" t="s">
        <v>14</v>
      </c>
      <c r="M11" s="6" t="s">
        <v>15</v>
      </c>
      <c r="N11" s="6" t="s">
        <v>16</v>
      </c>
      <c r="O11" s="6" t="s">
        <v>17</v>
      </c>
      <c r="P11" s="26" t="s">
        <v>211</v>
      </c>
    </row>
    <row r="12" spans="1:16">
      <c r="A12" s="16" t="s">
        <v>59</v>
      </c>
      <c r="B12" s="16" t="s">
        <v>54</v>
      </c>
      <c r="C12" s="16" t="s">
        <v>55</v>
      </c>
      <c r="D12" s="16" t="s">
        <v>56</v>
      </c>
      <c r="E12" s="16" t="s">
        <v>57</v>
      </c>
      <c r="F12" s="16" t="s">
        <v>58</v>
      </c>
      <c r="G12" s="16" t="s">
        <v>46</v>
      </c>
      <c r="H12" s="16" t="s">
        <v>47</v>
      </c>
      <c r="I12" s="17" t="str">
        <f>IF(J12&lt;&gt;"",VLOOKUP(J12,'Product Data'!B$1:K$1107,10,FALSE),"")</f>
        <v>WINE DUET</v>
      </c>
      <c r="J12" s="21">
        <v>83714</v>
      </c>
      <c r="K12" s="21">
        <v>1</v>
      </c>
      <c r="L12" s="18">
        <f>IF(J12&lt;&gt;"",VLOOKUP(J12,'Product Data'!B$1:K$1107,4,FALSE),"")</f>
        <v>1</v>
      </c>
      <c r="M12" s="17" t="str">
        <f>IF(J12&lt;&gt;"",IF(L12=0,"Yes","No"),"")</f>
        <v>No</v>
      </c>
      <c r="N12" s="19"/>
      <c r="O12" s="17" t="str">
        <f>IF(N12&lt;&gt;"",(TEXT(N12,"DDDD")),"")</f>
        <v/>
      </c>
      <c r="P12" s="20" t="s">
        <v>51</v>
      </c>
    </row>
    <row r="13" spans="1:16">
      <c r="A13" s="16"/>
      <c r="B13" s="16"/>
      <c r="C13" s="16"/>
      <c r="D13" s="16"/>
      <c r="E13" s="16"/>
      <c r="F13" s="16"/>
      <c r="G13" s="16"/>
      <c r="H13" s="16"/>
      <c r="I13" s="17" t="str">
        <f>IF(J13&lt;&gt;"",VLOOKUP(J13,'Product Data'!B$1:K$1107,10,FALSE),"")</f>
        <v/>
      </c>
      <c r="J13" s="21"/>
      <c r="K13" s="21"/>
      <c r="L13" s="18" t="str">
        <f>IF(J13&lt;&gt;"",VLOOKUP(J13,'Product Data'!B$1:K$1107,4,FALSE),"")</f>
        <v/>
      </c>
      <c r="M13" s="17" t="str">
        <f>IF(J13&lt;&gt;"",IF(L13=0,"Yes","No"),"")</f>
        <v/>
      </c>
      <c r="N13" s="19"/>
      <c r="O13" s="17" t="str">
        <f>IF(N13&lt;&gt;"",(TEXT(N13,"DDDD")),"")</f>
        <v/>
      </c>
      <c r="P13" s="20"/>
    </row>
    <row r="14" spans="1:16">
      <c r="A14" s="16"/>
      <c r="B14" s="16"/>
      <c r="C14" s="16"/>
      <c r="D14" s="16"/>
      <c r="E14" s="16"/>
      <c r="F14" s="16"/>
      <c r="G14" s="16"/>
      <c r="H14" s="16"/>
      <c r="I14" s="17" t="str">
        <f>IF(J14&lt;&gt;"",VLOOKUP(J14,'Product Data'!B$1:K$1107,10,FALSE),"")</f>
        <v/>
      </c>
      <c r="J14" s="21"/>
      <c r="K14" s="21"/>
      <c r="L14" s="18" t="str">
        <f>IF(J14&lt;&gt;"",VLOOKUP(J14,'Product Data'!B$1:K$1107,4,FALSE),"")</f>
        <v/>
      </c>
      <c r="M14" s="17" t="str">
        <f t="shared" ref="M14:M77" si="0">IF(J14&lt;&gt;"",IF(L14=0,"Yes","No"),"")</f>
        <v/>
      </c>
      <c r="N14" s="19"/>
      <c r="O14" s="17" t="str">
        <f t="shared" ref="O14:O77" si="1">IF(N14&lt;&gt;"",(TEXT(N14,"DDDD")),"")</f>
        <v/>
      </c>
      <c r="P14" s="20"/>
    </row>
    <row r="15" spans="1:16">
      <c r="A15" s="16"/>
      <c r="B15" s="16"/>
      <c r="C15" s="16"/>
      <c r="D15" s="16"/>
      <c r="E15" s="16"/>
      <c r="F15" s="16"/>
      <c r="G15" s="16"/>
      <c r="H15" s="16"/>
      <c r="I15" s="17" t="str">
        <f>IF(J15&lt;&gt;"",VLOOKUP(J15,'Product Data'!B$1:K$1107,10,FALSE),"")</f>
        <v/>
      </c>
      <c r="J15" s="21"/>
      <c r="K15" s="21"/>
      <c r="L15" s="18" t="str">
        <f>IF(J15&lt;&gt;"",VLOOKUP(J15,'Product Data'!B$1:K$1107,4,FALSE),"")</f>
        <v/>
      </c>
      <c r="M15" s="17" t="str">
        <f t="shared" si="0"/>
        <v/>
      </c>
      <c r="N15" s="19"/>
      <c r="O15" s="17" t="str">
        <f t="shared" si="1"/>
        <v/>
      </c>
      <c r="P15" s="20"/>
    </row>
    <row r="16" spans="1:16">
      <c r="A16" s="16"/>
      <c r="B16" s="16"/>
      <c r="C16" s="16"/>
      <c r="D16" s="16"/>
      <c r="E16" s="16"/>
      <c r="F16" s="16"/>
      <c r="G16" s="16"/>
      <c r="H16" s="16"/>
      <c r="I16" s="17" t="str">
        <f>IF(J16&lt;&gt;"",VLOOKUP(J16,'Product Data'!B$1:K$1107,10,FALSE),"")</f>
        <v/>
      </c>
      <c r="J16" s="21"/>
      <c r="K16" s="21"/>
      <c r="L16" s="18" t="str">
        <f>IF(J16&lt;&gt;"",VLOOKUP(J16,'Product Data'!B$1:K$1107,4,FALSE),"")</f>
        <v/>
      </c>
      <c r="M16" s="17" t="str">
        <f t="shared" si="0"/>
        <v/>
      </c>
      <c r="N16" s="19"/>
      <c r="O16" s="17" t="str">
        <f t="shared" si="1"/>
        <v/>
      </c>
      <c r="P16" s="20"/>
    </row>
    <row r="17" spans="1:16">
      <c r="A17" s="16"/>
      <c r="B17" s="16"/>
      <c r="C17" s="16"/>
      <c r="D17" s="16"/>
      <c r="E17" s="16"/>
      <c r="F17" s="16"/>
      <c r="G17" s="16"/>
      <c r="H17" s="16"/>
      <c r="I17" s="17" t="str">
        <f>IF(J17&lt;&gt;"",VLOOKUP(J17,'Product Data'!B$1:K$1107,10,FALSE),"")</f>
        <v/>
      </c>
      <c r="J17" s="21"/>
      <c r="K17" s="21"/>
      <c r="L17" s="18" t="str">
        <f>IF(J17&lt;&gt;"",VLOOKUP(J17,'Product Data'!B$1:K$1107,4,FALSE),"")</f>
        <v/>
      </c>
      <c r="M17" s="17" t="str">
        <f t="shared" si="0"/>
        <v/>
      </c>
      <c r="N17" s="19"/>
      <c r="O17" s="17" t="str">
        <f t="shared" si="1"/>
        <v/>
      </c>
      <c r="P17" s="20"/>
    </row>
    <row r="18" spans="1:16">
      <c r="A18" s="16"/>
      <c r="B18" s="16"/>
      <c r="C18" s="16"/>
      <c r="D18" s="16"/>
      <c r="E18" s="16"/>
      <c r="F18" s="16"/>
      <c r="G18" s="16"/>
      <c r="H18" s="16"/>
      <c r="I18" s="17" t="str">
        <f>IF(J18&lt;&gt;"",VLOOKUP(J18,'Product Data'!B$1:K$1107,10,FALSE),"")</f>
        <v/>
      </c>
      <c r="J18" s="21"/>
      <c r="K18" s="21"/>
      <c r="L18" s="18" t="str">
        <f>IF(J18&lt;&gt;"",VLOOKUP(J18,'Product Data'!B$1:K$1107,4,FALSE),"")</f>
        <v/>
      </c>
      <c r="M18" s="17" t="str">
        <f t="shared" si="0"/>
        <v/>
      </c>
      <c r="N18" s="19"/>
      <c r="O18" s="17" t="str">
        <f t="shared" si="1"/>
        <v/>
      </c>
      <c r="P18" s="20"/>
    </row>
    <row r="19" spans="1:16">
      <c r="A19" s="16"/>
      <c r="B19" s="16"/>
      <c r="C19" s="16"/>
      <c r="D19" s="16"/>
      <c r="E19" s="16"/>
      <c r="F19" s="16"/>
      <c r="G19" s="16"/>
      <c r="H19" s="16"/>
      <c r="I19" s="17" t="str">
        <f>IF(J19&lt;&gt;"",VLOOKUP(J19,'Product Data'!B$1:K$1107,10,FALSE),"")</f>
        <v/>
      </c>
      <c r="J19" s="21"/>
      <c r="K19" s="21"/>
      <c r="L19" s="18" t="str">
        <f>IF(J19&lt;&gt;"",VLOOKUP(J19,'Product Data'!B$1:K$1107,4,FALSE),"")</f>
        <v/>
      </c>
      <c r="M19" s="17" t="str">
        <f t="shared" si="0"/>
        <v/>
      </c>
      <c r="N19" s="19"/>
      <c r="O19" s="17" t="str">
        <f t="shared" si="1"/>
        <v/>
      </c>
      <c r="P19" s="20"/>
    </row>
    <row r="20" spans="1:16">
      <c r="A20" s="16"/>
      <c r="B20" s="16"/>
      <c r="C20" s="16"/>
      <c r="D20" s="16"/>
      <c r="E20" s="16"/>
      <c r="F20" s="16"/>
      <c r="G20" s="16"/>
      <c r="H20" s="16"/>
      <c r="I20" s="17" t="str">
        <f>IF(J20&lt;&gt;"",VLOOKUP(J20,'Product Data'!B$1:K$1107,10,FALSE),"")</f>
        <v/>
      </c>
      <c r="J20" s="21"/>
      <c r="K20" s="21"/>
      <c r="L20" s="18" t="str">
        <f>IF(J20&lt;&gt;"",VLOOKUP(J20,'Product Data'!B$1:K$1107,4,FALSE),"")</f>
        <v/>
      </c>
      <c r="M20" s="17" t="str">
        <f t="shared" si="0"/>
        <v/>
      </c>
      <c r="N20" s="19"/>
      <c r="O20" s="17" t="str">
        <f t="shared" si="1"/>
        <v/>
      </c>
      <c r="P20" s="20"/>
    </row>
    <row r="21" spans="1:16">
      <c r="A21" s="16"/>
      <c r="B21" s="16"/>
      <c r="C21" s="16"/>
      <c r="D21" s="16"/>
      <c r="E21" s="16"/>
      <c r="F21" s="16"/>
      <c r="G21" s="16"/>
      <c r="H21" s="16"/>
      <c r="I21" s="17" t="str">
        <f>IF(J21&lt;&gt;"",VLOOKUP(J21,'Product Data'!B$1:K$1107,10,FALSE),"")</f>
        <v/>
      </c>
      <c r="J21" s="21"/>
      <c r="K21" s="21"/>
      <c r="L21" s="18" t="str">
        <f>IF(J21&lt;&gt;"",VLOOKUP(J21,'Product Data'!B$1:K$1107,4,FALSE),"")</f>
        <v/>
      </c>
      <c r="M21" s="17" t="str">
        <f t="shared" si="0"/>
        <v/>
      </c>
      <c r="N21" s="19"/>
      <c r="O21" s="17" t="str">
        <f t="shared" si="1"/>
        <v/>
      </c>
      <c r="P21" s="20"/>
    </row>
    <row r="22" spans="1:16">
      <c r="A22" s="16"/>
      <c r="B22" s="16"/>
      <c r="C22" s="16"/>
      <c r="D22" s="16"/>
      <c r="E22" s="16"/>
      <c r="F22" s="16"/>
      <c r="G22" s="16"/>
      <c r="H22" s="16"/>
      <c r="I22" s="17" t="str">
        <f>IF(J22&lt;&gt;"",VLOOKUP(J22,'Product Data'!B$1:K$1107,10,FALSE),"")</f>
        <v/>
      </c>
      <c r="J22" s="21"/>
      <c r="K22" s="21"/>
      <c r="L22" s="18" t="str">
        <f>IF(J22&lt;&gt;"",VLOOKUP(J22,'Product Data'!B$1:K$1107,4,FALSE),"")</f>
        <v/>
      </c>
      <c r="M22" s="17" t="str">
        <f t="shared" si="0"/>
        <v/>
      </c>
      <c r="N22" s="19"/>
      <c r="O22" s="17" t="str">
        <f t="shared" si="1"/>
        <v/>
      </c>
      <c r="P22" s="20"/>
    </row>
    <row r="23" spans="1:16">
      <c r="A23" s="16"/>
      <c r="B23" s="16"/>
      <c r="C23" s="16"/>
      <c r="D23" s="16"/>
      <c r="E23" s="16"/>
      <c r="F23" s="16"/>
      <c r="G23" s="16"/>
      <c r="H23" s="16"/>
      <c r="I23" s="17" t="str">
        <f>IF(J23&lt;&gt;"",VLOOKUP(J23,'Product Data'!B$1:K$1107,10,FALSE),"")</f>
        <v/>
      </c>
      <c r="J23" s="21"/>
      <c r="K23" s="21"/>
      <c r="L23" s="18" t="str">
        <f>IF(J23&lt;&gt;"",VLOOKUP(J23,'Product Data'!B$1:K$1107,4,FALSE),"")</f>
        <v/>
      </c>
      <c r="M23" s="17" t="str">
        <f t="shared" si="0"/>
        <v/>
      </c>
      <c r="N23" s="19"/>
      <c r="O23" s="17" t="str">
        <f t="shared" si="1"/>
        <v/>
      </c>
      <c r="P23" s="20"/>
    </row>
    <row r="24" spans="1:16">
      <c r="A24" s="16"/>
      <c r="B24" s="16"/>
      <c r="C24" s="16"/>
      <c r="D24" s="16"/>
      <c r="E24" s="16"/>
      <c r="F24" s="16"/>
      <c r="G24" s="16"/>
      <c r="H24" s="16"/>
      <c r="I24" s="17" t="str">
        <f>IF(J24&lt;&gt;"",VLOOKUP(J24,'Product Data'!B$1:K$1107,10,FALSE),"")</f>
        <v/>
      </c>
      <c r="J24" s="21"/>
      <c r="K24" s="21"/>
      <c r="L24" s="18" t="str">
        <f>IF(J24&lt;&gt;"",VLOOKUP(J24,'Product Data'!B$1:K$1107,4,FALSE),"")</f>
        <v/>
      </c>
      <c r="M24" s="17" t="str">
        <f t="shared" si="0"/>
        <v/>
      </c>
      <c r="N24" s="19"/>
      <c r="O24" s="17" t="str">
        <f t="shared" si="1"/>
        <v/>
      </c>
      <c r="P24" s="20"/>
    </row>
    <row r="25" spans="1:16">
      <c r="A25" s="16"/>
      <c r="B25" s="16"/>
      <c r="C25" s="16"/>
      <c r="D25" s="16"/>
      <c r="E25" s="16"/>
      <c r="F25" s="16"/>
      <c r="G25" s="16"/>
      <c r="H25" s="16"/>
      <c r="I25" s="17" t="str">
        <f>IF(J25&lt;&gt;"",VLOOKUP(J25,'Product Data'!B$1:K$1107,10,FALSE),"")</f>
        <v/>
      </c>
      <c r="J25" s="21"/>
      <c r="K25" s="21"/>
      <c r="L25" s="18" t="str">
        <f>IF(J25&lt;&gt;"",VLOOKUP(J25,'Product Data'!B$1:K$1107,4,FALSE),"")</f>
        <v/>
      </c>
      <c r="M25" s="17" t="str">
        <f t="shared" si="0"/>
        <v/>
      </c>
      <c r="N25" s="19"/>
      <c r="O25" s="17" t="str">
        <f t="shared" si="1"/>
        <v/>
      </c>
      <c r="P25" s="20"/>
    </row>
    <row r="26" spans="1:16">
      <c r="A26" s="16"/>
      <c r="B26" s="16"/>
      <c r="C26" s="16"/>
      <c r="D26" s="16"/>
      <c r="E26" s="16"/>
      <c r="F26" s="16"/>
      <c r="G26" s="16"/>
      <c r="H26" s="16"/>
      <c r="I26" s="17" t="str">
        <f>IF(J26&lt;&gt;"",VLOOKUP(J26,'Product Data'!B$1:K$1107,10,FALSE),"")</f>
        <v/>
      </c>
      <c r="J26" s="21"/>
      <c r="K26" s="21"/>
      <c r="L26" s="18" t="str">
        <f>IF(J26&lt;&gt;"",VLOOKUP(J26,'Product Data'!B$1:K$1107,4,FALSE),"")</f>
        <v/>
      </c>
      <c r="M26" s="17" t="str">
        <f t="shared" si="0"/>
        <v/>
      </c>
      <c r="N26" s="19"/>
      <c r="O26" s="17" t="str">
        <f t="shared" si="1"/>
        <v/>
      </c>
      <c r="P26" s="20"/>
    </row>
    <row r="27" spans="1:16">
      <c r="A27" s="16"/>
      <c r="B27" s="16"/>
      <c r="C27" s="16"/>
      <c r="D27" s="16"/>
      <c r="E27" s="16"/>
      <c r="F27" s="16"/>
      <c r="G27" s="16"/>
      <c r="H27" s="16"/>
      <c r="I27" s="17" t="str">
        <f>IF(J27&lt;&gt;"",VLOOKUP(J27,'Product Data'!B$1:K$1107,10,FALSE),"")</f>
        <v/>
      </c>
      <c r="J27" s="21"/>
      <c r="K27" s="21"/>
      <c r="L27" s="18" t="str">
        <f>IF(J27&lt;&gt;"",VLOOKUP(J27,'Product Data'!B$1:K$1107,4,FALSE),"")</f>
        <v/>
      </c>
      <c r="M27" s="17" t="str">
        <f t="shared" si="0"/>
        <v/>
      </c>
      <c r="N27" s="19"/>
      <c r="O27" s="17" t="str">
        <f t="shared" si="1"/>
        <v/>
      </c>
      <c r="P27" s="20"/>
    </row>
    <row r="28" spans="1:16">
      <c r="A28" s="16"/>
      <c r="B28" s="16"/>
      <c r="C28" s="16"/>
      <c r="D28" s="16"/>
      <c r="E28" s="16"/>
      <c r="F28" s="16"/>
      <c r="G28" s="16"/>
      <c r="H28" s="16"/>
      <c r="I28" s="17" t="str">
        <f>IF(J28&lt;&gt;"",VLOOKUP(J28,'Product Data'!B$1:K$1107,10,FALSE),"")</f>
        <v/>
      </c>
      <c r="J28" s="21"/>
      <c r="K28" s="21"/>
      <c r="L28" s="18" t="str">
        <f>IF(J28&lt;&gt;"",VLOOKUP(J28,'Product Data'!B$1:K$1107,4,FALSE),"")</f>
        <v/>
      </c>
      <c r="M28" s="17" t="str">
        <f t="shared" si="0"/>
        <v/>
      </c>
      <c r="N28" s="19"/>
      <c r="O28" s="17" t="str">
        <f t="shared" si="1"/>
        <v/>
      </c>
      <c r="P28" s="20"/>
    </row>
    <row r="29" spans="1:16">
      <c r="A29" s="16"/>
      <c r="B29" s="16"/>
      <c r="C29" s="16"/>
      <c r="D29" s="16"/>
      <c r="E29" s="16"/>
      <c r="F29" s="16"/>
      <c r="G29" s="16"/>
      <c r="H29" s="16"/>
      <c r="I29" s="17" t="str">
        <f>IF(J29&lt;&gt;"",VLOOKUP(J29,'Product Data'!B$1:K$1107,10,FALSE),"")</f>
        <v/>
      </c>
      <c r="J29" s="21"/>
      <c r="K29" s="21"/>
      <c r="L29" s="18" t="str">
        <f>IF(J29&lt;&gt;"",VLOOKUP(J29,'Product Data'!B$1:K$1107,4,FALSE),"")</f>
        <v/>
      </c>
      <c r="M29" s="17" t="str">
        <f t="shared" si="0"/>
        <v/>
      </c>
      <c r="N29" s="19"/>
      <c r="O29" s="17" t="str">
        <f t="shared" si="1"/>
        <v/>
      </c>
      <c r="P29" s="20"/>
    </row>
    <row r="30" spans="1:16">
      <c r="A30" s="16"/>
      <c r="B30" s="16"/>
      <c r="C30" s="16"/>
      <c r="D30" s="16"/>
      <c r="E30" s="16"/>
      <c r="F30" s="16"/>
      <c r="G30" s="16"/>
      <c r="H30" s="16"/>
      <c r="I30" s="17" t="str">
        <f>IF(J30&lt;&gt;"",VLOOKUP(J30,'Product Data'!B$1:K$1107,10,FALSE),"")</f>
        <v/>
      </c>
      <c r="J30" s="21"/>
      <c r="K30" s="21"/>
      <c r="L30" s="18" t="str">
        <f>IF(J30&lt;&gt;"",VLOOKUP(J30,'Product Data'!B$1:K$1107,4,FALSE),"")</f>
        <v/>
      </c>
      <c r="M30" s="17" t="str">
        <f t="shared" si="0"/>
        <v/>
      </c>
      <c r="N30" s="19"/>
      <c r="O30" s="17" t="str">
        <f t="shared" si="1"/>
        <v/>
      </c>
      <c r="P30" s="20"/>
    </row>
    <row r="31" spans="1:16">
      <c r="A31" s="16"/>
      <c r="B31" s="16"/>
      <c r="C31" s="16"/>
      <c r="D31" s="16"/>
      <c r="E31" s="16"/>
      <c r="F31" s="16"/>
      <c r="G31" s="16"/>
      <c r="H31" s="16"/>
      <c r="I31" s="17" t="str">
        <f>IF(J31&lt;&gt;"",VLOOKUP(J31,'Product Data'!B$1:K$1107,10,FALSE),"")</f>
        <v/>
      </c>
      <c r="J31" s="21"/>
      <c r="K31" s="21"/>
      <c r="L31" s="18" t="str">
        <f>IF(J31&lt;&gt;"",VLOOKUP(J31,'Product Data'!B$1:K$1107,4,FALSE),"")</f>
        <v/>
      </c>
      <c r="M31" s="17" t="str">
        <f t="shared" si="0"/>
        <v/>
      </c>
      <c r="N31" s="19"/>
      <c r="O31" s="17" t="str">
        <f t="shared" si="1"/>
        <v/>
      </c>
      <c r="P31" s="20"/>
    </row>
    <row r="32" spans="1:16">
      <c r="A32" s="16"/>
      <c r="B32" s="16"/>
      <c r="C32" s="16"/>
      <c r="D32" s="16"/>
      <c r="E32" s="16"/>
      <c r="F32" s="16"/>
      <c r="G32" s="16"/>
      <c r="H32" s="16"/>
      <c r="I32" s="17" t="str">
        <f>IF(J32&lt;&gt;"",VLOOKUP(J32,'Product Data'!B$1:K$1107,10,FALSE),"")</f>
        <v/>
      </c>
      <c r="J32" s="21"/>
      <c r="K32" s="21"/>
      <c r="L32" s="18" t="str">
        <f>IF(J32&lt;&gt;"",VLOOKUP(J32,'Product Data'!B$1:K$1107,4,FALSE),"")</f>
        <v/>
      </c>
      <c r="M32" s="17" t="str">
        <f t="shared" si="0"/>
        <v/>
      </c>
      <c r="N32" s="19"/>
      <c r="O32" s="17" t="str">
        <f t="shared" si="1"/>
        <v/>
      </c>
      <c r="P32" s="20"/>
    </row>
    <row r="33" spans="1:16">
      <c r="A33" s="16"/>
      <c r="B33" s="16"/>
      <c r="C33" s="16"/>
      <c r="D33" s="16"/>
      <c r="E33" s="16"/>
      <c r="F33" s="16"/>
      <c r="G33" s="16"/>
      <c r="H33" s="16"/>
      <c r="I33" s="17" t="str">
        <f>IF(J33&lt;&gt;"",VLOOKUP(J33,'Product Data'!B$1:K$1107,10,FALSE),"")</f>
        <v/>
      </c>
      <c r="J33" s="21"/>
      <c r="K33" s="21"/>
      <c r="L33" s="18" t="str">
        <f>IF(J33&lt;&gt;"",VLOOKUP(J33,'Product Data'!B$1:K$1107,4,FALSE),"")</f>
        <v/>
      </c>
      <c r="M33" s="17" t="str">
        <f t="shared" si="0"/>
        <v/>
      </c>
      <c r="N33" s="19"/>
      <c r="O33" s="17" t="str">
        <f t="shared" si="1"/>
        <v/>
      </c>
      <c r="P33" s="20"/>
    </row>
    <row r="34" spans="1:16">
      <c r="A34" s="16"/>
      <c r="B34" s="16"/>
      <c r="C34" s="16"/>
      <c r="D34" s="16"/>
      <c r="E34" s="16"/>
      <c r="F34" s="16"/>
      <c r="G34" s="16"/>
      <c r="H34" s="16"/>
      <c r="I34" s="17" t="str">
        <f>IF(J34&lt;&gt;"",VLOOKUP(J34,'Product Data'!B$1:K$1107,10,FALSE),"")</f>
        <v/>
      </c>
      <c r="J34" s="21"/>
      <c r="K34" s="21"/>
      <c r="L34" s="18" t="str">
        <f>IF(J34&lt;&gt;"",VLOOKUP(J34,'Product Data'!B$1:K$1107,4,FALSE),"")</f>
        <v/>
      </c>
      <c r="M34" s="17" t="str">
        <f t="shared" si="0"/>
        <v/>
      </c>
      <c r="N34" s="19"/>
      <c r="O34" s="17" t="str">
        <f t="shared" si="1"/>
        <v/>
      </c>
      <c r="P34" s="20"/>
    </row>
    <row r="35" spans="1:16">
      <c r="A35" s="16"/>
      <c r="B35" s="16"/>
      <c r="C35" s="16"/>
      <c r="D35" s="16"/>
      <c r="E35" s="16"/>
      <c r="F35" s="16"/>
      <c r="G35" s="16"/>
      <c r="H35" s="16"/>
      <c r="I35" s="17" t="str">
        <f>IF(J35&lt;&gt;"",VLOOKUP(J35,'Product Data'!B$1:K$1107,10,FALSE),"")</f>
        <v/>
      </c>
      <c r="J35" s="21"/>
      <c r="K35" s="21"/>
      <c r="L35" s="18" t="str">
        <f>IF(J35&lt;&gt;"",VLOOKUP(J35,'Product Data'!B$1:K$1107,4,FALSE),"")</f>
        <v/>
      </c>
      <c r="M35" s="17" t="str">
        <f t="shared" si="0"/>
        <v/>
      </c>
      <c r="N35" s="19"/>
      <c r="O35" s="17" t="str">
        <f t="shared" si="1"/>
        <v/>
      </c>
      <c r="P35" s="20"/>
    </row>
    <row r="36" spans="1:16">
      <c r="A36" s="16"/>
      <c r="B36" s="16"/>
      <c r="C36" s="16"/>
      <c r="D36" s="16"/>
      <c r="E36" s="16"/>
      <c r="F36" s="16"/>
      <c r="G36" s="16"/>
      <c r="H36" s="16"/>
      <c r="I36" s="17" t="str">
        <f>IF(J36&lt;&gt;"",VLOOKUP(J36,'Product Data'!B$1:K$1107,10,FALSE),"")</f>
        <v/>
      </c>
      <c r="J36" s="21"/>
      <c r="K36" s="21"/>
      <c r="L36" s="18" t="str">
        <f>IF(J36&lt;&gt;"",VLOOKUP(J36,'Product Data'!B$1:K$1107,4,FALSE),"")</f>
        <v/>
      </c>
      <c r="M36" s="17" t="str">
        <f t="shared" si="0"/>
        <v/>
      </c>
      <c r="N36" s="19"/>
      <c r="O36" s="17" t="str">
        <f t="shared" si="1"/>
        <v/>
      </c>
      <c r="P36" s="20"/>
    </row>
    <row r="37" spans="1:16">
      <c r="A37" s="16"/>
      <c r="B37" s="16"/>
      <c r="C37" s="16"/>
      <c r="D37" s="16"/>
      <c r="E37" s="16"/>
      <c r="F37" s="16"/>
      <c r="G37" s="16"/>
      <c r="H37" s="16"/>
      <c r="I37" s="17" t="str">
        <f>IF(J37&lt;&gt;"",VLOOKUP(J37,'Product Data'!B$1:K$1107,10,FALSE),"")</f>
        <v/>
      </c>
      <c r="J37" s="21"/>
      <c r="K37" s="21"/>
      <c r="L37" s="18" t="str">
        <f>IF(J37&lt;&gt;"",VLOOKUP(J37,'Product Data'!B$1:K$1107,4,FALSE),"")</f>
        <v/>
      </c>
      <c r="M37" s="17" t="str">
        <f t="shared" si="0"/>
        <v/>
      </c>
      <c r="N37" s="19"/>
      <c r="O37" s="17" t="str">
        <f t="shared" si="1"/>
        <v/>
      </c>
      <c r="P37" s="20"/>
    </row>
    <row r="38" spans="1:16">
      <c r="A38" s="16"/>
      <c r="B38" s="16"/>
      <c r="C38" s="16"/>
      <c r="D38" s="16"/>
      <c r="E38" s="16"/>
      <c r="F38" s="16"/>
      <c r="G38" s="16"/>
      <c r="H38" s="16"/>
      <c r="I38" s="17" t="str">
        <f>IF(J38&lt;&gt;"",VLOOKUP(J38,'Product Data'!B$1:K$1107,10,FALSE),"")</f>
        <v/>
      </c>
      <c r="J38" s="21"/>
      <c r="K38" s="21"/>
      <c r="L38" s="18" t="str">
        <f>IF(J38&lt;&gt;"",VLOOKUP(J38,'Product Data'!B$1:K$1107,4,FALSE),"")</f>
        <v/>
      </c>
      <c r="M38" s="17" t="str">
        <f t="shared" si="0"/>
        <v/>
      </c>
      <c r="N38" s="19"/>
      <c r="O38" s="17" t="str">
        <f t="shared" si="1"/>
        <v/>
      </c>
      <c r="P38" s="20"/>
    </row>
    <row r="39" spans="1:16">
      <c r="A39" s="16"/>
      <c r="B39" s="16"/>
      <c r="C39" s="16"/>
      <c r="D39" s="16"/>
      <c r="E39" s="16"/>
      <c r="F39" s="16"/>
      <c r="G39" s="16"/>
      <c r="H39" s="16"/>
      <c r="I39" s="17" t="str">
        <f>IF(J39&lt;&gt;"",VLOOKUP(J39,'Product Data'!B$1:K$1107,10,FALSE),"")</f>
        <v/>
      </c>
      <c r="J39" s="21"/>
      <c r="K39" s="21"/>
      <c r="L39" s="18" t="str">
        <f>IF(J39&lt;&gt;"",VLOOKUP(J39,'Product Data'!B$1:K$1107,4,FALSE),"")</f>
        <v/>
      </c>
      <c r="M39" s="17" t="str">
        <f t="shared" si="0"/>
        <v/>
      </c>
      <c r="N39" s="19"/>
      <c r="O39" s="17" t="str">
        <f t="shared" si="1"/>
        <v/>
      </c>
      <c r="P39" s="20"/>
    </row>
    <row r="40" spans="1:16">
      <c r="A40" s="16"/>
      <c r="B40" s="16"/>
      <c r="C40" s="16"/>
      <c r="D40" s="16"/>
      <c r="E40" s="16"/>
      <c r="F40" s="16"/>
      <c r="G40" s="16"/>
      <c r="H40" s="16"/>
      <c r="I40" s="17" t="str">
        <f>IF(J40&lt;&gt;"",VLOOKUP(J40,'Product Data'!B$1:K$1107,10,FALSE),"")</f>
        <v/>
      </c>
      <c r="J40" s="21"/>
      <c r="K40" s="21"/>
      <c r="L40" s="18" t="str">
        <f>IF(J40&lt;&gt;"",VLOOKUP(J40,'Product Data'!B$1:K$1107,4,FALSE),"")</f>
        <v/>
      </c>
      <c r="M40" s="17" t="str">
        <f t="shared" si="0"/>
        <v/>
      </c>
      <c r="N40" s="19"/>
      <c r="O40" s="17" t="str">
        <f t="shared" si="1"/>
        <v/>
      </c>
      <c r="P40" s="20"/>
    </row>
    <row r="41" spans="1:16">
      <c r="A41" s="16"/>
      <c r="B41" s="16"/>
      <c r="C41" s="16"/>
      <c r="D41" s="16"/>
      <c r="E41" s="16"/>
      <c r="F41" s="16"/>
      <c r="G41" s="16"/>
      <c r="H41" s="16"/>
      <c r="I41" s="17" t="str">
        <f>IF(J41&lt;&gt;"",VLOOKUP(J41,'Product Data'!B$1:K$1107,10,FALSE),"")</f>
        <v/>
      </c>
      <c r="J41" s="21"/>
      <c r="K41" s="21"/>
      <c r="L41" s="18" t="str">
        <f>IF(J41&lt;&gt;"",VLOOKUP(J41,'Product Data'!B$1:K$1107,4,FALSE),"")</f>
        <v/>
      </c>
      <c r="M41" s="17" t="str">
        <f t="shared" si="0"/>
        <v/>
      </c>
      <c r="N41" s="19"/>
      <c r="O41" s="17" t="str">
        <f t="shared" si="1"/>
        <v/>
      </c>
      <c r="P41" s="20"/>
    </row>
    <row r="42" spans="1:16">
      <c r="A42" s="16"/>
      <c r="B42" s="16"/>
      <c r="C42" s="16"/>
      <c r="D42" s="16"/>
      <c r="E42" s="16"/>
      <c r="F42" s="16"/>
      <c r="G42" s="16"/>
      <c r="H42" s="16"/>
      <c r="I42" s="17" t="str">
        <f>IF(J42&lt;&gt;"",VLOOKUP(J42,'Product Data'!B$1:K$1107,10,FALSE),"")</f>
        <v/>
      </c>
      <c r="J42" s="21"/>
      <c r="K42" s="21"/>
      <c r="L42" s="18" t="str">
        <f>IF(J42&lt;&gt;"",VLOOKUP(J42,'Product Data'!B$1:K$1107,4,FALSE),"")</f>
        <v/>
      </c>
      <c r="M42" s="17" t="str">
        <f t="shared" si="0"/>
        <v/>
      </c>
      <c r="N42" s="19"/>
      <c r="O42" s="17" t="str">
        <f t="shared" si="1"/>
        <v/>
      </c>
      <c r="P42" s="20"/>
    </row>
    <row r="43" spans="1:16">
      <c r="A43" s="16"/>
      <c r="B43" s="16"/>
      <c r="C43" s="16"/>
      <c r="D43" s="16"/>
      <c r="E43" s="16"/>
      <c r="F43" s="16"/>
      <c r="G43" s="16"/>
      <c r="H43" s="16"/>
      <c r="I43" s="17" t="str">
        <f>IF(J43&lt;&gt;"",VLOOKUP(J43,'Product Data'!B$1:K$1107,10,FALSE),"")</f>
        <v/>
      </c>
      <c r="J43" s="21"/>
      <c r="K43" s="21"/>
      <c r="L43" s="18" t="str">
        <f>IF(J43&lt;&gt;"",VLOOKUP(J43,'Product Data'!B$1:K$1107,4,FALSE),"")</f>
        <v/>
      </c>
      <c r="M43" s="17" t="str">
        <f t="shared" si="0"/>
        <v/>
      </c>
      <c r="N43" s="19"/>
      <c r="O43" s="17" t="str">
        <f t="shared" si="1"/>
        <v/>
      </c>
      <c r="P43" s="20"/>
    </row>
    <row r="44" spans="1:16">
      <c r="A44" s="16"/>
      <c r="B44" s="16"/>
      <c r="C44" s="16"/>
      <c r="D44" s="16"/>
      <c r="E44" s="16"/>
      <c r="F44" s="16"/>
      <c r="G44" s="16"/>
      <c r="H44" s="16"/>
      <c r="I44" s="17" t="str">
        <f>IF(J44&lt;&gt;"",VLOOKUP(J44,'Product Data'!B$1:K$1107,10,FALSE),"")</f>
        <v/>
      </c>
      <c r="J44" s="21"/>
      <c r="K44" s="21"/>
      <c r="L44" s="18" t="str">
        <f>IF(J44&lt;&gt;"",VLOOKUP(J44,'Product Data'!B$1:K$1107,4,FALSE),"")</f>
        <v/>
      </c>
      <c r="M44" s="17" t="str">
        <f t="shared" si="0"/>
        <v/>
      </c>
      <c r="N44" s="19"/>
      <c r="O44" s="17" t="str">
        <f t="shared" si="1"/>
        <v/>
      </c>
      <c r="P44" s="20"/>
    </row>
    <row r="45" spans="1:16">
      <c r="A45" s="16"/>
      <c r="B45" s="16"/>
      <c r="C45" s="16"/>
      <c r="D45" s="16"/>
      <c r="E45" s="16"/>
      <c r="F45" s="16"/>
      <c r="G45" s="16"/>
      <c r="H45" s="16"/>
      <c r="I45" s="17" t="str">
        <f>IF(J45&lt;&gt;"",VLOOKUP(J45,'Product Data'!B$1:K$1107,10,FALSE),"")</f>
        <v/>
      </c>
      <c r="J45" s="21"/>
      <c r="K45" s="21"/>
      <c r="L45" s="18" t="str">
        <f>IF(J45&lt;&gt;"",VLOOKUP(J45,'Product Data'!B$1:K$1107,4,FALSE),"")</f>
        <v/>
      </c>
      <c r="M45" s="17" t="str">
        <f t="shared" si="0"/>
        <v/>
      </c>
      <c r="N45" s="19"/>
      <c r="O45" s="17" t="str">
        <f t="shared" si="1"/>
        <v/>
      </c>
      <c r="P45" s="20"/>
    </row>
    <row r="46" spans="1:16">
      <c r="A46" s="16"/>
      <c r="B46" s="16"/>
      <c r="C46" s="16"/>
      <c r="D46" s="16"/>
      <c r="E46" s="16"/>
      <c r="F46" s="16"/>
      <c r="G46" s="16"/>
      <c r="H46" s="16"/>
      <c r="I46" s="17" t="str">
        <f>IF(J46&lt;&gt;"",VLOOKUP(J46,'Product Data'!B$1:K$1107,10,FALSE),"")</f>
        <v/>
      </c>
      <c r="J46" s="21"/>
      <c r="K46" s="21"/>
      <c r="L46" s="18" t="str">
        <f>IF(J46&lt;&gt;"",VLOOKUP(J46,'Product Data'!B$1:K$1107,4,FALSE),"")</f>
        <v/>
      </c>
      <c r="M46" s="17" t="str">
        <f t="shared" si="0"/>
        <v/>
      </c>
      <c r="N46" s="19"/>
      <c r="O46" s="17" t="str">
        <f t="shared" si="1"/>
        <v/>
      </c>
      <c r="P46" s="20"/>
    </row>
    <row r="47" spans="1:16">
      <c r="A47" s="16"/>
      <c r="B47" s="16"/>
      <c r="C47" s="16"/>
      <c r="D47" s="16"/>
      <c r="E47" s="16"/>
      <c r="F47" s="16"/>
      <c r="G47" s="16"/>
      <c r="H47" s="16"/>
      <c r="I47" s="17" t="str">
        <f>IF(J47&lt;&gt;"",VLOOKUP(J47,'Product Data'!B$1:K$1107,10,FALSE),"")</f>
        <v/>
      </c>
      <c r="J47" s="21"/>
      <c r="K47" s="21"/>
      <c r="L47" s="18" t="str">
        <f>IF(J47&lt;&gt;"",VLOOKUP(J47,'Product Data'!B$1:K$1107,4,FALSE),"")</f>
        <v/>
      </c>
      <c r="M47" s="17" t="str">
        <f t="shared" si="0"/>
        <v/>
      </c>
      <c r="N47" s="19"/>
      <c r="O47" s="17" t="str">
        <f t="shared" si="1"/>
        <v/>
      </c>
      <c r="P47" s="20"/>
    </row>
    <row r="48" spans="1:16">
      <c r="A48" s="16"/>
      <c r="B48" s="16"/>
      <c r="C48" s="16"/>
      <c r="D48" s="16"/>
      <c r="E48" s="16"/>
      <c r="F48" s="16"/>
      <c r="G48" s="16"/>
      <c r="H48" s="16"/>
      <c r="I48" s="17" t="str">
        <f>IF(J48&lt;&gt;"",VLOOKUP(J48,'Product Data'!B$1:K$1107,10,FALSE),"")</f>
        <v/>
      </c>
      <c r="J48" s="21"/>
      <c r="K48" s="21"/>
      <c r="L48" s="18" t="str">
        <f>IF(J48&lt;&gt;"",VLOOKUP(J48,'Product Data'!B$1:K$1107,4,FALSE),"")</f>
        <v/>
      </c>
      <c r="M48" s="17" t="str">
        <f t="shared" si="0"/>
        <v/>
      </c>
      <c r="N48" s="19"/>
      <c r="O48" s="17" t="str">
        <f t="shared" si="1"/>
        <v/>
      </c>
      <c r="P48" s="20"/>
    </row>
    <row r="49" spans="1:16">
      <c r="A49" s="16"/>
      <c r="B49" s="16"/>
      <c r="C49" s="16"/>
      <c r="D49" s="16"/>
      <c r="E49" s="16"/>
      <c r="F49" s="16"/>
      <c r="G49" s="16"/>
      <c r="H49" s="16"/>
      <c r="I49" s="17" t="str">
        <f>IF(J49&lt;&gt;"",VLOOKUP(J49,'Product Data'!B$1:K$1107,10,FALSE),"")</f>
        <v/>
      </c>
      <c r="J49" s="21"/>
      <c r="K49" s="21"/>
      <c r="L49" s="18" t="str">
        <f>IF(J49&lt;&gt;"",VLOOKUP(J49,'Product Data'!B$1:K$1107,4,FALSE),"")</f>
        <v/>
      </c>
      <c r="M49" s="17" t="str">
        <f t="shared" si="0"/>
        <v/>
      </c>
      <c r="N49" s="19"/>
      <c r="O49" s="17" t="str">
        <f t="shared" si="1"/>
        <v/>
      </c>
      <c r="P49" s="20"/>
    </row>
    <row r="50" spans="1:16">
      <c r="A50" s="16"/>
      <c r="B50" s="16"/>
      <c r="C50" s="16"/>
      <c r="D50" s="16"/>
      <c r="E50" s="16"/>
      <c r="F50" s="16"/>
      <c r="G50" s="16"/>
      <c r="H50" s="16"/>
      <c r="I50" s="17" t="str">
        <f>IF(J50&lt;&gt;"",VLOOKUP(J50,'Product Data'!B$1:K$1107,10,FALSE),"")</f>
        <v/>
      </c>
      <c r="J50" s="21"/>
      <c r="K50" s="21"/>
      <c r="L50" s="18" t="str">
        <f>IF(J50&lt;&gt;"",VLOOKUP(J50,'Product Data'!B$1:K$1107,4,FALSE),"")</f>
        <v/>
      </c>
      <c r="M50" s="17" t="str">
        <f t="shared" si="0"/>
        <v/>
      </c>
      <c r="N50" s="19"/>
      <c r="O50" s="17" t="str">
        <f t="shared" si="1"/>
        <v/>
      </c>
      <c r="P50" s="20"/>
    </row>
    <row r="51" spans="1:16">
      <c r="A51" s="16"/>
      <c r="B51" s="16"/>
      <c r="C51" s="16"/>
      <c r="D51" s="16"/>
      <c r="E51" s="16"/>
      <c r="F51" s="16"/>
      <c r="G51" s="16"/>
      <c r="H51" s="16"/>
      <c r="I51" s="17" t="str">
        <f>IF(J51&lt;&gt;"",VLOOKUP(J51,'Product Data'!B$1:K$1107,10,FALSE),"")</f>
        <v/>
      </c>
      <c r="J51" s="21"/>
      <c r="K51" s="21"/>
      <c r="L51" s="18" t="str">
        <f>IF(J51&lt;&gt;"",VLOOKUP(J51,'Product Data'!B$1:K$1107,4,FALSE),"")</f>
        <v/>
      </c>
      <c r="M51" s="17" t="str">
        <f t="shared" si="0"/>
        <v/>
      </c>
      <c r="N51" s="19"/>
      <c r="O51" s="17" t="str">
        <f t="shared" si="1"/>
        <v/>
      </c>
      <c r="P51" s="20"/>
    </row>
    <row r="52" spans="1:16">
      <c r="A52" s="16"/>
      <c r="B52" s="16"/>
      <c r="C52" s="16"/>
      <c r="D52" s="16"/>
      <c r="E52" s="16"/>
      <c r="F52" s="16"/>
      <c r="G52" s="16"/>
      <c r="H52" s="16"/>
      <c r="I52" s="17" t="str">
        <f>IF(J52&lt;&gt;"",VLOOKUP(J52,'Product Data'!B$1:K$1107,10,FALSE),"")</f>
        <v/>
      </c>
      <c r="J52" s="21"/>
      <c r="K52" s="21"/>
      <c r="L52" s="18" t="str">
        <f>IF(J52&lt;&gt;"",VLOOKUP(J52,'Product Data'!B$1:K$1107,4,FALSE),"")</f>
        <v/>
      </c>
      <c r="M52" s="17" t="str">
        <f t="shared" si="0"/>
        <v/>
      </c>
      <c r="N52" s="19"/>
      <c r="O52" s="17" t="str">
        <f t="shared" si="1"/>
        <v/>
      </c>
      <c r="P52" s="20"/>
    </row>
    <row r="53" spans="1:16">
      <c r="A53" s="16"/>
      <c r="B53" s="16"/>
      <c r="C53" s="16"/>
      <c r="D53" s="16"/>
      <c r="E53" s="16"/>
      <c r="F53" s="16"/>
      <c r="G53" s="16"/>
      <c r="H53" s="16"/>
      <c r="I53" s="17" t="str">
        <f>IF(J53&lt;&gt;"",VLOOKUP(J53,'Product Data'!B$1:K$1107,10,FALSE),"")</f>
        <v/>
      </c>
      <c r="J53" s="21"/>
      <c r="K53" s="21"/>
      <c r="L53" s="18" t="str">
        <f>IF(J53&lt;&gt;"",VLOOKUP(J53,'Product Data'!B$1:K$1107,4,FALSE),"")</f>
        <v/>
      </c>
      <c r="M53" s="17" t="str">
        <f t="shared" si="0"/>
        <v/>
      </c>
      <c r="N53" s="19"/>
      <c r="O53" s="17" t="str">
        <f t="shared" si="1"/>
        <v/>
      </c>
      <c r="P53" s="20"/>
    </row>
    <row r="54" spans="1:16">
      <c r="A54" s="16"/>
      <c r="B54" s="16"/>
      <c r="C54" s="16"/>
      <c r="D54" s="16"/>
      <c r="E54" s="16"/>
      <c r="F54" s="16"/>
      <c r="G54" s="16"/>
      <c r="H54" s="16"/>
      <c r="I54" s="17" t="str">
        <f>IF(J54&lt;&gt;"",VLOOKUP(J54,'Product Data'!B$1:K$1107,10,FALSE),"")</f>
        <v/>
      </c>
      <c r="J54" s="21"/>
      <c r="K54" s="21"/>
      <c r="L54" s="18" t="str">
        <f>IF(J54&lt;&gt;"",VLOOKUP(J54,'Product Data'!B$1:K$1107,4,FALSE),"")</f>
        <v/>
      </c>
      <c r="M54" s="17" t="str">
        <f t="shared" si="0"/>
        <v/>
      </c>
      <c r="N54" s="19"/>
      <c r="O54" s="17" t="str">
        <f t="shared" si="1"/>
        <v/>
      </c>
      <c r="P54" s="20"/>
    </row>
    <row r="55" spans="1:16">
      <c r="A55" s="16"/>
      <c r="B55" s="16"/>
      <c r="C55" s="16"/>
      <c r="D55" s="16"/>
      <c r="E55" s="16"/>
      <c r="F55" s="16"/>
      <c r="G55" s="16"/>
      <c r="H55" s="16"/>
      <c r="I55" s="17" t="str">
        <f>IF(J55&lt;&gt;"",VLOOKUP(J55,'Product Data'!B$1:K$1107,10,FALSE),"")</f>
        <v/>
      </c>
      <c r="J55" s="21"/>
      <c r="K55" s="21"/>
      <c r="L55" s="18" t="str">
        <f>IF(J55&lt;&gt;"",VLOOKUP(J55,'Product Data'!B$1:K$1107,4,FALSE),"")</f>
        <v/>
      </c>
      <c r="M55" s="17" t="str">
        <f t="shared" si="0"/>
        <v/>
      </c>
      <c r="N55" s="19"/>
      <c r="O55" s="17" t="str">
        <f t="shared" si="1"/>
        <v/>
      </c>
      <c r="P55" s="20"/>
    </row>
    <row r="56" spans="1:16">
      <c r="A56" s="16"/>
      <c r="B56" s="16"/>
      <c r="C56" s="16"/>
      <c r="D56" s="16"/>
      <c r="E56" s="16"/>
      <c r="F56" s="16"/>
      <c r="G56" s="16"/>
      <c r="H56" s="16"/>
      <c r="I56" s="17" t="str">
        <f>IF(J56&lt;&gt;"",VLOOKUP(J56,'Product Data'!B$1:K$1107,10,FALSE),"")</f>
        <v/>
      </c>
      <c r="J56" s="21"/>
      <c r="K56" s="21"/>
      <c r="L56" s="18" t="str">
        <f>IF(J56&lt;&gt;"",VLOOKUP(J56,'Product Data'!B$1:K$1107,4,FALSE),"")</f>
        <v/>
      </c>
      <c r="M56" s="17" t="str">
        <f t="shared" si="0"/>
        <v/>
      </c>
      <c r="N56" s="19"/>
      <c r="O56" s="17" t="str">
        <f t="shared" si="1"/>
        <v/>
      </c>
      <c r="P56" s="20"/>
    </row>
    <row r="57" spans="1:16">
      <c r="A57" s="16"/>
      <c r="B57" s="16"/>
      <c r="C57" s="16"/>
      <c r="D57" s="16"/>
      <c r="E57" s="16"/>
      <c r="F57" s="16"/>
      <c r="G57" s="16"/>
      <c r="H57" s="16"/>
      <c r="I57" s="17" t="str">
        <f>IF(J57&lt;&gt;"",VLOOKUP(J57,'Product Data'!B$1:K$1107,10,FALSE),"")</f>
        <v/>
      </c>
      <c r="J57" s="21"/>
      <c r="K57" s="21"/>
      <c r="L57" s="18" t="str">
        <f>IF(J57&lt;&gt;"",VLOOKUP(J57,'Product Data'!B$1:K$1107,4,FALSE),"")</f>
        <v/>
      </c>
      <c r="M57" s="17" t="str">
        <f t="shared" si="0"/>
        <v/>
      </c>
      <c r="N57" s="19"/>
      <c r="O57" s="17" t="str">
        <f t="shared" si="1"/>
        <v/>
      </c>
      <c r="P57" s="20"/>
    </row>
    <row r="58" spans="1:16">
      <c r="A58" s="16"/>
      <c r="B58" s="16"/>
      <c r="C58" s="16"/>
      <c r="D58" s="16"/>
      <c r="E58" s="16"/>
      <c r="F58" s="16"/>
      <c r="G58" s="16"/>
      <c r="H58" s="16"/>
      <c r="I58" s="17" t="str">
        <f>IF(J58&lt;&gt;"",VLOOKUP(J58,'Product Data'!B$1:K$1107,10,FALSE),"")</f>
        <v/>
      </c>
      <c r="J58" s="21"/>
      <c r="K58" s="21"/>
      <c r="L58" s="18" t="str">
        <f>IF(J58&lt;&gt;"",VLOOKUP(J58,'Product Data'!B$1:K$1107,4,FALSE),"")</f>
        <v/>
      </c>
      <c r="M58" s="17" t="str">
        <f t="shared" si="0"/>
        <v/>
      </c>
      <c r="N58" s="19"/>
      <c r="O58" s="17" t="str">
        <f t="shared" si="1"/>
        <v/>
      </c>
      <c r="P58" s="20"/>
    </row>
    <row r="59" spans="1:16">
      <c r="A59" s="16"/>
      <c r="B59" s="16"/>
      <c r="C59" s="16"/>
      <c r="D59" s="16"/>
      <c r="E59" s="16"/>
      <c r="F59" s="16"/>
      <c r="G59" s="16"/>
      <c r="H59" s="16"/>
      <c r="I59" s="17" t="str">
        <f>IF(J59&lt;&gt;"",VLOOKUP(J59,'Product Data'!B$1:K$1107,10,FALSE),"")</f>
        <v/>
      </c>
      <c r="J59" s="21"/>
      <c r="K59" s="21"/>
      <c r="L59" s="18" t="str">
        <f>IF(J59&lt;&gt;"",VLOOKUP(J59,'Product Data'!B$1:K$1107,4,FALSE),"")</f>
        <v/>
      </c>
      <c r="M59" s="17" t="str">
        <f t="shared" si="0"/>
        <v/>
      </c>
      <c r="N59" s="19"/>
      <c r="O59" s="17" t="str">
        <f t="shared" si="1"/>
        <v/>
      </c>
      <c r="P59" s="20"/>
    </row>
    <row r="60" spans="1:16">
      <c r="A60" s="16"/>
      <c r="B60" s="16"/>
      <c r="C60" s="16"/>
      <c r="D60" s="16"/>
      <c r="E60" s="16"/>
      <c r="F60" s="16"/>
      <c r="G60" s="16"/>
      <c r="H60" s="16"/>
      <c r="I60" s="17" t="str">
        <f>IF(J60&lt;&gt;"",VLOOKUP(J60,'Product Data'!B$1:K$1107,10,FALSE),"")</f>
        <v/>
      </c>
      <c r="J60" s="21"/>
      <c r="K60" s="21"/>
      <c r="L60" s="18" t="str">
        <f>IF(J60&lt;&gt;"",VLOOKUP(J60,'Product Data'!B$1:K$1107,4,FALSE),"")</f>
        <v/>
      </c>
      <c r="M60" s="17" t="str">
        <f t="shared" si="0"/>
        <v/>
      </c>
      <c r="N60" s="19"/>
      <c r="O60" s="17" t="str">
        <f t="shared" si="1"/>
        <v/>
      </c>
      <c r="P60" s="20"/>
    </row>
    <row r="61" spans="1:16">
      <c r="A61" s="16"/>
      <c r="B61" s="16"/>
      <c r="C61" s="16"/>
      <c r="D61" s="16"/>
      <c r="E61" s="16"/>
      <c r="F61" s="16"/>
      <c r="G61" s="16"/>
      <c r="H61" s="16"/>
      <c r="I61" s="17" t="str">
        <f>IF(J61&lt;&gt;"",VLOOKUP(J61,'Product Data'!B$1:K$1107,10,FALSE),"")</f>
        <v/>
      </c>
      <c r="J61" s="21"/>
      <c r="K61" s="21"/>
      <c r="L61" s="18" t="str">
        <f>IF(J61&lt;&gt;"",VLOOKUP(J61,'Product Data'!B$1:K$1107,4,FALSE),"")</f>
        <v/>
      </c>
      <c r="M61" s="17" t="str">
        <f t="shared" si="0"/>
        <v/>
      </c>
      <c r="N61" s="19"/>
      <c r="O61" s="17" t="str">
        <f t="shared" si="1"/>
        <v/>
      </c>
      <c r="P61" s="20"/>
    </row>
    <row r="62" spans="1:16">
      <c r="A62" s="16"/>
      <c r="B62" s="16"/>
      <c r="C62" s="16"/>
      <c r="D62" s="16"/>
      <c r="E62" s="16"/>
      <c r="F62" s="16"/>
      <c r="G62" s="16"/>
      <c r="H62" s="16"/>
      <c r="I62" s="17" t="str">
        <f>IF(J62&lt;&gt;"",VLOOKUP(J62,'Product Data'!B$1:K$1107,10,FALSE),"")</f>
        <v/>
      </c>
      <c r="J62" s="21"/>
      <c r="K62" s="21"/>
      <c r="L62" s="18" t="str">
        <f>IF(J62&lt;&gt;"",VLOOKUP(J62,'Product Data'!B$1:K$1107,4,FALSE),"")</f>
        <v/>
      </c>
      <c r="M62" s="17" t="str">
        <f t="shared" si="0"/>
        <v/>
      </c>
      <c r="N62" s="19"/>
      <c r="O62" s="17" t="str">
        <f t="shared" si="1"/>
        <v/>
      </c>
      <c r="P62" s="20"/>
    </row>
    <row r="63" spans="1:16">
      <c r="A63" s="16"/>
      <c r="B63" s="16"/>
      <c r="C63" s="16"/>
      <c r="D63" s="16"/>
      <c r="E63" s="16"/>
      <c r="F63" s="16"/>
      <c r="G63" s="16"/>
      <c r="H63" s="16"/>
      <c r="I63" s="17" t="str">
        <f>IF(J63&lt;&gt;"",VLOOKUP(J63,'Product Data'!B$1:K$1107,10,FALSE),"")</f>
        <v/>
      </c>
      <c r="J63" s="21"/>
      <c r="K63" s="21"/>
      <c r="L63" s="18" t="str">
        <f>IF(J63&lt;&gt;"",VLOOKUP(J63,'Product Data'!B$1:K$1107,4,FALSE),"")</f>
        <v/>
      </c>
      <c r="M63" s="17" t="str">
        <f t="shared" si="0"/>
        <v/>
      </c>
      <c r="N63" s="19"/>
      <c r="O63" s="17" t="str">
        <f t="shared" si="1"/>
        <v/>
      </c>
      <c r="P63" s="20"/>
    </row>
    <row r="64" spans="1:16">
      <c r="A64" s="16"/>
      <c r="B64" s="16"/>
      <c r="C64" s="16"/>
      <c r="D64" s="16"/>
      <c r="E64" s="16"/>
      <c r="F64" s="16"/>
      <c r="G64" s="16"/>
      <c r="H64" s="16"/>
      <c r="I64" s="17" t="str">
        <f>IF(J64&lt;&gt;"",VLOOKUP(J64,'Product Data'!B$1:K$1107,10,FALSE),"")</f>
        <v/>
      </c>
      <c r="J64" s="21"/>
      <c r="K64" s="21"/>
      <c r="L64" s="18" t="str">
        <f>IF(J64&lt;&gt;"",VLOOKUP(J64,'Product Data'!B$1:K$1107,4,FALSE),"")</f>
        <v/>
      </c>
      <c r="M64" s="17" t="str">
        <f t="shared" si="0"/>
        <v/>
      </c>
      <c r="N64" s="19"/>
      <c r="O64" s="17" t="str">
        <f t="shared" si="1"/>
        <v/>
      </c>
      <c r="P64" s="20"/>
    </row>
    <row r="65" spans="1:16">
      <c r="A65" s="16"/>
      <c r="B65" s="16"/>
      <c r="C65" s="16"/>
      <c r="D65" s="16"/>
      <c r="E65" s="16"/>
      <c r="F65" s="16"/>
      <c r="G65" s="16"/>
      <c r="H65" s="16"/>
      <c r="I65" s="17" t="str">
        <f>IF(J65&lt;&gt;"",VLOOKUP(J65,'Product Data'!B$1:K$1107,10,FALSE),"")</f>
        <v/>
      </c>
      <c r="J65" s="21"/>
      <c r="K65" s="21"/>
      <c r="L65" s="18" t="str">
        <f>IF(J65&lt;&gt;"",VLOOKUP(J65,'Product Data'!B$1:K$1107,4,FALSE),"")</f>
        <v/>
      </c>
      <c r="M65" s="17" t="str">
        <f t="shared" si="0"/>
        <v/>
      </c>
      <c r="N65" s="19"/>
      <c r="O65" s="17" t="str">
        <f t="shared" si="1"/>
        <v/>
      </c>
      <c r="P65" s="20"/>
    </row>
    <row r="66" spans="1:16">
      <c r="A66" s="16"/>
      <c r="B66" s="16"/>
      <c r="C66" s="16"/>
      <c r="D66" s="16"/>
      <c r="E66" s="16"/>
      <c r="F66" s="16"/>
      <c r="G66" s="16"/>
      <c r="H66" s="16"/>
      <c r="I66" s="17" t="str">
        <f>IF(J66&lt;&gt;"",VLOOKUP(J66,'Product Data'!B$1:K$1107,10,FALSE),"")</f>
        <v/>
      </c>
      <c r="J66" s="21"/>
      <c r="K66" s="21"/>
      <c r="L66" s="18" t="str">
        <f>IF(J66&lt;&gt;"",VLOOKUP(J66,'Product Data'!B$1:K$1107,4,FALSE),"")</f>
        <v/>
      </c>
      <c r="M66" s="17" t="str">
        <f t="shared" si="0"/>
        <v/>
      </c>
      <c r="N66" s="19"/>
      <c r="O66" s="17" t="str">
        <f t="shared" si="1"/>
        <v/>
      </c>
      <c r="P66" s="20"/>
    </row>
    <row r="67" spans="1:16">
      <c r="A67" s="16"/>
      <c r="B67" s="16"/>
      <c r="C67" s="16"/>
      <c r="D67" s="16"/>
      <c r="E67" s="16"/>
      <c r="F67" s="16"/>
      <c r="G67" s="16"/>
      <c r="H67" s="16"/>
      <c r="I67" s="17" t="str">
        <f>IF(J67&lt;&gt;"",VLOOKUP(J67,'Product Data'!B$1:K$1107,10,FALSE),"")</f>
        <v/>
      </c>
      <c r="J67" s="21"/>
      <c r="K67" s="21"/>
      <c r="L67" s="18" t="str">
        <f>IF(J67&lt;&gt;"",VLOOKUP(J67,'Product Data'!B$1:K$1107,4,FALSE),"")</f>
        <v/>
      </c>
      <c r="M67" s="17" t="str">
        <f t="shared" si="0"/>
        <v/>
      </c>
      <c r="N67" s="19"/>
      <c r="O67" s="17" t="str">
        <f t="shared" si="1"/>
        <v/>
      </c>
      <c r="P67" s="20"/>
    </row>
    <row r="68" spans="1:16">
      <c r="A68" s="16"/>
      <c r="B68" s="16"/>
      <c r="C68" s="16"/>
      <c r="D68" s="16"/>
      <c r="E68" s="16"/>
      <c r="F68" s="16"/>
      <c r="G68" s="16"/>
      <c r="H68" s="16"/>
      <c r="I68" s="17" t="str">
        <f>IF(J68&lt;&gt;"",VLOOKUP(J68,'Product Data'!B$1:K$1107,10,FALSE),"")</f>
        <v/>
      </c>
      <c r="J68" s="21"/>
      <c r="K68" s="21"/>
      <c r="L68" s="18" t="str">
        <f>IF(J68&lt;&gt;"",VLOOKUP(J68,'Product Data'!B$1:K$1107,4,FALSE),"")</f>
        <v/>
      </c>
      <c r="M68" s="17" t="str">
        <f t="shared" si="0"/>
        <v/>
      </c>
      <c r="N68" s="19"/>
      <c r="O68" s="17" t="str">
        <f t="shared" si="1"/>
        <v/>
      </c>
      <c r="P68" s="20"/>
    </row>
    <row r="69" spans="1:16">
      <c r="A69" s="16"/>
      <c r="B69" s="16"/>
      <c r="C69" s="16"/>
      <c r="D69" s="16"/>
      <c r="E69" s="16"/>
      <c r="F69" s="16"/>
      <c r="G69" s="16"/>
      <c r="H69" s="16"/>
      <c r="I69" s="17" t="str">
        <f>IF(J69&lt;&gt;"",VLOOKUP(J69,'Product Data'!B$1:K$1107,10,FALSE),"")</f>
        <v/>
      </c>
      <c r="J69" s="21"/>
      <c r="K69" s="21"/>
      <c r="L69" s="18" t="str">
        <f>IF(J69&lt;&gt;"",VLOOKUP(J69,'Product Data'!B$1:K$1107,4,FALSE),"")</f>
        <v/>
      </c>
      <c r="M69" s="17" t="str">
        <f t="shared" si="0"/>
        <v/>
      </c>
      <c r="N69" s="19"/>
      <c r="O69" s="17" t="str">
        <f t="shared" si="1"/>
        <v/>
      </c>
      <c r="P69" s="20"/>
    </row>
    <row r="70" spans="1:16">
      <c r="A70" s="16"/>
      <c r="B70" s="16"/>
      <c r="C70" s="16"/>
      <c r="D70" s="16"/>
      <c r="E70" s="16"/>
      <c r="F70" s="16"/>
      <c r="G70" s="16"/>
      <c r="H70" s="16"/>
      <c r="I70" s="17" t="str">
        <f>IF(J70&lt;&gt;"",VLOOKUP(J70,'Product Data'!B$1:K$1107,10,FALSE),"")</f>
        <v/>
      </c>
      <c r="J70" s="21"/>
      <c r="K70" s="21"/>
      <c r="L70" s="18" t="str">
        <f>IF(J70&lt;&gt;"",VLOOKUP(J70,'Product Data'!B$1:K$1107,4,FALSE),"")</f>
        <v/>
      </c>
      <c r="M70" s="17" t="str">
        <f t="shared" si="0"/>
        <v/>
      </c>
      <c r="N70" s="19"/>
      <c r="O70" s="17" t="str">
        <f t="shared" si="1"/>
        <v/>
      </c>
      <c r="P70" s="20"/>
    </row>
    <row r="71" spans="1:16">
      <c r="A71" s="16"/>
      <c r="B71" s="16"/>
      <c r="C71" s="16"/>
      <c r="D71" s="16"/>
      <c r="E71" s="16"/>
      <c r="F71" s="16"/>
      <c r="G71" s="16"/>
      <c r="H71" s="16"/>
      <c r="I71" s="17" t="str">
        <f>IF(J71&lt;&gt;"",VLOOKUP(J71,'Product Data'!B$1:K$1107,10,FALSE),"")</f>
        <v/>
      </c>
      <c r="J71" s="21"/>
      <c r="K71" s="21"/>
      <c r="L71" s="18" t="str">
        <f>IF(J71&lt;&gt;"",VLOOKUP(J71,'Product Data'!B$1:K$1107,4,FALSE),"")</f>
        <v/>
      </c>
      <c r="M71" s="17" t="str">
        <f t="shared" si="0"/>
        <v/>
      </c>
      <c r="N71" s="19"/>
      <c r="O71" s="17" t="str">
        <f t="shared" si="1"/>
        <v/>
      </c>
      <c r="P71" s="20"/>
    </row>
    <row r="72" spans="1:16">
      <c r="A72" s="16"/>
      <c r="B72" s="16"/>
      <c r="C72" s="16"/>
      <c r="D72" s="16"/>
      <c r="E72" s="16"/>
      <c r="F72" s="16"/>
      <c r="G72" s="16"/>
      <c r="H72" s="16"/>
      <c r="I72" s="17" t="str">
        <f>IF(J72&lt;&gt;"",VLOOKUP(J72,'Product Data'!B$1:K$1107,10,FALSE),"")</f>
        <v/>
      </c>
      <c r="J72" s="21"/>
      <c r="K72" s="21"/>
      <c r="L72" s="18" t="str">
        <f>IF(J72&lt;&gt;"",VLOOKUP(J72,'Product Data'!B$1:K$1107,4,FALSE),"")</f>
        <v/>
      </c>
      <c r="M72" s="17" t="str">
        <f t="shared" si="0"/>
        <v/>
      </c>
      <c r="N72" s="19"/>
      <c r="O72" s="17" t="str">
        <f t="shared" si="1"/>
        <v/>
      </c>
      <c r="P72" s="20"/>
    </row>
    <row r="73" spans="1:16">
      <c r="A73" s="16"/>
      <c r="B73" s="16"/>
      <c r="C73" s="16"/>
      <c r="D73" s="16"/>
      <c r="E73" s="16"/>
      <c r="F73" s="16"/>
      <c r="G73" s="16"/>
      <c r="H73" s="16"/>
      <c r="I73" s="17" t="str">
        <f>IF(J73&lt;&gt;"",VLOOKUP(J73,'Product Data'!B$1:K$1107,10,FALSE),"")</f>
        <v/>
      </c>
      <c r="J73" s="21"/>
      <c r="K73" s="21"/>
      <c r="L73" s="18" t="str">
        <f>IF(J73&lt;&gt;"",VLOOKUP(J73,'Product Data'!B$1:K$1107,4,FALSE),"")</f>
        <v/>
      </c>
      <c r="M73" s="17" t="str">
        <f t="shared" si="0"/>
        <v/>
      </c>
      <c r="N73" s="19"/>
      <c r="O73" s="17" t="str">
        <f t="shared" si="1"/>
        <v/>
      </c>
      <c r="P73" s="20"/>
    </row>
    <row r="74" spans="1:16">
      <c r="A74" s="16"/>
      <c r="B74" s="16"/>
      <c r="C74" s="16"/>
      <c r="D74" s="16"/>
      <c r="E74" s="16"/>
      <c r="F74" s="16"/>
      <c r="G74" s="16"/>
      <c r="H74" s="16"/>
      <c r="I74" s="17" t="str">
        <f>IF(J74&lt;&gt;"",VLOOKUP(J74,'Product Data'!B$1:K$1107,10,FALSE),"")</f>
        <v/>
      </c>
      <c r="J74" s="21"/>
      <c r="K74" s="21"/>
      <c r="L74" s="18" t="str">
        <f>IF(J74&lt;&gt;"",VLOOKUP(J74,'Product Data'!B$1:K$1107,4,FALSE),"")</f>
        <v/>
      </c>
      <c r="M74" s="17" t="str">
        <f t="shared" si="0"/>
        <v/>
      </c>
      <c r="N74" s="19"/>
      <c r="O74" s="17" t="str">
        <f t="shared" si="1"/>
        <v/>
      </c>
      <c r="P74" s="20"/>
    </row>
    <row r="75" spans="1:16">
      <c r="A75" s="16"/>
      <c r="B75" s="16"/>
      <c r="C75" s="16"/>
      <c r="D75" s="16"/>
      <c r="E75" s="16"/>
      <c r="F75" s="16"/>
      <c r="G75" s="16"/>
      <c r="H75" s="16"/>
      <c r="I75" s="17" t="str">
        <f>IF(J75&lt;&gt;"",VLOOKUP(J75,'Product Data'!B$1:K$1107,10,FALSE),"")</f>
        <v/>
      </c>
      <c r="J75" s="21"/>
      <c r="K75" s="21"/>
      <c r="L75" s="18" t="str">
        <f>IF(J75&lt;&gt;"",VLOOKUP(J75,'Product Data'!B$1:K$1107,4,FALSE),"")</f>
        <v/>
      </c>
      <c r="M75" s="17" t="str">
        <f t="shared" si="0"/>
        <v/>
      </c>
      <c r="N75" s="19"/>
      <c r="O75" s="17" t="str">
        <f t="shared" si="1"/>
        <v/>
      </c>
      <c r="P75" s="20"/>
    </row>
    <row r="76" spans="1:16">
      <c r="A76" s="16"/>
      <c r="B76" s="16"/>
      <c r="C76" s="16"/>
      <c r="D76" s="16"/>
      <c r="E76" s="16"/>
      <c r="F76" s="16"/>
      <c r="G76" s="16"/>
      <c r="H76" s="16"/>
      <c r="I76" s="17" t="str">
        <f>IF(J76&lt;&gt;"",VLOOKUP(J76,'Product Data'!B$1:K$1107,10,FALSE),"")</f>
        <v/>
      </c>
      <c r="J76" s="21"/>
      <c r="K76" s="21"/>
      <c r="L76" s="18" t="str">
        <f>IF(J76&lt;&gt;"",VLOOKUP(J76,'Product Data'!B$1:K$1107,4,FALSE),"")</f>
        <v/>
      </c>
      <c r="M76" s="17" t="str">
        <f t="shared" si="0"/>
        <v/>
      </c>
      <c r="N76" s="19"/>
      <c r="O76" s="17" t="str">
        <f t="shared" si="1"/>
        <v/>
      </c>
      <c r="P76" s="20"/>
    </row>
    <row r="77" spans="1:16">
      <c r="A77" s="16"/>
      <c r="B77" s="16"/>
      <c r="C77" s="16"/>
      <c r="D77" s="16"/>
      <c r="E77" s="16"/>
      <c r="F77" s="16"/>
      <c r="G77" s="16"/>
      <c r="H77" s="16"/>
      <c r="I77" s="17" t="str">
        <f>IF(J77&lt;&gt;"",VLOOKUP(J77,'Product Data'!B$1:K$1107,10,FALSE),"")</f>
        <v/>
      </c>
      <c r="J77" s="21"/>
      <c r="K77" s="21"/>
      <c r="L77" s="18" t="str">
        <f>IF(J77&lt;&gt;"",VLOOKUP(J77,'Product Data'!B$1:K$1107,4,FALSE),"")</f>
        <v/>
      </c>
      <c r="M77" s="17" t="str">
        <f t="shared" si="0"/>
        <v/>
      </c>
      <c r="N77" s="19"/>
      <c r="O77" s="17" t="str">
        <f t="shared" si="1"/>
        <v/>
      </c>
      <c r="P77" s="20"/>
    </row>
    <row r="78" spans="1:16">
      <c r="A78" s="16"/>
      <c r="B78" s="16"/>
      <c r="C78" s="16"/>
      <c r="D78" s="16"/>
      <c r="E78" s="16"/>
      <c r="F78" s="16"/>
      <c r="G78" s="16"/>
      <c r="H78" s="16"/>
      <c r="I78" s="17" t="str">
        <f>IF(J78&lt;&gt;"",VLOOKUP(J78,'Product Data'!B$1:K$1107,10,FALSE),"")</f>
        <v/>
      </c>
      <c r="J78" s="21"/>
      <c r="K78" s="21"/>
      <c r="L78" s="18" t="str">
        <f>IF(J78&lt;&gt;"",VLOOKUP(J78,'Product Data'!B$1:K$1107,4,FALSE),"")</f>
        <v/>
      </c>
      <c r="M78" s="17" t="str">
        <f t="shared" ref="M78:M141" si="2">IF(J78&lt;&gt;"",IF(L78=0,"Yes","No"),"")</f>
        <v/>
      </c>
      <c r="N78" s="19"/>
      <c r="O78" s="17" t="str">
        <f t="shared" ref="O78:O141" si="3">IF(N78&lt;&gt;"",(TEXT(N78,"DDDD")),"")</f>
        <v/>
      </c>
      <c r="P78" s="20"/>
    </row>
    <row r="79" spans="1:16">
      <c r="A79" s="16"/>
      <c r="B79" s="16"/>
      <c r="C79" s="16"/>
      <c r="D79" s="16"/>
      <c r="E79" s="16"/>
      <c r="F79" s="16"/>
      <c r="G79" s="16"/>
      <c r="H79" s="16"/>
      <c r="I79" s="17" t="str">
        <f>IF(J79&lt;&gt;"",VLOOKUP(J79,'Product Data'!B$1:K$1107,10,FALSE),"")</f>
        <v/>
      </c>
      <c r="J79" s="21"/>
      <c r="K79" s="21"/>
      <c r="L79" s="18" t="str">
        <f>IF(J79&lt;&gt;"",VLOOKUP(J79,'Product Data'!B$1:K$1107,4,FALSE),"")</f>
        <v/>
      </c>
      <c r="M79" s="17" t="str">
        <f t="shared" si="2"/>
        <v/>
      </c>
      <c r="N79" s="19"/>
      <c r="O79" s="17" t="str">
        <f t="shared" si="3"/>
        <v/>
      </c>
      <c r="P79" s="20"/>
    </row>
    <row r="80" spans="1:16">
      <c r="A80" s="16"/>
      <c r="B80" s="16"/>
      <c r="C80" s="16"/>
      <c r="D80" s="16"/>
      <c r="E80" s="16"/>
      <c r="F80" s="16"/>
      <c r="G80" s="16"/>
      <c r="H80" s="16"/>
      <c r="I80" s="17" t="str">
        <f>IF(J80&lt;&gt;"",VLOOKUP(J80,'Product Data'!B$1:K$1107,10,FALSE),"")</f>
        <v/>
      </c>
      <c r="J80" s="21"/>
      <c r="K80" s="21"/>
      <c r="L80" s="18" t="str">
        <f>IF(J80&lt;&gt;"",VLOOKUP(J80,'Product Data'!B$1:K$1107,4,FALSE),"")</f>
        <v/>
      </c>
      <c r="M80" s="17" t="str">
        <f t="shared" si="2"/>
        <v/>
      </c>
      <c r="N80" s="19"/>
      <c r="O80" s="17" t="str">
        <f t="shared" si="3"/>
        <v/>
      </c>
      <c r="P80" s="20"/>
    </row>
    <row r="81" spans="1:16">
      <c r="A81" s="16"/>
      <c r="B81" s="16"/>
      <c r="C81" s="16"/>
      <c r="D81" s="16"/>
      <c r="E81" s="16"/>
      <c r="F81" s="16"/>
      <c r="G81" s="16"/>
      <c r="H81" s="16"/>
      <c r="I81" s="17" t="str">
        <f>IF(J81&lt;&gt;"",VLOOKUP(J81,'Product Data'!B$1:K$1107,10,FALSE),"")</f>
        <v/>
      </c>
      <c r="J81" s="21"/>
      <c r="K81" s="21"/>
      <c r="L81" s="18" t="str">
        <f>IF(J81&lt;&gt;"",VLOOKUP(J81,'Product Data'!B$1:K$1107,4,FALSE),"")</f>
        <v/>
      </c>
      <c r="M81" s="17" t="str">
        <f t="shared" si="2"/>
        <v/>
      </c>
      <c r="N81" s="19"/>
      <c r="O81" s="17" t="str">
        <f t="shared" si="3"/>
        <v/>
      </c>
      <c r="P81" s="20"/>
    </row>
    <row r="82" spans="1:16">
      <c r="A82" s="16"/>
      <c r="B82" s="16"/>
      <c r="C82" s="16"/>
      <c r="D82" s="16"/>
      <c r="E82" s="16"/>
      <c r="F82" s="16"/>
      <c r="G82" s="16"/>
      <c r="H82" s="16"/>
      <c r="I82" s="17" t="str">
        <f>IF(J82&lt;&gt;"",VLOOKUP(J82,'Product Data'!B$1:K$1107,10,FALSE),"")</f>
        <v/>
      </c>
      <c r="J82" s="21"/>
      <c r="K82" s="21"/>
      <c r="L82" s="18" t="str">
        <f>IF(J82&lt;&gt;"",VLOOKUP(J82,'Product Data'!B$1:K$1107,4,FALSE),"")</f>
        <v/>
      </c>
      <c r="M82" s="17" t="str">
        <f t="shared" si="2"/>
        <v/>
      </c>
      <c r="N82" s="19"/>
      <c r="O82" s="17" t="str">
        <f t="shared" si="3"/>
        <v/>
      </c>
      <c r="P82" s="20"/>
    </row>
    <row r="83" spans="1:16">
      <c r="A83" s="16"/>
      <c r="B83" s="16"/>
      <c r="C83" s="16"/>
      <c r="D83" s="16"/>
      <c r="E83" s="16"/>
      <c r="F83" s="16"/>
      <c r="G83" s="16"/>
      <c r="H83" s="16"/>
      <c r="I83" s="17" t="str">
        <f>IF(J83&lt;&gt;"",VLOOKUP(J83,'Product Data'!B$1:K$1107,10,FALSE),"")</f>
        <v/>
      </c>
      <c r="J83" s="21"/>
      <c r="K83" s="21"/>
      <c r="L83" s="18" t="str">
        <f>IF(J83&lt;&gt;"",VLOOKUP(J83,'Product Data'!B$1:K$1107,4,FALSE),"")</f>
        <v/>
      </c>
      <c r="M83" s="17" t="str">
        <f t="shared" si="2"/>
        <v/>
      </c>
      <c r="N83" s="19"/>
      <c r="O83" s="17" t="str">
        <f t="shared" si="3"/>
        <v/>
      </c>
      <c r="P83" s="20"/>
    </row>
    <row r="84" spans="1:16">
      <c r="A84" s="16"/>
      <c r="B84" s="16"/>
      <c r="C84" s="16"/>
      <c r="D84" s="16"/>
      <c r="E84" s="16"/>
      <c r="F84" s="16"/>
      <c r="G84" s="16"/>
      <c r="H84" s="16"/>
      <c r="I84" s="17" t="str">
        <f>IF(J84&lt;&gt;"",VLOOKUP(J84,'Product Data'!B$1:K$1107,10,FALSE),"")</f>
        <v/>
      </c>
      <c r="J84" s="21"/>
      <c r="K84" s="21"/>
      <c r="L84" s="18" t="str">
        <f>IF(J84&lt;&gt;"",VLOOKUP(J84,'Product Data'!B$1:K$1107,4,FALSE),"")</f>
        <v/>
      </c>
      <c r="M84" s="17" t="str">
        <f t="shared" si="2"/>
        <v/>
      </c>
      <c r="N84" s="19"/>
      <c r="O84" s="17" t="str">
        <f t="shared" si="3"/>
        <v/>
      </c>
      <c r="P84" s="20"/>
    </row>
    <row r="85" spans="1:16">
      <c r="A85" s="16"/>
      <c r="B85" s="16"/>
      <c r="C85" s="16"/>
      <c r="D85" s="16"/>
      <c r="E85" s="16"/>
      <c r="F85" s="16"/>
      <c r="G85" s="16"/>
      <c r="H85" s="16"/>
      <c r="I85" s="17" t="str">
        <f>IF(J85&lt;&gt;"",VLOOKUP(J85,'Product Data'!B$1:K$1107,10,FALSE),"")</f>
        <v/>
      </c>
      <c r="J85" s="21"/>
      <c r="K85" s="21"/>
      <c r="L85" s="18" t="str">
        <f>IF(J85&lt;&gt;"",VLOOKUP(J85,'Product Data'!B$1:K$1107,4,FALSE),"")</f>
        <v/>
      </c>
      <c r="M85" s="17" t="str">
        <f t="shared" si="2"/>
        <v/>
      </c>
      <c r="N85" s="19"/>
      <c r="O85" s="17" t="str">
        <f t="shared" si="3"/>
        <v/>
      </c>
      <c r="P85" s="20"/>
    </row>
    <row r="86" spans="1:16">
      <c r="A86" s="16"/>
      <c r="B86" s="16"/>
      <c r="C86" s="16"/>
      <c r="D86" s="16"/>
      <c r="E86" s="16"/>
      <c r="F86" s="16"/>
      <c r="G86" s="16"/>
      <c r="H86" s="16"/>
      <c r="I86" s="17" t="str">
        <f>IF(J86&lt;&gt;"",VLOOKUP(J86,'Product Data'!B$1:K$1107,10,FALSE),"")</f>
        <v/>
      </c>
      <c r="J86" s="21"/>
      <c r="K86" s="21"/>
      <c r="L86" s="18" t="str">
        <f>IF(J86&lt;&gt;"",VLOOKUP(J86,'Product Data'!B$1:K$1107,4,FALSE),"")</f>
        <v/>
      </c>
      <c r="M86" s="17" t="str">
        <f t="shared" si="2"/>
        <v/>
      </c>
      <c r="N86" s="19"/>
      <c r="O86" s="17" t="str">
        <f t="shared" si="3"/>
        <v/>
      </c>
      <c r="P86" s="20"/>
    </row>
    <row r="87" spans="1:16">
      <c r="A87" s="16"/>
      <c r="B87" s="16"/>
      <c r="C87" s="16"/>
      <c r="D87" s="16"/>
      <c r="E87" s="16"/>
      <c r="F87" s="16"/>
      <c r="G87" s="16"/>
      <c r="H87" s="16"/>
      <c r="I87" s="17" t="str">
        <f>IF(J87&lt;&gt;"",VLOOKUP(J87,'Product Data'!B$1:K$1107,10,FALSE),"")</f>
        <v/>
      </c>
      <c r="J87" s="21"/>
      <c r="K87" s="21"/>
      <c r="L87" s="18" t="str">
        <f>IF(J87&lt;&gt;"",VLOOKUP(J87,'Product Data'!B$1:K$1107,4,FALSE),"")</f>
        <v/>
      </c>
      <c r="M87" s="17" t="str">
        <f t="shared" si="2"/>
        <v/>
      </c>
      <c r="N87" s="19"/>
      <c r="O87" s="17" t="str">
        <f t="shared" si="3"/>
        <v/>
      </c>
      <c r="P87" s="20"/>
    </row>
    <row r="88" spans="1:16">
      <c r="A88" s="16"/>
      <c r="B88" s="16"/>
      <c r="C88" s="16"/>
      <c r="D88" s="16"/>
      <c r="E88" s="16"/>
      <c r="F88" s="16"/>
      <c r="G88" s="16"/>
      <c r="H88" s="16"/>
      <c r="I88" s="17" t="str">
        <f>IF(J88&lt;&gt;"",VLOOKUP(J88,'Product Data'!B$1:K$1107,10,FALSE),"")</f>
        <v/>
      </c>
      <c r="J88" s="21"/>
      <c r="K88" s="21"/>
      <c r="L88" s="18" t="str">
        <f>IF(J88&lt;&gt;"",VLOOKUP(J88,'Product Data'!B$1:K$1107,4,FALSE),"")</f>
        <v/>
      </c>
      <c r="M88" s="17" t="str">
        <f t="shared" si="2"/>
        <v/>
      </c>
      <c r="N88" s="19"/>
      <c r="O88" s="17" t="str">
        <f t="shared" si="3"/>
        <v/>
      </c>
      <c r="P88" s="20"/>
    </row>
    <row r="89" spans="1:16">
      <c r="A89" s="16"/>
      <c r="B89" s="16"/>
      <c r="C89" s="16"/>
      <c r="D89" s="16"/>
      <c r="E89" s="16"/>
      <c r="F89" s="16"/>
      <c r="G89" s="16"/>
      <c r="H89" s="16"/>
      <c r="I89" s="17" t="str">
        <f>IF(J89&lt;&gt;"",VLOOKUP(J89,'Product Data'!B$1:K$1107,10,FALSE),"")</f>
        <v/>
      </c>
      <c r="J89" s="21"/>
      <c r="K89" s="21"/>
      <c r="L89" s="18" t="str">
        <f>IF(J89&lt;&gt;"",VLOOKUP(J89,'Product Data'!B$1:K$1107,4,FALSE),"")</f>
        <v/>
      </c>
      <c r="M89" s="17" t="str">
        <f t="shared" si="2"/>
        <v/>
      </c>
      <c r="N89" s="19"/>
      <c r="O89" s="17" t="str">
        <f t="shared" si="3"/>
        <v/>
      </c>
      <c r="P89" s="20"/>
    </row>
    <row r="90" spans="1:16">
      <c r="A90" s="16"/>
      <c r="B90" s="16"/>
      <c r="C90" s="16"/>
      <c r="D90" s="16"/>
      <c r="E90" s="16"/>
      <c r="F90" s="16"/>
      <c r="G90" s="16"/>
      <c r="H90" s="16"/>
      <c r="I90" s="17" t="str">
        <f>IF(J90&lt;&gt;"",VLOOKUP(J90,'Product Data'!B$1:K$1107,10,FALSE),"")</f>
        <v/>
      </c>
      <c r="J90" s="21"/>
      <c r="K90" s="21"/>
      <c r="L90" s="18" t="str">
        <f>IF(J90&lt;&gt;"",VLOOKUP(J90,'Product Data'!B$1:K$1107,4,FALSE),"")</f>
        <v/>
      </c>
      <c r="M90" s="17" t="str">
        <f t="shared" si="2"/>
        <v/>
      </c>
      <c r="N90" s="19"/>
      <c r="O90" s="17" t="str">
        <f t="shared" si="3"/>
        <v/>
      </c>
      <c r="P90" s="20"/>
    </row>
    <row r="91" spans="1:16">
      <c r="A91" s="16"/>
      <c r="B91" s="16"/>
      <c r="C91" s="16"/>
      <c r="D91" s="16"/>
      <c r="E91" s="16"/>
      <c r="F91" s="16"/>
      <c r="G91" s="16"/>
      <c r="H91" s="16"/>
      <c r="I91" s="17" t="str">
        <f>IF(J91&lt;&gt;"",VLOOKUP(J91,'Product Data'!B$1:K$1107,10,FALSE),"")</f>
        <v/>
      </c>
      <c r="J91" s="21"/>
      <c r="K91" s="21"/>
      <c r="L91" s="18" t="str">
        <f>IF(J91&lt;&gt;"",VLOOKUP(J91,'Product Data'!B$1:K$1107,4,FALSE),"")</f>
        <v/>
      </c>
      <c r="M91" s="17" t="str">
        <f t="shared" si="2"/>
        <v/>
      </c>
      <c r="N91" s="19"/>
      <c r="O91" s="17" t="str">
        <f t="shared" si="3"/>
        <v/>
      </c>
      <c r="P91" s="20"/>
    </row>
    <row r="92" spans="1:16">
      <c r="A92" s="16"/>
      <c r="B92" s="16"/>
      <c r="C92" s="16"/>
      <c r="D92" s="16"/>
      <c r="E92" s="16"/>
      <c r="F92" s="16"/>
      <c r="G92" s="16"/>
      <c r="H92" s="16"/>
      <c r="I92" s="17" t="str">
        <f>IF(J92&lt;&gt;"",VLOOKUP(J92,'Product Data'!B$1:K$1107,10,FALSE),"")</f>
        <v/>
      </c>
      <c r="J92" s="21"/>
      <c r="K92" s="21"/>
      <c r="L92" s="18" t="str">
        <f>IF(J92&lt;&gt;"",VLOOKUP(J92,'Product Data'!B$1:K$1107,4,FALSE),"")</f>
        <v/>
      </c>
      <c r="M92" s="17" t="str">
        <f t="shared" si="2"/>
        <v/>
      </c>
      <c r="N92" s="19"/>
      <c r="O92" s="17" t="str">
        <f t="shared" si="3"/>
        <v/>
      </c>
      <c r="P92" s="20"/>
    </row>
    <row r="93" spans="1:16">
      <c r="A93" s="16"/>
      <c r="B93" s="16"/>
      <c r="C93" s="16"/>
      <c r="D93" s="16"/>
      <c r="E93" s="16"/>
      <c r="F93" s="16"/>
      <c r="G93" s="16"/>
      <c r="H93" s="16"/>
      <c r="I93" s="17" t="str">
        <f>IF(J93&lt;&gt;"",VLOOKUP(J93,'Product Data'!B$1:K$1107,10,FALSE),"")</f>
        <v/>
      </c>
      <c r="J93" s="21"/>
      <c r="K93" s="21"/>
      <c r="L93" s="18" t="str">
        <f>IF(J93&lt;&gt;"",VLOOKUP(J93,'Product Data'!B$1:K$1107,4,FALSE),"")</f>
        <v/>
      </c>
      <c r="M93" s="17" t="str">
        <f t="shared" si="2"/>
        <v/>
      </c>
      <c r="N93" s="19"/>
      <c r="O93" s="17" t="str">
        <f t="shared" si="3"/>
        <v/>
      </c>
      <c r="P93" s="20"/>
    </row>
    <row r="94" spans="1:16">
      <c r="A94" s="16"/>
      <c r="B94" s="16"/>
      <c r="C94" s="16"/>
      <c r="D94" s="16"/>
      <c r="E94" s="16"/>
      <c r="F94" s="16"/>
      <c r="G94" s="16"/>
      <c r="H94" s="16"/>
      <c r="I94" s="17" t="str">
        <f>IF(J94&lt;&gt;"",VLOOKUP(J94,'Product Data'!B$1:K$1107,10,FALSE),"")</f>
        <v/>
      </c>
      <c r="J94" s="21"/>
      <c r="K94" s="21"/>
      <c r="L94" s="18" t="str">
        <f>IF(J94&lt;&gt;"",VLOOKUP(J94,'Product Data'!B$1:K$1107,4,FALSE),"")</f>
        <v/>
      </c>
      <c r="M94" s="17" t="str">
        <f t="shared" si="2"/>
        <v/>
      </c>
      <c r="N94" s="19"/>
      <c r="O94" s="17" t="str">
        <f t="shared" si="3"/>
        <v/>
      </c>
      <c r="P94" s="20"/>
    </row>
    <row r="95" spans="1:16">
      <c r="A95" s="16"/>
      <c r="B95" s="16"/>
      <c r="C95" s="16"/>
      <c r="D95" s="16"/>
      <c r="E95" s="16"/>
      <c r="F95" s="16"/>
      <c r="G95" s="16"/>
      <c r="H95" s="16"/>
      <c r="I95" s="17" t="str">
        <f>IF(J95&lt;&gt;"",VLOOKUP(J95,'Product Data'!B$1:K$1107,10,FALSE),"")</f>
        <v/>
      </c>
      <c r="J95" s="21"/>
      <c r="K95" s="21"/>
      <c r="L95" s="18" t="str">
        <f>IF(J95&lt;&gt;"",VLOOKUP(J95,'Product Data'!B$1:K$1107,4,FALSE),"")</f>
        <v/>
      </c>
      <c r="M95" s="17" t="str">
        <f t="shared" si="2"/>
        <v/>
      </c>
      <c r="N95" s="19"/>
      <c r="O95" s="17" t="str">
        <f t="shared" si="3"/>
        <v/>
      </c>
      <c r="P95" s="20"/>
    </row>
    <row r="96" spans="1:16">
      <c r="A96" s="16"/>
      <c r="B96" s="16"/>
      <c r="C96" s="16"/>
      <c r="D96" s="16"/>
      <c r="E96" s="16"/>
      <c r="F96" s="16"/>
      <c r="G96" s="16"/>
      <c r="H96" s="16"/>
      <c r="I96" s="17" t="str">
        <f>IF(J96&lt;&gt;"",VLOOKUP(J96,'Product Data'!B$1:K$1107,10,FALSE),"")</f>
        <v/>
      </c>
      <c r="J96" s="21"/>
      <c r="K96" s="21"/>
      <c r="L96" s="18" t="str">
        <f>IF(J96&lt;&gt;"",VLOOKUP(J96,'Product Data'!B$1:K$1107,4,FALSE),"")</f>
        <v/>
      </c>
      <c r="M96" s="17" t="str">
        <f t="shared" si="2"/>
        <v/>
      </c>
      <c r="N96" s="19"/>
      <c r="O96" s="17" t="str">
        <f t="shared" si="3"/>
        <v/>
      </c>
      <c r="P96" s="20"/>
    </row>
    <row r="97" spans="1:16">
      <c r="A97" s="16"/>
      <c r="B97" s="16"/>
      <c r="C97" s="16"/>
      <c r="D97" s="16"/>
      <c r="E97" s="16"/>
      <c r="F97" s="16"/>
      <c r="G97" s="16"/>
      <c r="H97" s="16"/>
      <c r="I97" s="17" t="str">
        <f>IF(J97&lt;&gt;"",VLOOKUP(J97,'Product Data'!B$1:K$1107,10,FALSE),"")</f>
        <v/>
      </c>
      <c r="J97" s="21"/>
      <c r="K97" s="21"/>
      <c r="L97" s="18" t="str">
        <f>IF(J97&lt;&gt;"",VLOOKUP(J97,'Product Data'!B$1:K$1107,4,FALSE),"")</f>
        <v/>
      </c>
      <c r="M97" s="17" t="str">
        <f t="shared" si="2"/>
        <v/>
      </c>
      <c r="N97" s="19"/>
      <c r="O97" s="17" t="str">
        <f t="shared" si="3"/>
        <v/>
      </c>
      <c r="P97" s="20"/>
    </row>
    <row r="98" spans="1:16">
      <c r="A98" s="16"/>
      <c r="B98" s="16"/>
      <c r="C98" s="16"/>
      <c r="D98" s="16"/>
      <c r="E98" s="16"/>
      <c r="F98" s="16"/>
      <c r="G98" s="16"/>
      <c r="H98" s="16"/>
      <c r="I98" s="17" t="str">
        <f>IF(J98&lt;&gt;"",VLOOKUP(J98,'Product Data'!B$1:K$1107,10,FALSE),"")</f>
        <v/>
      </c>
      <c r="J98" s="21"/>
      <c r="K98" s="21"/>
      <c r="L98" s="18" t="str">
        <f>IF(J98&lt;&gt;"",VLOOKUP(J98,'Product Data'!B$1:K$1107,4,FALSE),"")</f>
        <v/>
      </c>
      <c r="M98" s="17" t="str">
        <f t="shared" si="2"/>
        <v/>
      </c>
      <c r="N98" s="19"/>
      <c r="O98" s="17" t="str">
        <f t="shared" si="3"/>
        <v/>
      </c>
      <c r="P98" s="20"/>
    </row>
    <row r="99" spans="1:16">
      <c r="A99" s="16"/>
      <c r="B99" s="16"/>
      <c r="C99" s="16"/>
      <c r="D99" s="16"/>
      <c r="E99" s="16"/>
      <c r="F99" s="16"/>
      <c r="G99" s="16"/>
      <c r="H99" s="16"/>
      <c r="I99" s="17" t="str">
        <f>IF(J99&lt;&gt;"",VLOOKUP(J99,'Product Data'!B$1:K$1107,10,FALSE),"")</f>
        <v/>
      </c>
      <c r="J99" s="21"/>
      <c r="K99" s="21"/>
      <c r="L99" s="18" t="str">
        <f>IF(J99&lt;&gt;"",VLOOKUP(J99,'Product Data'!B$1:K$1107,4,FALSE),"")</f>
        <v/>
      </c>
      <c r="M99" s="17" t="str">
        <f t="shared" si="2"/>
        <v/>
      </c>
      <c r="N99" s="19"/>
      <c r="O99" s="17" t="str">
        <f t="shared" si="3"/>
        <v/>
      </c>
      <c r="P99" s="20"/>
    </row>
    <row r="100" spans="1:16">
      <c r="A100" s="16"/>
      <c r="B100" s="16"/>
      <c r="C100" s="16"/>
      <c r="D100" s="16"/>
      <c r="E100" s="16"/>
      <c r="F100" s="16"/>
      <c r="G100" s="16"/>
      <c r="H100" s="16"/>
      <c r="I100" s="17" t="str">
        <f>IF(J100&lt;&gt;"",VLOOKUP(J100,'Product Data'!B$1:K$1107,10,FALSE),"")</f>
        <v/>
      </c>
      <c r="J100" s="21"/>
      <c r="K100" s="21"/>
      <c r="L100" s="18" t="str">
        <f>IF(J100&lt;&gt;"",VLOOKUP(J100,'Product Data'!B$1:K$1107,4,FALSE),"")</f>
        <v/>
      </c>
      <c r="M100" s="17" t="str">
        <f t="shared" si="2"/>
        <v/>
      </c>
      <c r="N100" s="19"/>
      <c r="O100" s="17" t="str">
        <f t="shared" si="3"/>
        <v/>
      </c>
      <c r="P100" s="20"/>
    </row>
    <row r="101" spans="1:16">
      <c r="A101" s="16"/>
      <c r="B101" s="16"/>
      <c r="C101" s="16"/>
      <c r="D101" s="16"/>
      <c r="E101" s="16"/>
      <c r="F101" s="16"/>
      <c r="G101" s="16"/>
      <c r="H101" s="16"/>
      <c r="I101" s="17" t="str">
        <f>IF(J101&lt;&gt;"",VLOOKUP(J101,'Product Data'!B$1:K$1107,10,FALSE),"")</f>
        <v/>
      </c>
      <c r="J101" s="21"/>
      <c r="K101" s="21"/>
      <c r="L101" s="18" t="str">
        <f>IF(J101&lt;&gt;"",VLOOKUP(J101,'Product Data'!B$1:K$1107,4,FALSE),"")</f>
        <v/>
      </c>
      <c r="M101" s="17" t="str">
        <f t="shared" si="2"/>
        <v/>
      </c>
      <c r="N101" s="19"/>
      <c r="O101" s="17" t="str">
        <f t="shared" si="3"/>
        <v/>
      </c>
      <c r="P101" s="20"/>
    </row>
    <row r="102" spans="1:16">
      <c r="A102" s="16"/>
      <c r="B102" s="16"/>
      <c r="C102" s="16"/>
      <c r="D102" s="16"/>
      <c r="E102" s="16"/>
      <c r="F102" s="16"/>
      <c r="G102" s="16"/>
      <c r="H102" s="16"/>
      <c r="I102" s="17" t="str">
        <f>IF(J102&lt;&gt;"",VLOOKUP(J102,'Product Data'!B$1:K$1107,10,FALSE),"")</f>
        <v/>
      </c>
      <c r="J102" s="21"/>
      <c r="K102" s="21"/>
      <c r="L102" s="18" t="str">
        <f>IF(J102&lt;&gt;"",VLOOKUP(J102,'Product Data'!B$1:K$1107,4,FALSE),"")</f>
        <v/>
      </c>
      <c r="M102" s="17" t="str">
        <f t="shared" si="2"/>
        <v/>
      </c>
      <c r="N102" s="19"/>
      <c r="O102" s="17" t="str">
        <f t="shared" si="3"/>
        <v/>
      </c>
      <c r="P102" s="20"/>
    </row>
    <row r="103" spans="1:16">
      <c r="A103" s="16"/>
      <c r="B103" s="16"/>
      <c r="C103" s="16"/>
      <c r="D103" s="16"/>
      <c r="E103" s="16"/>
      <c r="F103" s="16"/>
      <c r="G103" s="16"/>
      <c r="H103" s="16"/>
      <c r="I103" s="17" t="str">
        <f>IF(J103&lt;&gt;"",VLOOKUP(J103,'Product Data'!B$1:K$1107,10,FALSE),"")</f>
        <v/>
      </c>
      <c r="J103" s="21"/>
      <c r="K103" s="21"/>
      <c r="L103" s="18" t="str">
        <f>IF(J103&lt;&gt;"",VLOOKUP(J103,'Product Data'!B$1:K$1107,4,FALSE),"")</f>
        <v/>
      </c>
      <c r="M103" s="17" t="str">
        <f t="shared" si="2"/>
        <v/>
      </c>
      <c r="N103" s="19"/>
      <c r="O103" s="17" t="str">
        <f t="shared" si="3"/>
        <v/>
      </c>
      <c r="P103" s="20"/>
    </row>
    <row r="104" spans="1:16">
      <c r="A104" s="16"/>
      <c r="B104" s="16"/>
      <c r="C104" s="16"/>
      <c r="D104" s="16"/>
      <c r="E104" s="16"/>
      <c r="F104" s="16"/>
      <c r="G104" s="16"/>
      <c r="H104" s="16"/>
      <c r="I104" s="17" t="str">
        <f>IF(J104&lt;&gt;"",VLOOKUP(J104,'Product Data'!B$1:K$1107,10,FALSE),"")</f>
        <v/>
      </c>
      <c r="J104" s="21"/>
      <c r="K104" s="21"/>
      <c r="L104" s="18" t="str">
        <f>IF(J104&lt;&gt;"",VLOOKUP(J104,'Product Data'!B$1:K$1107,4,FALSE),"")</f>
        <v/>
      </c>
      <c r="M104" s="17" t="str">
        <f t="shared" si="2"/>
        <v/>
      </c>
      <c r="N104" s="19"/>
      <c r="O104" s="17" t="str">
        <f t="shared" si="3"/>
        <v/>
      </c>
      <c r="P104" s="20"/>
    </row>
    <row r="105" spans="1:16">
      <c r="A105" s="16"/>
      <c r="B105" s="16"/>
      <c r="C105" s="16"/>
      <c r="D105" s="16"/>
      <c r="E105" s="16"/>
      <c r="F105" s="16"/>
      <c r="G105" s="16"/>
      <c r="H105" s="16"/>
      <c r="I105" s="17" t="str">
        <f>IF(J105&lt;&gt;"",VLOOKUP(J105,'Product Data'!B$1:K$1107,10,FALSE),"")</f>
        <v/>
      </c>
      <c r="J105" s="21"/>
      <c r="K105" s="21"/>
      <c r="L105" s="18" t="str">
        <f>IF(J105&lt;&gt;"",VLOOKUP(J105,'Product Data'!B$1:K$1107,4,FALSE),"")</f>
        <v/>
      </c>
      <c r="M105" s="17" t="str">
        <f t="shared" si="2"/>
        <v/>
      </c>
      <c r="N105" s="19"/>
      <c r="O105" s="17" t="str">
        <f t="shared" si="3"/>
        <v/>
      </c>
      <c r="P105" s="20"/>
    </row>
    <row r="106" spans="1:16">
      <c r="A106" s="16"/>
      <c r="B106" s="16"/>
      <c r="C106" s="16"/>
      <c r="D106" s="16"/>
      <c r="E106" s="16"/>
      <c r="F106" s="16"/>
      <c r="G106" s="16"/>
      <c r="H106" s="16"/>
      <c r="I106" s="17" t="str">
        <f>IF(J106&lt;&gt;"",VLOOKUP(J106,'Product Data'!B$1:K$1107,10,FALSE),"")</f>
        <v/>
      </c>
      <c r="J106" s="21"/>
      <c r="K106" s="21"/>
      <c r="L106" s="18" t="str">
        <f>IF(J106&lt;&gt;"",VLOOKUP(J106,'Product Data'!B$1:K$1107,4,FALSE),"")</f>
        <v/>
      </c>
      <c r="M106" s="17" t="str">
        <f t="shared" si="2"/>
        <v/>
      </c>
      <c r="N106" s="19"/>
      <c r="O106" s="17" t="str">
        <f t="shared" si="3"/>
        <v/>
      </c>
      <c r="P106" s="20"/>
    </row>
    <row r="107" spans="1:16">
      <c r="A107" s="16"/>
      <c r="B107" s="16"/>
      <c r="C107" s="16"/>
      <c r="D107" s="16"/>
      <c r="E107" s="16"/>
      <c r="F107" s="16"/>
      <c r="G107" s="16"/>
      <c r="H107" s="16"/>
      <c r="I107" s="17" t="str">
        <f>IF(J107&lt;&gt;"",VLOOKUP(J107,'Product Data'!B$1:K$1107,10,FALSE),"")</f>
        <v/>
      </c>
      <c r="J107" s="21"/>
      <c r="K107" s="21"/>
      <c r="L107" s="18" t="str">
        <f>IF(J107&lt;&gt;"",VLOOKUP(J107,'Product Data'!B$1:K$1107,4,FALSE),"")</f>
        <v/>
      </c>
      <c r="M107" s="17" t="str">
        <f t="shared" si="2"/>
        <v/>
      </c>
      <c r="N107" s="19"/>
      <c r="O107" s="17" t="str">
        <f t="shared" si="3"/>
        <v/>
      </c>
      <c r="P107" s="20"/>
    </row>
    <row r="108" spans="1:16">
      <c r="A108" s="16"/>
      <c r="B108" s="16"/>
      <c r="C108" s="16"/>
      <c r="D108" s="16"/>
      <c r="E108" s="16"/>
      <c r="F108" s="16"/>
      <c r="G108" s="16"/>
      <c r="H108" s="16"/>
      <c r="I108" s="17" t="str">
        <f>IF(J108&lt;&gt;"",VLOOKUP(J108,'Product Data'!B$1:K$1107,10,FALSE),"")</f>
        <v/>
      </c>
      <c r="J108" s="21"/>
      <c r="K108" s="21"/>
      <c r="L108" s="18" t="str">
        <f>IF(J108&lt;&gt;"",VLOOKUP(J108,'Product Data'!B$1:K$1107,4,FALSE),"")</f>
        <v/>
      </c>
      <c r="M108" s="17" t="str">
        <f t="shared" si="2"/>
        <v/>
      </c>
      <c r="N108" s="19"/>
      <c r="O108" s="17" t="str">
        <f t="shared" si="3"/>
        <v/>
      </c>
      <c r="P108" s="20"/>
    </row>
    <row r="109" spans="1:16">
      <c r="A109" s="16"/>
      <c r="B109" s="16"/>
      <c r="C109" s="16"/>
      <c r="D109" s="16"/>
      <c r="E109" s="16"/>
      <c r="F109" s="16"/>
      <c r="G109" s="16"/>
      <c r="H109" s="16"/>
      <c r="I109" s="17" t="str">
        <f>IF(J109&lt;&gt;"",VLOOKUP(J109,'Product Data'!B$1:K$1107,10,FALSE),"")</f>
        <v/>
      </c>
      <c r="J109" s="21"/>
      <c r="K109" s="21"/>
      <c r="L109" s="18" t="str">
        <f>IF(J109&lt;&gt;"",VLOOKUP(J109,'Product Data'!B$1:K$1107,4,FALSE),"")</f>
        <v/>
      </c>
      <c r="M109" s="17" t="str">
        <f t="shared" si="2"/>
        <v/>
      </c>
      <c r="N109" s="19"/>
      <c r="O109" s="17" t="str">
        <f t="shared" si="3"/>
        <v/>
      </c>
      <c r="P109" s="20"/>
    </row>
    <row r="110" spans="1:16">
      <c r="A110" s="16"/>
      <c r="B110" s="16"/>
      <c r="C110" s="16"/>
      <c r="D110" s="16"/>
      <c r="E110" s="16"/>
      <c r="F110" s="16"/>
      <c r="G110" s="16"/>
      <c r="H110" s="16"/>
      <c r="I110" s="17" t="str">
        <f>IF(J110&lt;&gt;"",VLOOKUP(J110,'Product Data'!B$1:K$1107,10,FALSE),"")</f>
        <v/>
      </c>
      <c r="J110" s="21"/>
      <c r="K110" s="21"/>
      <c r="L110" s="18" t="str">
        <f>IF(J110&lt;&gt;"",VLOOKUP(J110,'Product Data'!B$1:K$1107,4,FALSE),"")</f>
        <v/>
      </c>
      <c r="M110" s="17" t="str">
        <f t="shared" si="2"/>
        <v/>
      </c>
      <c r="N110" s="19"/>
      <c r="O110" s="17" t="str">
        <f t="shared" si="3"/>
        <v/>
      </c>
      <c r="P110" s="20"/>
    </row>
    <row r="111" spans="1:16">
      <c r="A111" s="16"/>
      <c r="B111" s="16"/>
      <c r="C111" s="16"/>
      <c r="D111" s="16"/>
      <c r="E111" s="16"/>
      <c r="F111" s="16"/>
      <c r="G111" s="16"/>
      <c r="H111" s="16"/>
      <c r="I111" s="17" t="str">
        <f>IF(J111&lt;&gt;"",VLOOKUP(J111,'Product Data'!B$1:K$1107,10,FALSE),"")</f>
        <v/>
      </c>
      <c r="J111" s="21"/>
      <c r="K111" s="21"/>
      <c r="L111" s="18" t="str">
        <f>IF(J111&lt;&gt;"",VLOOKUP(J111,'Product Data'!B$1:K$1107,4,FALSE),"")</f>
        <v/>
      </c>
      <c r="M111" s="17" t="str">
        <f t="shared" si="2"/>
        <v/>
      </c>
      <c r="N111" s="19"/>
      <c r="O111" s="17" t="str">
        <f t="shared" si="3"/>
        <v/>
      </c>
      <c r="P111" s="20"/>
    </row>
    <row r="112" spans="1:16">
      <c r="A112" s="16"/>
      <c r="B112" s="16"/>
      <c r="C112" s="16"/>
      <c r="D112" s="16"/>
      <c r="E112" s="16"/>
      <c r="F112" s="16"/>
      <c r="G112" s="16"/>
      <c r="H112" s="16"/>
      <c r="I112" s="17" t="str">
        <f>IF(J112&lt;&gt;"",VLOOKUP(J112,'Product Data'!B$1:K$1107,10,FALSE),"")</f>
        <v/>
      </c>
      <c r="J112" s="21"/>
      <c r="K112" s="21"/>
      <c r="L112" s="18" t="str">
        <f>IF(J112&lt;&gt;"",VLOOKUP(J112,'Product Data'!B$1:K$1107,4,FALSE),"")</f>
        <v/>
      </c>
      <c r="M112" s="17" t="str">
        <f t="shared" si="2"/>
        <v/>
      </c>
      <c r="N112" s="19"/>
      <c r="O112" s="17" t="str">
        <f t="shared" si="3"/>
        <v/>
      </c>
      <c r="P112" s="20"/>
    </row>
    <row r="113" spans="1:16">
      <c r="A113" s="16"/>
      <c r="B113" s="16"/>
      <c r="C113" s="16"/>
      <c r="D113" s="16"/>
      <c r="E113" s="16"/>
      <c r="F113" s="16"/>
      <c r="G113" s="16"/>
      <c r="H113" s="16"/>
      <c r="I113" s="17" t="str">
        <f>IF(J113&lt;&gt;"",VLOOKUP(J113,'Product Data'!B$1:K$1107,10,FALSE),"")</f>
        <v/>
      </c>
      <c r="J113" s="21"/>
      <c r="K113" s="21"/>
      <c r="L113" s="18" t="str">
        <f>IF(J113&lt;&gt;"",VLOOKUP(J113,'Product Data'!B$1:K$1107,4,FALSE),"")</f>
        <v/>
      </c>
      <c r="M113" s="17" t="str">
        <f t="shared" si="2"/>
        <v/>
      </c>
      <c r="N113" s="19"/>
      <c r="O113" s="17" t="str">
        <f t="shared" si="3"/>
        <v/>
      </c>
      <c r="P113" s="20"/>
    </row>
    <row r="114" spans="1:16">
      <c r="A114" s="16"/>
      <c r="B114" s="16"/>
      <c r="C114" s="16"/>
      <c r="D114" s="16"/>
      <c r="E114" s="16"/>
      <c r="F114" s="16"/>
      <c r="G114" s="16"/>
      <c r="H114" s="16"/>
      <c r="I114" s="17" t="str">
        <f>IF(J114&lt;&gt;"",VLOOKUP(J114,'Product Data'!B$1:K$1107,10,FALSE),"")</f>
        <v/>
      </c>
      <c r="J114" s="21"/>
      <c r="K114" s="21"/>
      <c r="L114" s="18" t="str">
        <f>IF(J114&lt;&gt;"",VLOOKUP(J114,'Product Data'!B$1:K$1107,4,FALSE),"")</f>
        <v/>
      </c>
      <c r="M114" s="17" t="str">
        <f t="shared" si="2"/>
        <v/>
      </c>
      <c r="N114" s="19"/>
      <c r="O114" s="17" t="str">
        <f t="shared" si="3"/>
        <v/>
      </c>
      <c r="P114" s="20"/>
    </row>
    <row r="115" spans="1:16">
      <c r="A115" s="16"/>
      <c r="B115" s="16"/>
      <c r="C115" s="16"/>
      <c r="D115" s="16"/>
      <c r="E115" s="16"/>
      <c r="F115" s="16"/>
      <c r="G115" s="16"/>
      <c r="H115" s="16"/>
      <c r="I115" s="17" t="str">
        <f>IF(J115&lt;&gt;"",VLOOKUP(J115,'Product Data'!B$1:K$1107,10,FALSE),"")</f>
        <v/>
      </c>
      <c r="J115" s="21"/>
      <c r="K115" s="21"/>
      <c r="L115" s="18" t="str">
        <f>IF(J115&lt;&gt;"",VLOOKUP(J115,'Product Data'!B$1:K$1107,4,FALSE),"")</f>
        <v/>
      </c>
      <c r="M115" s="17" t="str">
        <f t="shared" si="2"/>
        <v/>
      </c>
      <c r="N115" s="19"/>
      <c r="O115" s="17" t="str">
        <f t="shared" si="3"/>
        <v/>
      </c>
      <c r="P115" s="20"/>
    </row>
    <row r="116" spans="1:16">
      <c r="A116" s="16"/>
      <c r="B116" s="16"/>
      <c r="C116" s="16"/>
      <c r="D116" s="16"/>
      <c r="E116" s="16"/>
      <c r="F116" s="16"/>
      <c r="G116" s="16"/>
      <c r="H116" s="16"/>
      <c r="I116" s="17" t="str">
        <f>IF(J116&lt;&gt;"",VLOOKUP(J116,'Product Data'!B$1:K$1107,10,FALSE),"")</f>
        <v/>
      </c>
      <c r="J116" s="21"/>
      <c r="K116" s="21"/>
      <c r="L116" s="18" t="str">
        <f>IF(J116&lt;&gt;"",VLOOKUP(J116,'Product Data'!B$1:K$1107,4,FALSE),"")</f>
        <v/>
      </c>
      <c r="M116" s="17" t="str">
        <f t="shared" si="2"/>
        <v/>
      </c>
      <c r="N116" s="19"/>
      <c r="O116" s="17" t="str">
        <f t="shared" si="3"/>
        <v/>
      </c>
      <c r="P116" s="20"/>
    </row>
    <row r="117" spans="1:16">
      <c r="A117" s="16"/>
      <c r="B117" s="16"/>
      <c r="C117" s="16"/>
      <c r="D117" s="16"/>
      <c r="E117" s="16"/>
      <c r="F117" s="16"/>
      <c r="G117" s="16"/>
      <c r="H117" s="16"/>
      <c r="I117" s="17" t="str">
        <f>IF(J117&lt;&gt;"",VLOOKUP(J117,'Product Data'!B$1:K$1107,10,FALSE),"")</f>
        <v/>
      </c>
      <c r="J117" s="21"/>
      <c r="K117" s="21"/>
      <c r="L117" s="18" t="str">
        <f>IF(J117&lt;&gt;"",VLOOKUP(J117,'Product Data'!B$1:K$1107,4,FALSE),"")</f>
        <v/>
      </c>
      <c r="M117" s="17" t="str">
        <f t="shared" si="2"/>
        <v/>
      </c>
      <c r="N117" s="19"/>
      <c r="O117" s="17" t="str">
        <f t="shared" si="3"/>
        <v/>
      </c>
      <c r="P117" s="20"/>
    </row>
    <row r="118" spans="1:16">
      <c r="A118" s="16"/>
      <c r="B118" s="16"/>
      <c r="C118" s="16"/>
      <c r="D118" s="16"/>
      <c r="E118" s="16"/>
      <c r="F118" s="16"/>
      <c r="G118" s="16"/>
      <c r="H118" s="16"/>
      <c r="I118" s="17" t="str">
        <f>IF(J118&lt;&gt;"",VLOOKUP(J118,'Product Data'!B$1:K$1107,10,FALSE),"")</f>
        <v/>
      </c>
      <c r="J118" s="21"/>
      <c r="K118" s="21"/>
      <c r="L118" s="18" t="str">
        <f>IF(J118&lt;&gt;"",VLOOKUP(J118,'Product Data'!B$1:K$1107,4,FALSE),"")</f>
        <v/>
      </c>
      <c r="M118" s="17" t="str">
        <f t="shared" si="2"/>
        <v/>
      </c>
      <c r="N118" s="19"/>
      <c r="O118" s="17" t="str">
        <f t="shared" si="3"/>
        <v/>
      </c>
      <c r="P118" s="20"/>
    </row>
    <row r="119" spans="1:16">
      <c r="A119" s="16"/>
      <c r="B119" s="16"/>
      <c r="C119" s="16"/>
      <c r="D119" s="16"/>
      <c r="E119" s="16"/>
      <c r="F119" s="16"/>
      <c r="G119" s="16"/>
      <c r="H119" s="16"/>
      <c r="I119" s="17" t="str">
        <f>IF(J119&lt;&gt;"",VLOOKUP(J119,'Product Data'!B$1:K$1107,10,FALSE),"")</f>
        <v/>
      </c>
      <c r="J119" s="21"/>
      <c r="K119" s="21"/>
      <c r="L119" s="18" t="str">
        <f>IF(J119&lt;&gt;"",VLOOKUP(J119,'Product Data'!B$1:K$1107,4,FALSE),"")</f>
        <v/>
      </c>
      <c r="M119" s="17" t="str">
        <f t="shared" si="2"/>
        <v/>
      </c>
      <c r="N119" s="19"/>
      <c r="O119" s="17" t="str">
        <f t="shared" si="3"/>
        <v/>
      </c>
      <c r="P119" s="20"/>
    </row>
    <row r="120" spans="1:16">
      <c r="A120" s="16"/>
      <c r="B120" s="16"/>
      <c r="C120" s="16"/>
      <c r="D120" s="16"/>
      <c r="E120" s="16"/>
      <c r="F120" s="16"/>
      <c r="G120" s="16"/>
      <c r="H120" s="16"/>
      <c r="I120" s="17" t="str">
        <f>IF(J120&lt;&gt;"",VLOOKUP(J120,'Product Data'!B$1:K$1107,10,FALSE),"")</f>
        <v/>
      </c>
      <c r="J120" s="21"/>
      <c r="K120" s="21"/>
      <c r="L120" s="18" t="str">
        <f>IF(J120&lt;&gt;"",VLOOKUP(J120,'Product Data'!B$1:K$1107,4,FALSE),"")</f>
        <v/>
      </c>
      <c r="M120" s="17" t="str">
        <f t="shared" si="2"/>
        <v/>
      </c>
      <c r="N120" s="19"/>
      <c r="O120" s="17" t="str">
        <f t="shared" si="3"/>
        <v/>
      </c>
      <c r="P120" s="20"/>
    </row>
    <row r="121" spans="1:16">
      <c r="A121" s="16"/>
      <c r="B121" s="16"/>
      <c r="C121" s="16"/>
      <c r="D121" s="16"/>
      <c r="E121" s="16"/>
      <c r="F121" s="16"/>
      <c r="G121" s="16"/>
      <c r="H121" s="16"/>
      <c r="I121" s="17" t="str">
        <f>IF(J121&lt;&gt;"",VLOOKUP(J121,'Product Data'!B$1:K$1107,10,FALSE),"")</f>
        <v/>
      </c>
      <c r="J121" s="21"/>
      <c r="K121" s="21"/>
      <c r="L121" s="18" t="str">
        <f>IF(J121&lt;&gt;"",VLOOKUP(J121,'Product Data'!B$1:K$1107,4,FALSE),"")</f>
        <v/>
      </c>
      <c r="M121" s="17" t="str">
        <f t="shared" si="2"/>
        <v/>
      </c>
      <c r="N121" s="19"/>
      <c r="O121" s="17" t="str">
        <f t="shared" si="3"/>
        <v/>
      </c>
      <c r="P121" s="20"/>
    </row>
    <row r="122" spans="1:16">
      <c r="A122" s="16"/>
      <c r="B122" s="16"/>
      <c r="C122" s="16"/>
      <c r="D122" s="16"/>
      <c r="E122" s="16"/>
      <c r="F122" s="16"/>
      <c r="G122" s="16"/>
      <c r="H122" s="16"/>
      <c r="I122" s="17" t="str">
        <f>IF(J122&lt;&gt;"",VLOOKUP(J122,'Product Data'!B$1:K$1107,10,FALSE),"")</f>
        <v/>
      </c>
      <c r="J122" s="21"/>
      <c r="K122" s="21"/>
      <c r="L122" s="18" t="str">
        <f>IF(J122&lt;&gt;"",VLOOKUP(J122,'Product Data'!B$1:K$1107,4,FALSE),"")</f>
        <v/>
      </c>
      <c r="M122" s="17" t="str">
        <f t="shared" si="2"/>
        <v/>
      </c>
      <c r="N122" s="19"/>
      <c r="O122" s="17" t="str">
        <f t="shared" si="3"/>
        <v/>
      </c>
      <c r="P122" s="20"/>
    </row>
    <row r="123" spans="1:16">
      <c r="A123" s="16"/>
      <c r="B123" s="16"/>
      <c r="C123" s="16"/>
      <c r="D123" s="16"/>
      <c r="E123" s="16"/>
      <c r="F123" s="16"/>
      <c r="G123" s="16"/>
      <c r="H123" s="16"/>
      <c r="I123" s="17" t="str">
        <f>IF(J123&lt;&gt;"",VLOOKUP(J123,'Product Data'!B$1:K$1107,10,FALSE),"")</f>
        <v/>
      </c>
      <c r="J123" s="21"/>
      <c r="K123" s="21"/>
      <c r="L123" s="18" t="str">
        <f>IF(J123&lt;&gt;"",VLOOKUP(J123,'Product Data'!B$1:K$1107,4,FALSE),"")</f>
        <v/>
      </c>
      <c r="M123" s="17" t="str">
        <f t="shared" si="2"/>
        <v/>
      </c>
      <c r="N123" s="19"/>
      <c r="O123" s="17" t="str">
        <f t="shared" si="3"/>
        <v/>
      </c>
      <c r="P123" s="20"/>
    </row>
    <row r="124" spans="1:16">
      <c r="A124" s="16"/>
      <c r="B124" s="16"/>
      <c r="C124" s="16"/>
      <c r="D124" s="16"/>
      <c r="E124" s="16"/>
      <c r="F124" s="16"/>
      <c r="G124" s="16"/>
      <c r="H124" s="16"/>
      <c r="I124" s="17" t="str">
        <f>IF(J124&lt;&gt;"",VLOOKUP(J124,'Product Data'!B$1:K$1107,10,FALSE),"")</f>
        <v/>
      </c>
      <c r="J124" s="21"/>
      <c r="K124" s="21"/>
      <c r="L124" s="18" t="str">
        <f>IF(J124&lt;&gt;"",VLOOKUP(J124,'Product Data'!B$1:K$1107,4,FALSE),"")</f>
        <v/>
      </c>
      <c r="M124" s="17" t="str">
        <f t="shared" si="2"/>
        <v/>
      </c>
      <c r="N124" s="19"/>
      <c r="O124" s="17" t="str">
        <f t="shared" si="3"/>
        <v/>
      </c>
      <c r="P124" s="20"/>
    </row>
    <row r="125" spans="1:16">
      <c r="A125" s="16"/>
      <c r="B125" s="16"/>
      <c r="C125" s="16"/>
      <c r="D125" s="16"/>
      <c r="E125" s="16"/>
      <c r="F125" s="16"/>
      <c r="G125" s="16"/>
      <c r="H125" s="16"/>
      <c r="I125" s="17" t="str">
        <f>IF(J125&lt;&gt;"",VLOOKUP(J125,'Product Data'!B$1:K$1107,10,FALSE),"")</f>
        <v/>
      </c>
      <c r="J125" s="21"/>
      <c r="K125" s="21"/>
      <c r="L125" s="18" t="str">
        <f>IF(J125&lt;&gt;"",VLOOKUP(J125,'Product Data'!B$1:K$1107,4,FALSE),"")</f>
        <v/>
      </c>
      <c r="M125" s="17" t="str">
        <f t="shared" si="2"/>
        <v/>
      </c>
      <c r="N125" s="19"/>
      <c r="O125" s="17" t="str">
        <f t="shared" si="3"/>
        <v/>
      </c>
      <c r="P125" s="20"/>
    </row>
    <row r="126" spans="1:16">
      <c r="A126" s="16"/>
      <c r="B126" s="16"/>
      <c r="C126" s="16"/>
      <c r="D126" s="16"/>
      <c r="E126" s="16"/>
      <c r="F126" s="16"/>
      <c r="G126" s="16"/>
      <c r="H126" s="16"/>
      <c r="I126" s="17" t="str">
        <f>IF(J126&lt;&gt;"",VLOOKUP(J126,'Product Data'!B$1:K$1107,10,FALSE),"")</f>
        <v/>
      </c>
      <c r="J126" s="21"/>
      <c r="K126" s="21"/>
      <c r="L126" s="18" t="str">
        <f>IF(J126&lt;&gt;"",VLOOKUP(J126,'Product Data'!B$1:K$1107,4,FALSE),"")</f>
        <v/>
      </c>
      <c r="M126" s="17" t="str">
        <f t="shared" si="2"/>
        <v/>
      </c>
      <c r="N126" s="19"/>
      <c r="O126" s="17" t="str">
        <f t="shared" si="3"/>
        <v/>
      </c>
      <c r="P126" s="20"/>
    </row>
    <row r="127" spans="1:16">
      <c r="A127" s="16"/>
      <c r="B127" s="16"/>
      <c r="C127" s="16"/>
      <c r="D127" s="16"/>
      <c r="E127" s="16"/>
      <c r="F127" s="16"/>
      <c r="G127" s="16"/>
      <c r="H127" s="16"/>
      <c r="I127" s="17" t="str">
        <f>IF(J127&lt;&gt;"",VLOOKUP(J127,'Product Data'!B$1:K$1107,10,FALSE),"")</f>
        <v/>
      </c>
      <c r="J127" s="21"/>
      <c r="K127" s="21"/>
      <c r="L127" s="18" t="str">
        <f>IF(J127&lt;&gt;"",VLOOKUP(J127,'Product Data'!B$1:K$1107,4,FALSE),"")</f>
        <v/>
      </c>
      <c r="M127" s="17" t="str">
        <f t="shared" si="2"/>
        <v/>
      </c>
      <c r="N127" s="19"/>
      <c r="O127" s="17" t="str">
        <f t="shared" si="3"/>
        <v/>
      </c>
      <c r="P127" s="20"/>
    </row>
    <row r="128" spans="1:16">
      <c r="A128" s="16"/>
      <c r="B128" s="16"/>
      <c r="C128" s="16"/>
      <c r="D128" s="16"/>
      <c r="E128" s="16"/>
      <c r="F128" s="16"/>
      <c r="G128" s="16"/>
      <c r="H128" s="16"/>
      <c r="I128" s="17" t="str">
        <f>IF(J128&lt;&gt;"",VLOOKUP(J128,'Product Data'!B$1:K$1107,10,FALSE),"")</f>
        <v/>
      </c>
      <c r="J128" s="21"/>
      <c r="K128" s="21"/>
      <c r="L128" s="18" t="str">
        <f>IF(J128&lt;&gt;"",VLOOKUP(J128,'Product Data'!B$1:K$1107,4,FALSE),"")</f>
        <v/>
      </c>
      <c r="M128" s="17" t="str">
        <f t="shared" si="2"/>
        <v/>
      </c>
      <c r="N128" s="19"/>
      <c r="O128" s="17" t="str">
        <f t="shared" si="3"/>
        <v/>
      </c>
      <c r="P128" s="20"/>
    </row>
    <row r="129" spans="1:16">
      <c r="A129" s="16"/>
      <c r="B129" s="16"/>
      <c r="C129" s="16"/>
      <c r="D129" s="16"/>
      <c r="E129" s="16"/>
      <c r="F129" s="16"/>
      <c r="G129" s="16"/>
      <c r="H129" s="16"/>
      <c r="I129" s="17" t="str">
        <f>IF(J129&lt;&gt;"",VLOOKUP(J129,'Product Data'!B$1:K$1107,10,FALSE),"")</f>
        <v/>
      </c>
      <c r="J129" s="21"/>
      <c r="K129" s="21"/>
      <c r="L129" s="18" t="str">
        <f>IF(J129&lt;&gt;"",VLOOKUP(J129,'Product Data'!B$1:K$1107,4,FALSE),"")</f>
        <v/>
      </c>
      <c r="M129" s="17" t="str">
        <f t="shared" si="2"/>
        <v/>
      </c>
      <c r="N129" s="19"/>
      <c r="O129" s="17" t="str">
        <f t="shared" si="3"/>
        <v/>
      </c>
      <c r="P129" s="20"/>
    </row>
    <row r="130" spans="1:16">
      <c r="A130" s="16"/>
      <c r="B130" s="16"/>
      <c r="C130" s="16"/>
      <c r="D130" s="16"/>
      <c r="E130" s="16"/>
      <c r="F130" s="16"/>
      <c r="G130" s="16"/>
      <c r="H130" s="16"/>
      <c r="I130" s="17" t="str">
        <f>IF(J130&lt;&gt;"",VLOOKUP(J130,'Product Data'!B$1:K$1107,10,FALSE),"")</f>
        <v/>
      </c>
      <c r="J130" s="21"/>
      <c r="K130" s="21"/>
      <c r="L130" s="18" t="str">
        <f>IF(J130&lt;&gt;"",VLOOKUP(J130,'Product Data'!B$1:K$1107,4,FALSE),"")</f>
        <v/>
      </c>
      <c r="M130" s="17" t="str">
        <f t="shared" si="2"/>
        <v/>
      </c>
      <c r="N130" s="19"/>
      <c r="O130" s="17" t="str">
        <f t="shared" si="3"/>
        <v/>
      </c>
      <c r="P130" s="20"/>
    </row>
    <row r="131" spans="1:16">
      <c r="A131" s="16"/>
      <c r="B131" s="16"/>
      <c r="C131" s="16"/>
      <c r="D131" s="16"/>
      <c r="E131" s="16"/>
      <c r="F131" s="16"/>
      <c r="G131" s="16"/>
      <c r="H131" s="16"/>
      <c r="I131" s="17" t="str">
        <f>IF(J131&lt;&gt;"",VLOOKUP(J131,'Product Data'!B$1:K$1107,10,FALSE),"")</f>
        <v/>
      </c>
      <c r="J131" s="21"/>
      <c r="K131" s="21"/>
      <c r="L131" s="18" t="str">
        <f>IF(J131&lt;&gt;"",VLOOKUP(J131,'Product Data'!B$1:K$1107,4,FALSE),"")</f>
        <v/>
      </c>
      <c r="M131" s="17" t="str">
        <f t="shared" si="2"/>
        <v/>
      </c>
      <c r="N131" s="19"/>
      <c r="O131" s="17" t="str">
        <f t="shared" si="3"/>
        <v/>
      </c>
      <c r="P131" s="20"/>
    </row>
    <row r="132" spans="1:16">
      <c r="A132" s="16"/>
      <c r="B132" s="16"/>
      <c r="C132" s="16"/>
      <c r="D132" s="16"/>
      <c r="E132" s="16"/>
      <c r="F132" s="16"/>
      <c r="G132" s="16"/>
      <c r="H132" s="16"/>
      <c r="I132" s="17" t="str">
        <f>IF(J132&lt;&gt;"",VLOOKUP(J132,'Product Data'!B$1:K$1107,10,FALSE),"")</f>
        <v/>
      </c>
      <c r="J132" s="21"/>
      <c r="K132" s="21"/>
      <c r="L132" s="18" t="str">
        <f>IF(J132&lt;&gt;"",VLOOKUP(J132,'Product Data'!B$1:K$1107,4,FALSE),"")</f>
        <v/>
      </c>
      <c r="M132" s="17" t="str">
        <f t="shared" si="2"/>
        <v/>
      </c>
      <c r="N132" s="19"/>
      <c r="O132" s="17" t="str">
        <f t="shared" si="3"/>
        <v/>
      </c>
      <c r="P132" s="20"/>
    </row>
    <row r="133" spans="1:16">
      <c r="A133" s="16"/>
      <c r="B133" s="16"/>
      <c r="C133" s="16"/>
      <c r="D133" s="16"/>
      <c r="E133" s="16"/>
      <c r="F133" s="16"/>
      <c r="G133" s="16"/>
      <c r="H133" s="16"/>
      <c r="I133" s="17" t="str">
        <f>IF(J133&lt;&gt;"",VLOOKUP(J133,'Product Data'!B$1:K$1107,10,FALSE),"")</f>
        <v/>
      </c>
      <c r="J133" s="21"/>
      <c r="K133" s="21"/>
      <c r="L133" s="18" t="str">
        <f>IF(J133&lt;&gt;"",VLOOKUP(J133,'Product Data'!B$1:K$1107,4,FALSE),"")</f>
        <v/>
      </c>
      <c r="M133" s="17" t="str">
        <f t="shared" si="2"/>
        <v/>
      </c>
      <c r="N133" s="19"/>
      <c r="O133" s="17" t="str">
        <f t="shared" si="3"/>
        <v/>
      </c>
      <c r="P133" s="20"/>
    </row>
    <row r="134" spans="1:16">
      <c r="A134" s="16"/>
      <c r="B134" s="16"/>
      <c r="C134" s="16"/>
      <c r="D134" s="16"/>
      <c r="E134" s="16"/>
      <c r="F134" s="16"/>
      <c r="G134" s="16"/>
      <c r="H134" s="16"/>
      <c r="I134" s="17" t="str">
        <f>IF(J134&lt;&gt;"",VLOOKUP(J134,'Product Data'!B$1:K$1107,10,FALSE),"")</f>
        <v/>
      </c>
      <c r="J134" s="21"/>
      <c r="K134" s="21"/>
      <c r="L134" s="18" t="str">
        <f>IF(J134&lt;&gt;"",VLOOKUP(J134,'Product Data'!B$1:K$1107,4,FALSE),"")</f>
        <v/>
      </c>
      <c r="M134" s="17" t="str">
        <f t="shared" si="2"/>
        <v/>
      </c>
      <c r="N134" s="19"/>
      <c r="O134" s="17" t="str">
        <f t="shared" si="3"/>
        <v/>
      </c>
      <c r="P134" s="20"/>
    </row>
    <row r="135" spans="1:16">
      <c r="A135" s="16"/>
      <c r="B135" s="16"/>
      <c r="C135" s="16"/>
      <c r="D135" s="16"/>
      <c r="E135" s="16"/>
      <c r="F135" s="16"/>
      <c r="G135" s="16"/>
      <c r="H135" s="16"/>
      <c r="I135" s="17" t="str">
        <f>IF(J135&lt;&gt;"",VLOOKUP(J135,'Product Data'!B$1:K$1107,10,FALSE),"")</f>
        <v/>
      </c>
      <c r="J135" s="21"/>
      <c r="K135" s="21"/>
      <c r="L135" s="18" t="str">
        <f>IF(J135&lt;&gt;"",VLOOKUP(J135,'Product Data'!B$1:K$1107,4,FALSE),"")</f>
        <v/>
      </c>
      <c r="M135" s="17" t="str">
        <f t="shared" si="2"/>
        <v/>
      </c>
      <c r="N135" s="19"/>
      <c r="O135" s="17" t="str">
        <f t="shared" si="3"/>
        <v/>
      </c>
      <c r="P135" s="20"/>
    </row>
    <row r="136" spans="1:16">
      <c r="A136" s="16"/>
      <c r="B136" s="16"/>
      <c r="C136" s="16"/>
      <c r="D136" s="16"/>
      <c r="E136" s="16"/>
      <c r="F136" s="16"/>
      <c r="G136" s="16"/>
      <c r="H136" s="16"/>
      <c r="I136" s="17" t="str">
        <f>IF(J136&lt;&gt;"",VLOOKUP(J136,'Product Data'!B$1:K$1107,10,FALSE),"")</f>
        <v/>
      </c>
      <c r="J136" s="21"/>
      <c r="K136" s="21"/>
      <c r="L136" s="18" t="str">
        <f>IF(J136&lt;&gt;"",VLOOKUP(J136,'Product Data'!B$1:K$1107,4,FALSE),"")</f>
        <v/>
      </c>
      <c r="M136" s="17" t="str">
        <f t="shared" si="2"/>
        <v/>
      </c>
      <c r="N136" s="19"/>
      <c r="O136" s="17" t="str">
        <f t="shared" si="3"/>
        <v/>
      </c>
      <c r="P136" s="20"/>
    </row>
    <row r="137" spans="1:16">
      <c r="A137" s="16"/>
      <c r="B137" s="16"/>
      <c r="C137" s="16"/>
      <c r="D137" s="16"/>
      <c r="E137" s="16"/>
      <c r="F137" s="16"/>
      <c r="G137" s="16"/>
      <c r="H137" s="16"/>
      <c r="I137" s="17" t="str">
        <f>IF(J137&lt;&gt;"",VLOOKUP(J137,'Product Data'!B$1:K$1107,10,FALSE),"")</f>
        <v/>
      </c>
      <c r="J137" s="21"/>
      <c r="K137" s="21"/>
      <c r="L137" s="18" t="str">
        <f>IF(J137&lt;&gt;"",VLOOKUP(J137,'Product Data'!B$1:K$1107,4,FALSE),"")</f>
        <v/>
      </c>
      <c r="M137" s="17" t="str">
        <f t="shared" si="2"/>
        <v/>
      </c>
      <c r="N137" s="19"/>
      <c r="O137" s="17" t="str">
        <f t="shared" si="3"/>
        <v/>
      </c>
      <c r="P137" s="20"/>
    </row>
    <row r="138" spans="1:16">
      <c r="A138" s="16"/>
      <c r="B138" s="16"/>
      <c r="C138" s="16"/>
      <c r="D138" s="16"/>
      <c r="E138" s="16"/>
      <c r="F138" s="16"/>
      <c r="G138" s="16"/>
      <c r="H138" s="16"/>
      <c r="I138" s="17" t="str">
        <f>IF(J138&lt;&gt;"",VLOOKUP(J138,'Product Data'!B$1:K$1107,10,FALSE),"")</f>
        <v/>
      </c>
      <c r="J138" s="21"/>
      <c r="K138" s="21"/>
      <c r="L138" s="18" t="str">
        <f>IF(J138&lt;&gt;"",VLOOKUP(J138,'Product Data'!B$1:K$1107,4,FALSE),"")</f>
        <v/>
      </c>
      <c r="M138" s="17" t="str">
        <f t="shared" si="2"/>
        <v/>
      </c>
      <c r="N138" s="19"/>
      <c r="O138" s="17" t="str">
        <f t="shared" si="3"/>
        <v/>
      </c>
      <c r="P138" s="20"/>
    </row>
    <row r="139" spans="1:16">
      <c r="A139" s="16"/>
      <c r="B139" s="16"/>
      <c r="C139" s="16"/>
      <c r="D139" s="16"/>
      <c r="E139" s="16"/>
      <c r="F139" s="16"/>
      <c r="G139" s="16"/>
      <c r="H139" s="16"/>
      <c r="I139" s="17" t="str">
        <f>IF(J139&lt;&gt;"",VLOOKUP(J139,'Product Data'!B$1:K$1107,10,FALSE),"")</f>
        <v/>
      </c>
      <c r="J139" s="21"/>
      <c r="K139" s="21"/>
      <c r="L139" s="18" t="str">
        <f>IF(J139&lt;&gt;"",VLOOKUP(J139,'Product Data'!B$1:K$1107,4,FALSE),"")</f>
        <v/>
      </c>
      <c r="M139" s="17" t="str">
        <f t="shared" si="2"/>
        <v/>
      </c>
      <c r="N139" s="19"/>
      <c r="O139" s="17" t="str">
        <f t="shared" si="3"/>
        <v/>
      </c>
      <c r="P139" s="20"/>
    </row>
    <row r="140" spans="1:16">
      <c r="A140" s="16"/>
      <c r="B140" s="16"/>
      <c r="C140" s="16"/>
      <c r="D140" s="16"/>
      <c r="E140" s="16"/>
      <c r="F140" s="16"/>
      <c r="G140" s="16"/>
      <c r="H140" s="16"/>
      <c r="I140" s="17" t="str">
        <f>IF(J140&lt;&gt;"",VLOOKUP(J140,'Product Data'!B$1:K$1107,10,FALSE),"")</f>
        <v/>
      </c>
      <c r="J140" s="21"/>
      <c r="K140" s="21"/>
      <c r="L140" s="18" t="str">
        <f>IF(J140&lt;&gt;"",VLOOKUP(J140,'Product Data'!B$1:K$1107,4,FALSE),"")</f>
        <v/>
      </c>
      <c r="M140" s="17" t="str">
        <f t="shared" si="2"/>
        <v/>
      </c>
      <c r="N140" s="19"/>
      <c r="O140" s="17" t="str">
        <f t="shared" si="3"/>
        <v/>
      </c>
      <c r="P140" s="20"/>
    </row>
    <row r="141" spans="1:16">
      <c r="A141" s="16"/>
      <c r="B141" s="16"/>
      <c r="C141" s="16"/>
      <c r="D141" s="16"/>
      <c r="E141" s="16"/>
      <c r="F141" s="16"/>
      <c r="G141" s="16"/>
      <c r="H141" s="16"/>
      <c r="I141" s="17" t="str">
        <f>IF(J141&lt;&gt;"",VLOOKUP(J141,'Product Data'!B$1:K$1107,10,FALSE),"")</f>
        <v/>
      </c>
      <c r="J141" s="21"/>
      <c r="K141" s="21"/>
      <c r="L141" s="18" t="str">
        <f>IF(J141&lt;&gt;"",VLOOKUP(J141,'Product Data'!B$1:K$1107,4,FALSE),"")</f>
        <v/>
      </c>
      <c r="M141" s="17" t="str">
        <f t="shared" si="2"/>
        <v/>
      </c>
      <c r="N141" s="19"/>
      <c r="O141" s="17" t="str">
        <f t="shared" si="3"/>
        <v/>
      </c>
      <c r="P141" s="20"/>
    </row>
    <row r="142" spans="1:16">
      <c r="A142" s="16"/>
      <c r="B142" s="16"/>
      <c r="C142" s="16"/>
      <c r="D142" s="16"/>
      <c r="E142" s="16"/>
      <c r="F142" s="16"/>
      <c r="G142" s="16"/>
      <c r="H142" s="16"/>
      <c r="I142" s="17" t="str">
        <f>IF(J142&lt;&gt;"",VLOOKUP(J142,'Product Data'!B$1:K$1107,10,FALSE),"")</f>
        <v/>
      </c>
      <c r="J142" s="21"/>
      <c r="K142" s="21"/>
      <c r="L142" s="18" t="str">
        <f>IF(J142&lt;&gt;"",VLOOKUP(J142,'Product Data'!B$1:K$1107,4,FALSE),"")</f>
        <v/>
      </c>
      <c r="M142" s="17" t="str">
        <f t="shared" ref="M142:M205" si="4">IF(J142&lt;&gt;"",IF(L142=0,"Yes","No"),"")</f>
        <v/>
      </c>
      <c r="N142" s="19"/>
      <c r="O142" s="17" t="str">
        <f t="shared" ref="O142:O205" si="5">IF(N142&lt;&gt;"",(TEXT(N142,"DDDD")),"")</f>
        <v/>
      </c>
      <c r="P142" s="20"/>
    </row>
    <row r="143" spans="1:16">
      <c r="A143" s="16"/>
      <c r="B143" s="16"/>
      <c r="C143" s="16"/>
      <c r="D143" s="16"/>
      <c r="E143" s="16"/>
      <c r="F143" s="16"/>
      <c r="G143" s="16"/>
      <c r="H143" s="16"/>
      <c r="I143" s="17" t="str">
        <f>IF(J143&lt;&gt;"",VLOOKUP(J143,'Product Data'!B$1:K$1107,10,FALSE),"")</f>
        <v/>
      </c>
      <c r="J143" s="21"/>
      <c r="K143" s="21"/>
      <c r="L143" s="18" t="str">
        <f>IF(J143&lt;&gt;"",VLOOKUP(J143,'Product Data'!B$1:K$1107,4,FALSE),"")</f>
        <v/>
      </c>
      <c r="M143" s="17" t="str">
        <f t="shared" si="4"/>
        <v/>
      </c>
      <c r="N143" s="19"/>
      <c r="O143" s="17" t="str">
        <f t="shared" si="5"/>
        <v/>
      </c>
      <c r="P143" s="20"/>
    </row>
    <row r="144" spans="1:16">
      <c r="A144" s="16"/>
      <c r="B144" s="16"/>
      <c r="C144" s="16"/>
      <c r="D144" s="16"/>
      <c r="E144" s="16"/>
      <c r="F144" s="16"/>
      <c r="G144" s="16"/>
      <c r="H144" s="16"/>
      <c r="I144" s="17" t="str">
        <f>IF(J144&lt;&gt;"",VLOOKUP(J144,'Product Data'!B$1:K$1107,10,FALSE),"")</f>
        <v/>
      </c>
      <c r="J144" s="21"/>
      <c r="K144" s="21"/>
      <c r="L144" s="18" t="str">
        <f>IF(J144&lt;&gt;"",VLOOKUP(J144,'Product Data'!B$1:K$1107,4,FALSE),"")</f>
        <v/>
      </c>
      <c r="M144" s="17" t="str">
        <f t="shared" si="4"/>
        <v/>
      </c>
      <c r="N144" s="19"/>
      <c r="O144" s="17" t="str">
        <f t="shared" si="5"/>
        <v/>
      </c>
      <c r="P144" s="20"/>
    </row>
    <row r="145" spans="1:16">
      <c r="A145" s="16"/>
      <c r="B145" s="16"/>
      <c r="C145" s="16"/>
      <c r="D145" s="16"/>
      <c r="E145" s="16"/>
      <c r="F145" s="16"/>
      <c r="G145" s="16"/>
      <c r="H145" s="16"/>
      <c r="I145" s="17" t="str">
        <f>IF(J145&lt;&gt;"",VLOOKUP(J145,'Product Data'!B$1:K$1107,10,FALSE),"")</f>
        <v/>
      </c>
      <c r="J145" s="21"/>
      <c r="K145" s="21"/>
      <c r="L145" s="18" t="str">
        <f>IF(J145&lt;&gt;"",VLOOKUP(J145,'Product Data'!B$1:K$1107,4,FALSE),"")</f>
        <v/>
      </c>
      <c r="M145" s="17" t="str">
        <f t="shared" si="4"/>
        <v/>
      </c>
      <c r="N145" s="19"/>
      <c r="O145" s="17" t="str">
        <f t="shared" si="5"/>
        <v/>
      </c>
      <c r="P145" s="20"/>
    </row>
    <row r="146" spans="1:16">
      <c r="A146" s="16"/>
      <c r="B146" s="16"/>
      <c r="C146" s="16"/>
      <c r="D146" s="16"/>
      <c r="E146" s="16"/>
      <c r="F146" s="16"/>
      <c r="G146" s="16"/>
      <c r="H146" s="16"/>
      <c r="I146" s="17" t="str">
        <f>IF(J146&lt;&gt;"",VLOOKUP(J146,'Product Data'!B$1:K$1107,10,FALSE),"")</f>
        <v/>
      </c>
      <c r="J146" s="21"/>
      <c r="K146" s="21"/>
      <c r="L146" s="18" t="str">
        <f>IF(J146&lt;&gt;"",VLOOKUP(J146,'Product Data'!B$1:K$1107,4,FALSE),"")</f>
        <v/>
      </c>
      <c r="M146" s="17" t="str">
        <f t="shared" si="4"/>
        <v/>
      </c>
      <c r="N146" s="19"/>
      <c r="O146" s="17" t="str">
        <f t="shared" si="5"/>
        <v/>
      </c>
      <c r="P146" s="20"/>
    </row>
    <row r="147" spans="1:16">
      <c r="A147" s="16"/>
      <c r="B147" s="16"/>
      <c r="C147" s="16"/>
      <c r="D147" s="16"/>
      <c r="E147" s="16"/>
      <c r="F147" s="16"/>
      <c r="G147" s="16"/>
      <c r="H147" s="16"/>
      <c r="I147" s="17" t="str">
        <f>IF(J147&lt;&gt;"",VLOOKUP(J147,'Product Data'!B$1:K$1107,10,FALSE),"")</f>
        <v/>
      </c>
      <c r="J147" s="21"/>
      <c r="K147" s="21"/>
      <c r="L147" s="18" t="str">
        <f>IF(J147&lt;&gt;"",VLOOKUP(J147,'Product Data'!B$1:K$1107,4,FALSE),"")</f>
        <v/>
      </c>
      <c r="M147" s="17" t="str">
        <f t="shared" si="4"/>
        <v/>
      </c>
      <c r="N147" s="19"/>
      <c r="O147" s="17" t="str">
        <f t="shared" si="5"/>
        <v/>
      </c>
      <c r="P147" s="20"/>
    </row>
    <row r="148" spans="1:16">
      <c r="A148" s="16"/>
      <c r="B148" s="16"/>
      <c r="C148" s="16"/>
      <c r="D148" s="16"/>
      <c r="E148" s="16"/>
      <c r="F148" s="16"/>
      <c r="G148" s="16"/>
      <c r="H148" s="16"/>
      <c r="I148" s="17" t="str">
        <f>IF(J148&lt;&gt;"",VLOOKUP(J148,'Product Data'!B$1:K$1107,10,FALSE),"")</f>
        <v/>
      </c>
      <c r="J148" s="21"/>
      <c r="K148" s="21"/>
      <c r="L148" s="18" t="str">
        <f>IF(J148&lt;&gt;"",VLOOKUP(J148,'Product Data'!B$1:K$1107,4,FALSE),"")</f>
        <v/>
      </c>
      <c r="M148" s="17" t="str">
        <f t="shared" si="4"/>
        <v/>
      </c>
      <c r="N148" s="19"/>
      <c r="O148" s="17" t="str">
        <f t="shared" si="5"/>
        <v/>
      </c>
      <c r="P148" s="20"/>
    </row>
    <row r="149" spans="1:16">
      <c r="A149" s="16"/>
      <c r="B149" s="16"/>
      <c r="C149" s="16"/>
      <c r="D149" s="16"/>
      <c r="E149" s="16"/>
      <c r="F149" s="16"/>
      <c r="G149" s="16"/>
      <c r="H149" s="16"/>
      <c r="I149" s="17" t="str">
        <f>IF(J149&lt;&gt;"",VLOOKUP(J149,'Product Data'!B$1:K$1107,10,FALSE),"")</f>
        <v/>
      </c>
      <c r="J149" s="21"/>
      <c r="K149" s="21"/>
      <c r="L149" s="18" t="str">
        <f>IF(J149&lt;&gt;"",VLOOKUP(J149,'Product Data'!B$1:K$1107,4,FALSE),"")</f>
        <v/>
      </c>
      <c r="M149" s="17" t="str">
        <f t="shared" si="4"/>
        <v/>
      </c>
      <c r="N149" s="19"/>
      <c r="O149" s="17" t="str">
        <f t="shared" si="5"/>
        <v/>
      </c>
      <c r="P149" s="20"/>
    </row>
    <row r="150" spans="1:16">
      <c r="A150" s="16"/>
      <c r="B150" s="16"/>
      <c r="C150" s="16"/>
      <c r="D150" s="16"/>
      <c r="E150" s="16"/>
      <c r="F150" s="16"/>
      <c r="G150" s="16"/>
      <c r="H150" s="16"/>
      <c r="I150" s="17" t="str">
        <f>IF(J150&lt;&gt;"",VLOOKUP(J150,'Product Data'!B$1:K$1107,10,FALSE),"")</f>
        <v/>
      </c>
      <c r="J150" s="21"/>
      <c r="K150" s="21"/>
      <c r="L150" s="18" t="str">
        <f>IF(J150&lt;&gt;"",VLOOKUP(J150,'Product Data'!B$1:K$1107,4,FALSE),"")</f>
        <v/>
      </c>
      <c r="M150" s="17" t="str">
        <f t="shared" si="4"/>
        <v/>
      </c>
      <c r="N150" s="19"/>
      <c r="O150" s="17" t="str">
        <f t="shared" si="5"/>
        <v/>
      </c>
      <c r="P150" s="20"/>
    </row>
    <row r="151" spans="1:16">
      <c r="A151" s="16"/>
      <c r="B151" s="16"/>
      <c r="C151" s="16"/>
      <c r="D151" s="16"/>
      <c r="E151" s="16"/>
      <c r="F151" s="16"/>
      <c r="G151" s="16"/>
      <c r="H151" s="16"/>
      <c r="I151" s="17" t="str">
        <f>IF(J151&lt;&gt;"",VLOOKUP(J151,'Product Data'!B$1:K$1107,10,FALSE),"")</f>
        <v/>
      </c>
      <c r="J151" s="21"/>
      <c r="K151" s="21"/>
      <c r="L151" s="18" t="str">
        <f>IF(J151&lt;&gt;"",VLOOKUP(J151,'Product Data'!B$1:K$1107,4,FALSE),"")</f>
        <v/>
      </c>
      <c r="M151" s="17" t="str">
        <f t="shared" si="4"/>
        <v/>
      </c>
      <c r="N151" s="19"/>
      <c r="O151" s="17" t="str">
        <f t="shared" si="5"/>
        <v/>
      </c>
      <c r="P151" s="20"/>
    </row>
    <row r="152" spans="1:16">
      <c r="A152" s="16"/>
      <c r="B152" s="16"/>
      <c r="C152" s="16"/>
      <c r="D152" s="16"/>
      <c r="E152" s="16"/>
      <c r="F152" s="16"/>
      <c r="G152" s="16"/>
      <c r="H152" s="16"/>
      <c r="I152" s="17" t="str">
        <f>IF(J152&lt;&gt;"",VLOOKUP(J152,'Product Data'!B$1:K$1107,10,FALSE),"")</f>
        <v/>
      </c>
      <c r="J152" s="21"/>
      <c r="K152" s="21"/>
      <c r="L152" s="18" t="str">
        <f>IF(J152&lt;&gt;"",VLOOKUP(J152,'Product Data'!B$1:K$1107,4,FALSE),"")</f>
        <v/>
      </c>
      <c r="M152" s="17" t="str">
        <f t="shared" si="4"/>
        <v/>
      </c>
      <c r="N152" s="19"/>
      <c r="O152" s="17" t="str">
        <f t="shared" si="5"/>
        <v/>
      </c>
      <c r="P152" s="20"/>
    </row>
    <row r="153" spans="1:16">
      <c r="A153" s="16"/>
      <c r="B153" s="16"/>
      <c r="C153" s="16"/>
      <c r="D153" s="16"/>
      <c r="E153" s="16"/>
      <c r="F153" s="16"/>
      <c r="G153" s="16"/>
      <c r="H153" s="16"/>
      <c r="I153" s="17" t="str">
        <f>IF(J153&lt;&gt;"",VLOOKUP(J153,'Product Data'!B$1:K$1107,10,FALSE),"")</f>
        <v/>
      </c>
      <c r="J153" s="21"/>
      <c r="K153" s="21"/>
      <c r="L153" s="18" t="str">
        <f>IF(J153&lt;&gt;"",VLOOKUP(J153,'Product Data'!B$1:K$1107,4,FALSE),"")</f>
        <v/>
      </c>
      <c r="M153" s="17" t="str">
        <f t="shared" si="4"/>
        <v/>
      </c>
      <c r="N153" s="19"/>
      <c r="O153" s="17" t="str">
        <f t="shared" si="5"/>
        <v/>
      </c>
      <c r="P153" s="20"/>
    </row>
    <row r="154" spans="1:16">
      <c r="A154" s="16"/>
      <c r="B154" s="16"/>
      <c r="C154" s="16"/>
      <c r="D154" s="16"/>
      <c r="E154" s="16"/>
      <c r="F154" s="16"/>
      <c r="G154" s="16"/>
      <c r="H154" s="16"/>
      <c r="I154" s="17" t="str">
        <f>IF(J154&lt;&gt;"",VLOOKUP(J154,'Product Data'!B$1:K$1107,10,FALSE),"")</f>
        <v/>
      </c>
      <c r="J154" s="21"/>
      <c r="K154" s="21"/>
      <c r="L154" s="18" t="str">
        <f>IF(J154&lt;&gt;"",VLOOKUP(J154,'Product Data'!B$1:K$1107,4,FALSE),"")</f>
        <v/>
      </c>
      <c r="M154" s="17" t="str">
        <f t="shared" si="4"/>
        <v/>
      </c>
      <c r="N154" s="19"/>
      <c r="O154" s="17" t="str">
        <f t="shared" si="5"/>
        <v/>
      </c>
      <c r="P154" s="20"/>
    </row>
    <row r="155" spans="1:16">
      <c r="A155" s="16"/>
      <c r="B155" s="16"/>
      <c r="C155" s="16"/>
      <c r="D155" s="16"/>
      <c r="E155" s="16"/>
      <c r="F155" s="16"/>
      <c r="G155" s="16"/>
      <c r="H155" s="16"/>
      <c r="I155" s="17" t="str">
        <f>IF(J155&lt;&gt;"",VLOOKUP(J155,'Product Data'!B$1:K$1107,10,FALSE),"")</f>
        <v/>
      </c>
      <c r="J155" s="21"/>
      <c r="K155" s="21"/>
      <c r="L155" s="18" t="str">
        <f>IF(J155&lt;&gt;"",VLOOKUP(J155,'Product Data'!B$1:K$1107,4,FALSE),"")</f>
        <v/>
      </c>
      <c r="M155" s="17" t="str">
        <f t="shared" si="4"/>
        <v/>
      </c>
      <c r="N155" s="19"/>
      <c r="O155" s="17" t="str">
        <f t="shared" si="5"/>
        <v/>
      </c>
      <c r="P155" s="20"/>
    </row>
    <row r="156" spans="1:16">
      <c r="A156" s="16"/>
      <c r="B156" s="16"/>
      <c r="C156" s="16"/>
      <c r="D156" s="16"/>
      <c r="E156" s="16"/>
      <c r="F156" s="16"/>
      <c r="G156" s="16"/>
      <c r="H156" s="16"/>
      <c r="I156" s="17" t="str">
        <f>IF(J156&lt;&gt;"",VLOOKUP(J156,'Product Data'!B$1:K$1107,10,FALSE),"")</f>
        <v/>
      </c>
      <c r="J156" s="21"/>
      <c r="K156" s="21"/>
      <c r="L156" s="18" t="str">
        <f>IF(J156&lt;&gt;"",VLOOKUP(J156,'Product Data'!B$1:K$1107,4,FALSE),"")</f>
        <v/>
      </c>
      <c r="M156" s="17" t="str">
        <f t="shared" si="4"/>
        <v/>
      </c>
      <c r="N156" s="19"/>
      <c r="O156" s="17" t="str">
        <f t="shared" si="5"/>
        <v/>
      </c>
      <c r="P156" s="20"/>
    </row>
    <row r="157" spans="1:16">
      <c r="A157" s="16"/>
      <c r="B157" s="16"/>
      <c r="C157" s="16"/>
      <c r="D157" s="16"/>
      <c r="E157" s="16"/>
      <c r="F157" s="16"/>
      <c r="G157" s="16"/>
      <c r="H157" s="16"/>
      <c r="I157" s="17" t="str">
        <f>IF(J157&lt;&gt;"",VLOOKUP(J157,'Product Data'!B$1:K$1107,10,FALSE),"")</f>
        <v/>
      </c>
      <c r="J157" s="21"/>
      <c r="K157" s="21"/>
      <c r="L157" s="18" t="str">
        <f>IF(J157&lt;&gt;"",VLOOKUP(J157,'Product Data'!B$1:K$1107,4,FALSE),"")</f>
        <v/>
      </c>
      <c r="M157" s="17" t="str">
        <f t="shared" si="4"/>
        <v/>
      </c>
      <c r="N157" s="19"/>
      <c r="O157" s="17" t="str">
        <f t="shared" si="5"/>
        <v/>
      </c>
      <c r="P157" s="20"/>
    </row>
    <row r="158" spans="1:16">
      <c r="A158" s="16"/>
      <c r="B158" s="16"/>
      <c r="C158" s="16"/>
      <c r="D158" s="16"/>
      <c r="E158" s="16"/>
      <c r="F158" s="16"/>
      <c r="G158" s="16"/>
      <c r="H158" s="16"/>
      <c r="I158" s="17" t="str">
        <f>IF(J158&lt;&gt;"",VLOOKUP(J158,'Product Data'!B$1:K$1107,10,FALSE),"")</f>
        <v/>
      </c>
      <c r="J158" s="21"/>
      <c r="K158" s="21"/>
      <c r="L158" s="18" t="str">
        <f>IF(J158&lt;&gt;"",VLOOKUP(J158,'Product Data'!B$1:K$1107,4,FALSE),"")</f>
        <v/>
      </c>
      <c r="M158" s="17" t="str">
        <f t="shared" si="4"/>
        <v/>
      </c>
      <c r="N158" s="19"/>
      <c r="O158" s="17" t="str">
        <f t="shared" si="5"/>
        <v/>
      </c>
      <c r="P158" s="20"/>
    </row>
    <row r="159" spans="1:16">
      <c r="A159" s="16"/>
      <c r="B159" s="16"/>
      <c r="C159" s="16"/>
      <c r="D159" s="16"/>
      <c r="E159" s="16"/>
      <c r="F159" s="16"/>
      <c r="G159" s="16"/>
      <c r="H159" s="16"/>
      <c r="I159" s="17" t="str">
        <f>IF(J159&lt;&gt;"",VLOOKUP(J159,'Product Data'!B$1:K$1107,10,FALSE),"")</f>
        <v/>
      </c>
      <c r="J159" s="21"/>
      <c r="K159" s="21"/>
      <c r="L159" s="18" t="str">
        <f>IF(J159&lt;&gt;"",VLOOKUP(J159,'Product Data'!B$1:K$1107,4,FALSE),"")</f>
        <v/>
      </c>
      <c r="M159" s="17" t="str">
        <f t="shared" si="4"/>
        <v/>
      </c>
      <c r="N159" s="19"/>
      <c r="O159" s="17" t="str">
        <f t="shared" si="5"/>
        <v/>
      </c>
      <c r="P159" s="20"/>
    </row>
    <row r="160" spans="1:16">
      <c r="A160" s="16"/>
      <c r="B160" s="16"/>
      <c r="C160" s="16"/>
      <c r="D160" s="16"/>
      <c r="E160" s="16"/>
      <c r="F160" s="16"/>
      <c r="G160" s="16"/>
      <c r="H160" s="16"/>
      <c r="I160" s="17" t="str">
        <f>IF(J160&lt;&gt;"",VLOOKUP(J160,'Product Data'!B$1:K$1107,10,FALSE),"")</f>
        <v/>
      </c>
      <c r="J160" s="21"/>
      <c r="K160" s="21"/>
      <c r="L160" s="18" t="str">
        <f>IF(J160&lt;&gt;"",VLOOKUP(J160,'Product Data'!B$1:K$1107,4,FALSE),"")</f>
        <v/>
      </c>
      <c r="M160" s="17" t="str">
        <f t="shared" si="4"/>
        <v/>
      </c>
      <c r="N160" s="19"/>
      <c r="O160" s="17" t="str">
        <f t="shared" si="5"/>
        <v/>
      </c>
      <c r="P160" s="20"/>
    </row>
    <row r="161" spans="1:16">
      <c r="A161" s="16"/>
      <c r="B161" s="16"/>
      <c r="C161" s="16"/>
      <c r="D161" s="16"/>
      <c r="E161" s="16"/>
      <c r="F161" s="16"/>
      <c r="G161" s="16"/>
      <c r="H161" s="16"/>
      <c r="I161" s="17" t="str">
        <f>IF(J161&lt;&gt;"",VLOOKUP(J161,'Product Data'!B$1:K$1107,10,FALSE),"")</f>
        <v/>
      </c>
      <c r="J161" s="21"/>
      <c r="K161" s="21"/>
      <c r="L161" s="18" t="str">
        <f>IF(J161&lt;&gt;"",VLOOKUP(J161,'Product Data'!B$1:K$1107,4,FALSE),"")</f>
        <v/>
      </c>
      <c r="M161" s="17" t="str">
        <f t="shared" si="4"/>
        <v/>
      </c>
      <c r="N161" s="19"/>
      <c r="O161" s="17" t="str">
        <f t="shared" si="5"/>
        <v/>
      </c>
      <c r="P161" s="20"/>
    </row>
    <row r="162" spans="1:16">
      <c r="A162" s="16"/>
      <c r="B162" s="16"/>
      <c r="C162" s="16"/>
      <c r="D162" s="16"/>
      <c r="E162" s="16"/>
      <c r="F162" s="16"/>
      <c r="G162" s="16"/>
      <c r="H162" s="16"/>
      <c r="I162" s="17" t="str">
        <f>IF(J162&lt;&gt;"",VLOOKUP(J162,'Product Data'!B$1:K$1107,10,FALSE),"")</f>
        <v/>
      </c>
      <c r="J162" s="21"/>
      <c r="K162" s="21"/>
      <c r="L162" s="18" t="str">
        <f>IF(J162&lt;&gt;"",VLOOKUP(J162,'Product Data'!B$1:K$1107,4,FALSE),"")</f>
        <v/>
      </c>
      <c r="M162" s="17" t="str">
        <f t="shared" si="4"/>
        <v/>
      </c>
      <c r="N162" s="19"/>
      <c r="O162" s="17" t="str">
        <f t="shared" si="5"/>
        <v/>
      </c>
      <c r="P162" s="20"/>
    </row>
    <row r="163" spans="1:16">
      <c r="A163" s="16"/>
      <c r="B163" s="16"/>
      <c r="C163" s="16"/>
      <c r="D163" s="16"/>
      <c r="E163" s="16"/>
      <c r="F163" s="16"/>
      <c r="G163" s="16"/>
      <c r="H163" s="16"/>
      <c r="I163" s="17" t="str">
        <f>IF(J163&lt;&gt;"",VLOOKUP(J163,'Product Data'!B$1:K$1107,10,FALSE),"")</f>
        <v/>
      </c>
      <c r="J163" s="21"/>
      <c r="K163" s="21"/>
      <c r="L163" s="18" t="str">
        <f>IF(J163&lt;&gt;"",VLOOKUP(J163,'Product Data'!B$1:K$1107,4,FALSE),"")</f>
        <v/>
      </c>
      <c r="M163" s="17" t="str">
        <f t="shared" si="4"/>
        <v/>
      </c>
      <c r="N163" s="19"/>
      <c r="O163" s="17" t="str">
        <f t="shared" si="5"/>
        <v/>
      </c>
      <c r="P163" s="20"/>
    </row>
    <row r="164" spans="1:16">
      <c r="A164" s="16"/>
      <c r="B164" s="16"/>
      <c r="C164" s="16"/>
      <c r="D164" s="16"/>
      <c r="E164" s="16"/>
      <c r="F164" s="16"/>
      <c r="G164" s="16"/>
      <c r="H164" s="16"/>
      <c r="I164" s="17" t="str">
        <f>IF(J164&lt;&gt;"",VLOOKUP(J164,'Product Data'!B$1:K$1107,10,FALSE),"")</f>
        <v/>
      </c>
      <c r="J164" s="21"/>
      <c r="K164" s="21"/>
      <c r="L164" s="18" t="str">
        <f>IF(J164&lt;&gt;"",VLOOKUP(J164,'Product Data'!B$1:K$1107,4,FALSE),"")</f>
        <v/>
      </c>
      <c r="M164" s="17" t="str">
        <f t="shared" si="4"/>
        <v/>
      </c>
      <c r="N164" s="19"/>
      <c r="O164" s="17" t="str">
        <f t="shared" si="5"/>
        <v/>
      </c>
      <c r="P164" s="20"/>
    </row>
    <row r="165" spans="1:16">
      <c r="A165" s="16"/>
      <c r="B165" s="16"/>
      <c r="C165" s="16"/>
      <c r="D165" s="16"/>
      <c r="E165" s="16"/>
      <c r="F165" s="16"/>
      <c r="G165" s="16"/>
      <c r="H165" s="16"/>
      <c r="I165" s="17" t="str">
        <f>IF(J165&lt;&gt;"",VLOOKUP(J165,'Product Data'!B$1:K$1107,10,FALSE),"")</f>
        <v/>
      </c>
      <c r="J165" s="21"/>
      <c r="K165" s="21"/>
      <c r="L165" s="18" t="str">
        <f>IF(J165&lt;&gt;"",VLOOKUP(J165,'Product Data'!B$1:K$1107,4,FALSE),"")</f>
        <v/>
      </c>
      <c r="M165" s="17" t="str">
        <f t="shared" si="4"/>
        <v/>
      </c>
      <c r="N165" s="19"/>
      <c r="O165" s="17" t="str">
        <f t="shared" si="5"/>
        <v/>
      </c>
      <c r="P165" s="20"/>
    </row>
    <row r="166" spans="1:16">
      <c r="A166" s="16"/>
      <c r="B166" s="16"/>
      <c r="C166" s="16"/>
      <c r="D166" s="16"/>
      <c r="E166" s="16"/>
      <c r="F166" s="16"/>
      <c r="G166" s="16"/>
      <c r="H166" s="16"/>
      <c r="I166" s="17" t="str">
        <f>IF(J166&lt;&gt;"",VLOOKUP(J166,'Product Data'!B$1:K$1107,10,FALSE),"")</f>
        <v/>
      </c>
      <c r="J166" s="21"/>
      <c r="K166" s="21"/>
      <c r="L166" s="18" t="str">
        <f>IF(J166&lt;&gt;"",VLOOKUP(J166,'Product Data'!B$1:K$1107,4,FALSE),"")</f>
        <v/>
      </c>
      <c r="M166" s="17" t="str">
        <f t="shared" si="4"/>
        <v/>
      </c>
      <c r="N166" s="19"/>
      <c r="O166" s="17" t="str">
        <f t="shared" si="5"/>
        <v/>
      </c>
      <c r="P166" s="20"/>
    </row>
    <row r="167" spans="1:16">
      <c r="A167" s="16"/>
      <c r="B167" s="16"/>
      <c r="C167" s="16"/>
      <c r="D167" s="16"/>
      <c r="E167" s="16"/>
      <c r="F167" s="16"/>
      <c r="G167" s="16"/>
      <c r="H167" s="16"/>
      <c r="I167" s="17" t="str">
        <f>IF(J167&lt;&gt;"",VLOOKUP(J167,'Product Data'!B$1:K$1107,10,FALSE),"")</f>
        <v/>
      </c>
      <c r="J167" s="21"/>
      <c r="K167" s="21"/>
      <c r="L167" s="18" t="str">
        <f>IF(J167&lt;&gt;"",VLOOKUP(J167,'Product Data'!B$1:K$1107,4,FALSE),"")</f>
        <v/>
      </c>
      <c r="M167" s="17" t="str">
        <f t="shared" si="4"/>
        <v/>
      </c>
      <c r="N167" s="19"/>
      <c r="O167" s="17" t="str">
        <f t="shared" si="5"/>
        <v/>
      </c>
      <c r="P167" s="20"/>
    </row>
    <row r="168" spans="1:16">
      <c r="A168" s="16"/>
      <c r="B168" s="16"/>
      <c r="C168" s="16"/>
      <c r="D168" s="16"/>
      <c r="E168" s="16"/>
      <c r="F168" s="16"/>
      <c r="G168" s="16"/>
      <c r="H168" s="16"/>
      <c r="I168" s="17" t="str">
        <f>IF(J168&lt;&gt;"",VLOOKUP(J168,'Product Data'!B$1:K$1107,10,FALSE),"")</f>
        <v/>
      </c>
      <c r="J168" s="21"/>
      <c r="K168" s="21"/>
      <c r="L168" s="18" t="str">
        <f>IF(J168&lt;&gt;"",VLOOKUP(J168,'Product Data'!B$1:K$1107,4,FALSE),"")</f>
        <v/>
      </c>
      <c r="M168" s="17" t="str">
        <f t="shared" si="4"/>
        <v/>
      </c>
      <c r="N168" s="19"/>
      <c r="O168" s="17" t="str">
        <f t="shared" si="5"/>
        <v/>
      </c>
      <c r="P168" s="20"/>
    </row>
    <row r="169" spans="1:16">
      <c r="A169" s="16"/>
      <c r="B169" s="16"/>
      <c r="C169" s="16"/>
      <c r="D169" s="16"/>
      <c r="E169" s="16"/>
      <c r="F169" s="16"/>
      <c r="G169" s="16"/>
      <c r="H169" s="16"/>
      <c r="I169" s="17" t="str">
        <f>IF(J169&lt;&gt;"",VLOOKUP(J169,'Product Data'!B$1:K$1107,10,FALSE),"")</f>
        <v/>
      </c>
      <c r="J169" s="21"/>
      <c r="K169" s="21"/>
      <c r="L169" s="18" t="str">
        <f>IF(J169&lt;&gt;"",VLOOKUP(J169,'Product Data'!B$1:K$1107,4,FALSE),"")</f>
        <v/>
      </c>
      <c r="M169" s="17" t="str">
        <f t="shared" si="4"/>
        <v/>
      </c>
      <c r="N169" s="19"/>
      <c r="O169" s="17" t="str">
        <f t="shared" si="5"/>
        <v/>
      </c>
      <c r="P169" s="20"/>
    </row>
    <row r="170" spans="1:16">
      <c r="A170" s="16"/>
      <c r="B170" s="16"/>
      <c r="C170" s="16"/>
      <c r="D170" s="16"/>
      <c r="E170" s="16"/>
      <c r="F170" s="16"/>
      <c r="G170" s="16"/>
      <c r="H170" s="16"/>
      <c r="I170" s="17" t="str">
        <f>IF(J170&lt;&gt;"",VLOOKUP(J170,'Product Data'!B$1:K$1107,10,FALSE),"")</f>
        <v/>
      </c>
      <c r="J170" s="21"/>
      <c r="K170" s="21"/>
      <c r="L170" s="18" t="str">
        <f>IF(J170&lt;&gt;"",VLOOKUP(J170,'Product Data'!B$1:K$1107,4,FALSE),"")</f>
        <v/>
      </c>
      <c r="M170" s="17" t="str">
        <f t="shared" si="4"/>
        <v/>
      </c>
      <c r="N170" s="19"/>
      <c r="O170" s="17" t="str">
        <f t="shared" si="5"/>
        <v/>
      </c>
      <c r="P170" s="20"/>
    </row>
    <row r="171" spans="1:16">
      <c r="A171" s="16"/>
      <c r="B171" s="16"/>
      <c r="C171" s="16"/>
      <c r="D171" s="16"/>
      <c r="E171" s="16"/>
      <c r="F171" s="16"/>
      <c r="G171" s="16"/>
      <c r="H171" s="16"/>
      <c r="I171" s="17" t="str">
        <f>IF(J171&lt;&gt;"",VLOOKUP(J171,'Product Data'!B$1:K$1107,10,FALSE),"")</f>
        <v/>
      </c>
      <c r="J171" s="21"/>
      <c r="K171" s="21"/>
      <c r="L171" s="18" t="str">
        <f>IF(J171&lt;&gt;"",VLOOKUP(J171,'Product Data'!B$1:K$1107,4,FALSE),"")</f>
        <v/>
      </c>
      <c r="M171" s="17" t="str">
        <f t="shared" si="4"/>
        <v/>
      </c>
      <c r="N171" s="19"/>
      <c r="O171" s="17" t="str">
        <f t="shared" si="5"/>
        <v/>
      </c>
      <c r="P171" s="20"/>
    </row>
    <row r="172" spans="1:16">
      <c r="A172" s="16"/>
      <c r="B172" s="16"/>
      <c r="C172" s="16"/>
      <c r="D172" s="16"/>
      <c r="E172" s="16"/>
      <c r="F172" s="16"/>
      <c r="G172" s="16"/>
      <c r="H172" s="16"/>
      <c r="I172" s="17" t="str">
        <f>IF(J172&lt;&gt;"",VLOOKUP(J172,'Product Data'!B$1:K$1107,10,FALSE),"")</f>
        <v/>
      </c>
      <c r="J172" s="21"/>
      <c r="K172" s="21"/>
      <c r="L172" s="18" t="str">
        <f>IF(J172&lt;&gt;"",VLOOKUP(J172,'Product Data'!B$1:K$1107,4,FALSE),"")</f>
        <v/>
      </c>
      <c r="M172" s="17" t="str">
        <f t="shared" si="4"/>
        <v/>
      </c>
      <c r="N172" s="19"/>
      <c r="O172" s="17" t="str">
        <f t="shared" si="5"/>
        <v/>
      </c>
      <c r="P172" s="20"/>
    </row>
    <row r="173" spans="1:16">
      <c r="A173" s="16"/>
      <c r="B173" s="16"/>
      <c r="C173" s="16"/>
      <c r="D173" s="16"/>
      <c r="E173" s="16"/>
      <c r="F173" s="16"/>
      <c r="G173" s="16"/>
      <c r="H173" s="16"/>
      <c r="I173" s="17" t="str">
        <f>IF(J173&lt;&gt;"",VLOOKUP(J173,'Product Data'!B$1:K$1107,10,FALSE),"")</f>
        <v/>
      </c>
      <c r="J173" s="21"/>
      <c r="K173" s="21"/>
      <c r="L173" s="18" t="str">
        <f>IF(J173&lt;&gt;"",VLOOKUP(J173,'Product Data'!B$1:K$1107,4,FALSE),"")</f>
        <v/>
      </c>
      <c r="M173" s="17" t="str">
        <f t="shared" si="4"/>
        <v/>
      </c>
      <c r="N173" s="19"/>
      <c r="O173" s="17" t="str">
        <f t="shared" si="5"/>
        <v/>
      </c>
      <c r="P173" s="20"/>
    </row>
    <row r="174" spans="1:16">
      <c r="A174" s="16"/>
      <c r="B174" s="16"/>
      <c r="C174" s="16"/>
      <c r="D174" s="16"/>
      <c r="E174" s="16"/>
      <c r="F174" s="16"/>
      <c r="G174" s="16"/>
      <c r="H174" s="16"/>
      <c r="I174" s="17" t="str">
        <f>IF(J174&lt;&gt;"",VLOOKUP(J174,'Product Data'!B$1:K$1107,10,FALSE),"")</f>
        <v/>
      </c>
      <c r="J174" s="21"/>
      <c r="K174" s="21"/>
      <c r="L174" s="18" t="str">
        <f>IF(J174&lt;&gt;"",VLOOKUP(J174,'Product Data'!B$1:K$1107,4,FALSE),"")</f>
        <v/>
      </c>
      <c r="M174" s="17" t="str">
        <f t="shared" si="4"/>
        <v/>
      </c>
      <c r="N174" s="19"/>
      <c r="O174" s="17" t="str">
        <f t="shared" si="5"/>
        <v/>
      </c>
      <c r="P174" s="20"/>
    </row>
    <row r="175" spans="1:16">
      <c r="A175" s="16"/>
      <c r="B175" s="16"/>
      <c r="C175" s="16"/>
      <c r="D175" s="16"/>
      <c r="E175" s="16"/>
      <c r="F175" s="16"/>
      <c r="G175" s="16"/>
      <c r="H175" s="16"/>
      <c r="I175" s="17" t="str">
        <f>IF(J175&lt;&gt;"",VLOOKUP(J175,'Product Data'!B$1:K$1107,10,FALSE),"")</f>
        <v/>
      </c>
      <c r="J175" s="21"/>
      <c r="K175" s="21"/>
      <c r="L175" s="18" t="str">
        <f>IF(J175&lt;&gt;"",VLOOKUP(J175,'Product Data'!B$1:K$1107,4,FALSE),"")</f>
        <v/>
      </c>
      <c r="M175" s="17" t="str">
        <f t="shared" si="4"/>
        <v/>
      </c>
      <c r="N175" s="19"/>
      <c r="O175" s="17" t="str">
        <f t="shared" si="5"/>
        <v/>
      </c>
      <c r="P175" s="20"/>
    </row>
    <row r="176" spans="1:16">
      <c r="A176" s="16"/>
      <c r="B176" s="16"/>
      <c r="C176" s="16"/>
      <c r="D176" s="16"/>
      <c r="E176" s="16"/>
      <c r="F176" s="16"/>
      <c r="G176" s="16"/>
      <c r="H176" s="16"/>
      <c r="I176" s="17" t="str">
        <f>IF(J176&lt;&gt;"",VLOOKUP(J176,'Product Data'!B$1:K$1107,10,FALSE),"")</f>
        <v/>
      </c>
      <c r="J176" s="21"/>
      <c r="K176" s="21"/>
      <c r="L176" s="18" t="str">
        <f>IF(J176&lt;&gt;"",VLOOKUP(J176,'Product Data'!B$1:K$1107,4,FALSE),"")</f>
        <v/>
      </c>
      <c r="M176" s="17" t="str">
        <f t="shared" si="4"/>
        <v/>
      </c>
      <c r="N176" s="19"/>
      <c r="O176" s="17" t="str">
        <f t="shared" si="5"/>
        <v/>
      </c>
      <c r="P176" s="20"/>
    </row>
    <row r="177" spans="1:16">
      <c r="A177" s="16"/>
      <c r="B177" s="16"/>
      <c r="C177" s="16"/>
      <c r="D177" s="16"/>
      <c r="E177" s="16"/>
      <c r="F177" s="16"/>
      <c r="G177" s="16"/>
      <c r="H177" s="16"/>
      <c r="I177" s="17" t="str">
        <f>IF(J177&lt;&gt;"",VLOOKUP(J177,'Product Data'!B$1:K$1107,10,FALSE),"")</f>
        <v/>
      </c>
      <c r="J177" s="21"/>
      <c r="K177" s="21"/>
      <c r="L177" s="18" t="str">
        <f>IF(J177&lt;&gt;"",VLOOKUP(J177,'Product Data'!B$1:K$1107,4,FALSE),"")</f>
        <v/>
      </c>
      <c r="M177" s="17" t="str">
        <f t="shared" si="4"/>
        <v/>
      </c>
      <c r="N177" s="19"/>
      <c r="O177" s="17" t="str">
        <f t="shared" si="5"/>
        <v/>
      </c>
      <c r="P177" s="20"/>
    </row>
    <row r="178" spans="1:16">
      <c r="A178" s="16"/>
      <c r="B178" s="16"/>
      <c r="C178" s="16"/>
      <c r="D178" s="16"/>
      <c r="E178" s="16"/>
      <c r="F178" s="16"/>
      <c r="G178" s="16"/>
      <c r="H178" s="16"/>
      <c r="I178" s="17" t="str">
        <f>IF(J178&lt;&gt;"",VLOOKUP(J178,'Product Data'!B$1:K$1107,10,FALSE),"")</f>
        <v/>
      </c>
      <c r="J178" s="21"/>
      <c r="K178" s="21"/>
      <c r="L178" s="18" t="str">
        <f>IF(J178&lt;&gt;"",VLOOKUP(J178,'Product Data'!B$1:K$1107,4,FALSE),"")</f>
        <v/>
      </c>
      <c r="M178" s="17" t="str">
        <f t="shared" si="4"/>
        <v/>
      </c>
      <c r="N178" s="19"/>
      <c r="O178" s="17" t="str">
        <f t="shared" si="5"/>
        <v/>
      </c>
      <c r="P178" s="20"/>
    </row>
    <row r="179" spans="1:16">
      <c r="A179" s="16"/>
      <c r="B179" s="16"/>
      <c r="C179" s="16"/>
      <c r="D179" s="16"/>
      <c r="E179" s="16"/>
      <c r="F179" s="16"/>
      <c r="G179" s="16"/>
      <c r="H179" s="16"/>
      <c r="I179" s="17" t="str">
        <f>IF(J179&lt;&gt;"",VLOOKUP(J179,'Product Data'!B$1:K$1107,10,FALSE),"")</f>
        <v/>
      </c>
      <c r="J179" s="21"/>
      <c r="K179" s="21"/>
      <c r="L179" s="18" t="str">
        <f>IF(J179&lt;&gt;"",VLOOKUP(J179,'Product Data'!B$1:K$1107,4,FALSE),"")</f>
        <v/>
      </c>
      <c r="M179" s="17" t="str">
        <f t="shared" si="4"/>
        <v/>
      </c>
      <c r="N179" s="19"/>
      <c r="O179" s="17" t="str">
        <f t="shared" si="5"/>
        <v/>
      </c>
      <c r="P179" s="20"/>
    </row>
    <row r="180" spans="1:16">
      <c r="A180" s="16"/>
      <c r="B180" s="16"/>
      <c r="C180" s="16"/>
      <c r="D180" s="16"/>
      <c r="E180" s="16"/>
      <c r="F180" s="16"/>
      <c r="G180" s="16"/>
      <c r="H180" s="16"/>
      <c r="I180" s="17" t="str">
        <f>IF(J180&lt;&gt;"",VLOOKUP(J180,'Product Data'!B$1:K$1107,10,FALSE),"")</f>
        <v/>
      </c>
      <c r="J180" s="21"/>
      <c r="K180" s="21"/>
      <c r="L180" s="18" t="str">
        <f>IF(J180&lt;&gt;"",VLOOKUP(J180,'Product Data'!B$1:K$1107,4,FALSE),"")</f>
        <v/>
      </c>
      <c r="M180" s="17" t="str">
        <f t="shared" si="4"/>
        <v/>
      </c>
      <c r="N180" s="19"/>
      <c r="O180" s="17" t="str">
        <f t="shared" si="5"/>
        <v/>
      </c>
      <c r="P180" s="20"/>
    </row>
    <row r="181" spans="1:16">
      <c r="A181" s="16"/>
      <c r="B181" s="16"/>
      <c r="C181" s="16"/>
      <c r="D181" s="16"/>
      <c r="E181" s="16"/>
      <c r="F181" s="16"/>
      <c r="G181" s="16"/>
      <c r="H181" s="16"/>
      <c r="I181" s="17" t="str">
        <f>IF(J181&lt;&gt;"",VLOOKUP(J181,'Product Data'!B$1:K$1107,10,FALSE),"")</f>
        <v/>
      </c>
      <c r="J181" s="21"/>
      <c r="K181" s="21"/>
      <c r="L181" s="18" t="str">
        <f>IF(J181&lt;&gt;"",VLOOKUP(J181,'Product Data'!B$1:K$1107,4,FALSE),"")</f>
        <v/>
      </c>
      <c r="M181" s="17" t="str">
        <f t="shared" si="4"/>
        <v/>
      </c>
      <c r="N181" s="19"/>
      <c r="O181" s="17" t="str">
        <f t="shared" si="5"/>
        <v/>
      </c>
      <c r="P181" s="20"/>
    </row>
    <row r="182" spans="1:16">
      <c r="A182" s="16"/>
      <c r="B182" s="16"/>
      <c r="C182" s="16"/>
      <c r="D182" s="16"/>
      <c r="E182" s="16"/>
      <c r="F182" s="16"/>
      <c r="G182" s="16"/>
      <c r="H182" s="16"/>
      <c r="I182" s="17" t="str">
        <f>IF(J182&lt;&gt;"",VLOOKUP(J182,'Product Data'!B$1:K$1107,10,FALSE),"")</f>
        <v/>
      </c>
      <c r="J182" s="21"/>
      <c r="K182" s="21"/>
      <c r="L182" s="18" t="str">
        <f>IF(J182&lt;&gt;"",VLOOKUP(J182,'Product Data'!B$1:K$1107,4,FALSE),"")</f>
        <v/>
      </c>
      <c r="M182" s="17" t="str">
        <f t="shared" si="4"/>
        <v/>
      </c>
      <c r="N182" s="19"/>
      <c r="O182" s="17" t="str">
        <f t="shared" si="5"/>
        <v/>
      </c>
      <c r="P182" s="20"/>
    </row>
    <row r="183" spans="1:16">
      <c r="A183" s="16"/>
      <c r="B183" s="16"/>
      <c r="C183" s="16"/>
      <c r="D183" s="16"/>
      <c r="E183" s="16"/>
      <c r="F183" s="16"/>
      <c r="G183" s="16"/>
      <c r="H183" s="16"/>
      <c r="I183" s="17" t="str">
        <f>IF(J183&lt;&gt;"",VLOOKUP(J183,'Product Data'!B$1:K$1107,10,FALSE),"")</f>
        <v/>
      </c>
      <c r="J183" s="21"/>
      <c r="K183" s="21"/>
      <c r="L183" s="18" t="str">
        <f>IF(J183&lt;&gt;"",VLOOKUP(J183,'Product Data'!B$1:K$1107,4,FALSE),"")</f>
        <v/>
      </c>
      <c r="M183" s="17" t="str">
        <f t="shared" si="4"/>
        <v/>
      </c>
      <c r="N183" s="19"/>
      <c r="O183" s="17" t="str">
        <f t="shared" si="5"/>
        <v/>
      </c>
      <c r="P183" s="20"/>
    </row>
    <row r="184" spans="1:16">
      <c r="A184" s="16"/>
      <c r="B184" s="16"/>
      <c r="C184" s="16"/>
      <c r="D184" s="16"/>
      <c r="E184" s="16"/>
      <c r="F184" s="16"/>
      <c r="G184" s="16"/>
      <c r="H184" s="16"/>
      <c r="I184" s="17" t="str">
        <f>IF(J184&lt;&gt;"",VLOOKUP(J184,'Product Data'!B$1:K$1107,10,FALSE),"")</f>
        <v/>
      </c>
      <c r="J184" s="21"/>
      <c r="K184" s="21"/>
      <c r="L184" s="18" t="str">
        <f>IF(J184&lt;&gt;"",VLOOKUP(J184,'Product Data'!B$1:K$1107,4,FALSE),"")</f>
        <v/>
      </c>
      <c r="M184" s="17" t="str">
        <f t="shared" si="4"/>
        <v/>
      </c>
      <c r="N184" s="19"/>
      <c r="O184" s="17" t="str">
        <f t="shared" si="5"/>
        <v/>
      </c>
      <c r="P184" s="20"/>
    </row>
    <row r="185" spans="1:16">
      <c r="A185" s="16"/>
      <c r="B185" s="16"/>
      <c r="C185" s="16"/>
      <c r="D185" s="16"/>
      <c r="E185" s="16"/>
      <c r="F185" s="16"/>
      <c r="G185" s="16"/>
      <c r="H185" s="16"/>
      <c r="I185" s="17" t="str">
        <f>IF(J185&lt;&gt;"",VLOOKUP(J185,'Product Data'!B$1:K$1107,10,FALSE),"")</f>
        <v/>
      </c>
      <c r="J185" s="21"/>
      <c r="K185" s="21"/>
      <c r="L185" s="18" t="str">
        <f>IF(J185&lt;&gt;"",VLOOKUP(J185,'Product Data'!B$1:K$1107,4,FALSE),"")</f>
        <v/>
      </c>
      <c r="M185" s="17" t="str">
        <f t="shared" si="4"/>
        <v/>
      </c>
      <c r="N185" s="19"/>
      <c r="O185" s="17" t="str">
        <f t="shared" si="5"/>
        <v/>
      </c>
      <c r="P185" s="20"/>
    </row>
    <row r="186" spans="1:16">
      <c r="A186" s="16"/>
      <c r="B186" s="16"/>
      <c r="C186" s="16"/>
      <c r="D186" s="16"/>
      <c r="E186" s="16"/>
      <c r="F186" s="16"/>
      <c r="G186" s="16"/>
      <c r="H186" s="16"/>
      <c r="I186" s="17" t="str">
        <f>IF(J186&lt;&gt;"",VLOOKUP(J186,'Product Data'!B$1:K$1107,10,FALSE),"")</f>
        <v/>
      </c>
      <c r="J186" s="21"/>
      <c r="K186" s="21"/>
      <c r="L186" s="18" t="str">
        <f>IF(J186&lt;&gt;"",VLOOKUP(J186,'Product Data'!B$1:K$1107,4,FALSE),"")</f>
        <v/>
      </c>
      <c r="M186" s="17" t="str">
        <f t="shared" si="4"/>
        <v/>
      </c>
      <c r="N186" s="19"/>
      <c r="O186" s="17" t="str">
        <f t="shared" si="5"/>
        <v/>
      </c>
      <c r="P186" s="20"/>
    </row>
    <row r="187" spans="1:16">
      <c r="A187" s="16"/>
      <c r="B187" s="16"/>
      <c r="C187" s="16"/>
      <c r="D187" s="16"/>
      <c r="E187" s="16"/>
      <c r="F187" s="16"/>
      <c r="G187" s="16"/>
      <c r="H187" s="16"/>
      <c r="I187" s="17" t="str">
        <f>IF(J187&lt;&gt;"",VLOOKUP(J187,'Product Data'!B$1:K$1107,10,FALSE),"")</f>
        <v/>
      </c>
      <c r="J187" s="21"/>
      <c r="K187" s="21"/>
      <c r="L187" s="18" t="str">
        <f>IF(J187&lt;&gt;"",VLOOKUP(J187,'Product Data'!B$1:K$1107,4,FALSE),"")</f>
        <v/>
      </c>
      <c r="M187" s="17" t="str">
        <f t="shared" si="4"/>
        <v/>
      </c>
      <c r="N187" s="19"/>
      <c r="O187" s="17" t="str">
        <f t="shared" si="5"/>
        <v/>
      </c>
      <c r="P187" s="20"/>
    </row>
    <row r="188" spans="1:16">
      <c r="A188" s="16"/>
      <c r="B188" s="16"/>
      <c r="C188" s="16"/>
      <c r="D188" s="16"/>
      <c r="E188" s="16"/>
      <c r="F188" s="16"/>
      <c r="G188" s="16"/>
      <c r="H188" s="16"/>
      <c r="I188" s="17" t="str">
        <f>IF(J188&lt;&gt;"",VLOOKUP(J188,'Product Data'!B$1:K$1107,10,FALSE),"")</f>
        <v/>
      </c>
      <c r="J188" s="21"/>
      <c r="K188" s="21"/>
      <c r="L188" s="18" t="str">
        <f>IF(J188&lt;&gt;"",VLOOKUP(J188,'Product Data'!B$1:K$1107,4,FALSE),"")</f>
        <v/>
      </c>
      <c r="M188" s="17" t="str">
        <f t="shared" si="4"/>
        <v/>
      </c>
      <c r="N188" s="19"/>
      <c r="O188" s="17" t="str">
        <f t="shared" si="5"/>
        <v/>
      </c>
      <c r="P188" s="20"/>
    </row>
    <row r="189" spans="1:16">
      <c r="A189" s="16"/>
      <c r="B189" s="16"/>
      <c r="C189" s="16"/>
      <c r="D189" s="16"/>
      <c r="E189" s="16"/>
      <c r="F189" s="16"/>
      <c r="G189" s="16"/>
      <c r="H189" s="16"/>
      <c r="I189" s="17" t="str">
        <f>IF(J189&lt;&gt;"",VLOOKUP(J189,'Product Data'!B$1:K$1107,10,FALSE),"")</f>
        <v/>
      </c>
      <c r="J189" s="21"/>
      <c r="K189" s="21"/>
      <c r="L189" s="18" t="str">
        <f>IF(J189&lt;&gt;"",VLOOKUP(J189,'Product Data'!B$1:K$1107,4,FALSE),"")</f>
        <v/>
      </c>
      <c r="M189" s="17" t="str">
        <f t="shared" si="4"/>
        <v/>
      </c>
      <c r="N189" s="19"/>
      <c r="O189" s="17" t="str">
        <f t="shared" si="5"/>
        <v/>
      </c>
      <c r="P189" s="20"/>
    </row>
    <row r="190" spans="1:16">
      <c r="A190" s="16"/>
      <c r="B190" s="16"/>
      <c r="C190" s="16"/>
      <c r="D190" s="16"/>
      <c r="E190" s="16"/>
      <c r="F190" s="16"/>
      <c r="G190" s="16"/>
      <c r="H190" s="16"/>
      <c r="I190" s="17" t="str">
        <f>IF(J190&lt;&gt;"",VLOOKUP(J190,'Product Data'!B$1:K$1107,10,FALSE),"")</f>
        <v/>
      </c>
      <c r="J190" s="21"/>
      <c r="K190" s="21"/>
      <c r="L190" s="18" t="str">
        <f>IF(J190&lt;&gt;"",VLOOKUP(J190,'Product Data'!B$1:K$1107,4,FALSE),"")</f>
        <v/>
      </c>
      <c r="M190" s="17" t="str">
        <f t="shared" si="4"/>
        <v/>
      </c>
      <c r="N190" s="19"/>
      <c r="O190" s="17" t="str">
        <f t="shared" si="5"/>
        <v/>
      </c>
      <c r="P190" s="20"/>
    </row>
    <row r="191" spans="1:16">
      <c r="A191" s="16"/>
      <c r="B191" s="16"/>
      <c r="C191" s="16"/>
      <c r="D191" s="16"/>
      <c r="E191" s="16"/>
      <c r="F191" s="16"/>
      <c r="G191" s="16"/>
      <c r="H191" s="16"/>
      <c r="I191" s="17" t="str">
        <f>IF(J191&lt;&gt;"",VLOOKUP(J191,'Product Data'!B$1:K$1107,10,FALSE),"")</f>
        <v/>
      </c>
      <c r="J191" s="21"/>
      <c r="K191" s="21"/>
      <c r="L191" s="18" t="str">
        <f>IF(J191&lt;&gt;"",VLOOKUP(J191,'Product Data'!B$1:K$1107,4,FALSE),"")</f>
        <v/>
      </c>
      <c r="M191" s="17" t="str">
        <f t="shared" si="4"/>
        <v/>
      </c>
      <c r="N191" s="19"/>
      <c r="O191" s="17" t="str">
        <f t="shared" si="5"/>
        <v/>
      </c>
      <c r="P191" s="20"/>
    </row>
    <row r="192" spans="1:16">
      <c r="A192" s="16"/>
      <c r="B192" s="16"/>
      <c r="C192" s="16"/>
      <c r="D192" s="16"/>
      <c r="E192" s="16"/>
      <c r="F192" s="16"/>
      <c r="G192" s="16"/>
      <c r="H192" s="16"/>
      <c r="I192" s="17" t="str">
        <f>IF(J192&lt;&gt;"",VLOOKUP(J192,'Product Data'!B$1:K$1107,10,FALSE),"")</f>
        <v/>
      </c>
      <c r="J192" s="21"/>
      <c r="K192" s="21"/>
      <c r="L192" s="18" t="str">
        <f>IF(J192&lt;&gt;"",VLOOKUP(J192,'Product Data'!B$1:K$1107,4,FALSE),"")</f>
        <v/>
      </c>
      <c r="M192" s="17" t="str">
        <f t="shared" si="4"/>
        <v/>
      </c>
      <c r="N192" s="19"/>
      <c r="O192" s="17" t="str">
        <f t="shared" si="5"/>
        <v/>
      </c>
      <c r="P192" s="20"/>
    </row>
    <row r="193" spans="1:16">
      <c r="A193" s="16"/>
      <c r="B193" s="16"/>
      <c r="C193" s="16"/>
      <c r="D193" s="16"/>
      <c r="E193" s="16"/>
      <c r="F193" s="16"/>
      <c r="G193" s="16"/>
      <c r="H193" s="16"/>
      <c r="I193" s="17" t="str">
        <f>IF(J193&lt;&gt;"",VLOOKUP(J193,'Product Data'!B$1:K$1107,10,FALSE),"")</f>
        <v/>
      </c>
      <c r="J193" s="21"/>
      <c r="K193" s="21"/>
      <c r="L193" s="18" t="str">
        <f>IF(J193&lt;&gt;"",VLOOKUP(J193,'Product Data'!B$1:K$1107,4,FALSE),"")</f>
        <v/>
      </c>
      <c r="M193" s="17" t="str">
        <f t="shared" si="4"/>
        <v/>
      </c>
      <c r="N193" s="19"/>
      <c r="O193" s="17" t="str">
        <f t="shared" si="5"/>
        <v/>
      </c>
      <c r="P193" s="20"/>
    </row>
    <row r="194" spans="1:16">
      <c r="A194" s="16"/>
      <c r="B194" s="16"/>
      <c r="C194" s="16"/>
      <c r="D194" s="16"/>
      <c r="E194" s="16"/>
      <c r="F194" s="16"/>
      <c r="G194" s="16"/>
      <c r="H194" s="16"/>
      <c r="I194" s="17" t="str">
        <f>IF(J194&lt;&gt;"",VLOOKUP(J194,'Product Data'!B$1:K$1107,10,FALSE),"")</f>
        <v/>
      </c>
      <c r="J194" s="21"/>
      <c r="K194" s="21"/>
      <c r="L194" s="18" t="str">
        <f>IF(J194&lt;&gt;"",VLOOKUP(J194,'Product Data'!B$1:K$1107,4,FALSE),"")</f>
        <v/>
      </c>
      <c r="M194" s="17" t="str">
        <f t="shared" si="4"/>
        <v/>
      </c>
      <c r="N194" s="19"/>
      <c r="O194" s="17" t="str">
        <f t="shared" si="5"/>
        <v/>
      </c>
      <c r="P194" s="20"/>
    </row>
    <row r="195" spans="1:16">
      <c r="A195" s="16"/>
      <c r="B195" s="16"/>
      <c r="C195" s="16"/>
      <c r="D195" s="16"/>
      <c r="E195" s="16"/>
      <c r="F195" s="16"/>
      <c r="G195" s="16"/>
      <c r="H195" s="16"/>
      <c r="I195" s="17" t="str">
        <f>IF(J195&lt;&gt;"",VLOOKUP(J195,'Product Data'!B$1:K$1107,10,FALSE),"")</f>
        <v/>
      </c>
      <c r="J195" s="21"/>
      <c r="K195" s="21"/>
      <c r="L195" s="18" t="str">
        <f>IF(J195&lt;&gt;"",VLOOKUP(J195,'Product Data'!B$1:K$1107,4,FALSE),"")</f>
        <v/>
      </c>
      <c r="M195" s="17" t="str">
        <f t="shared" si="4"/>
        <v/>
      </c>
      <c r="N195" s="19"/>
      <c r="O195" s="17" t="str">
        <f t="shared" si="5"/>
        <v/>
      </c>
      <c r="P195" s="20"/>
    </row>
    <row r="196" spans="1:16">
      <c r="A196" s="16"/>
      <c r="B196" s="16"/>
      <c r="C196" s="16"/>
      <c r="D196" s="16"/>
      <c r="E196" s="16"/>
      <c r="F196" s="16"/>
      <c r="G196" s="16"/>
      <c r="H196" s="16"/>
      <c r="I196" s="17" t="str">
        <f>IF(J196&lt;&gt;"",VLOOKUP(J196,'Product Data'!B$1:K$1107,10,FALSE),"")</f>
        <v/>
      </c>
      <c r="J196" s="21"/>
      <c r="K196" s="21"/>
      <c r="L196" s="18" t="str">
        <f>IF(J196&lt;&gt;"",VLOOKUP(J196,'Product Data'!B$1:K$1107,4,FALSE),"")</f>
        <v/>
      </c>
      <c r="M196" s="17" t="str">
        <f t="shared" si="4"/>
        <v/>
      </c>
      <c r="N196" s="19"/>
      <c r="O196" s="17" t="str">
        <f t="shared" si="5"/>
        <v/>
      </c>
      <c r="P196" s="20"/>
    </row>
    <row r="197" spans="1:16">
      <c r="A197" s="16"/>
      <c r="B197" s="16"/>
      <c r="C197" s="16"/>
      <c r="D197" s="16"/>
      <c r="E197" s="16"/>
      <c r="F197" s="16"/>
      <c r="G197" s="16"/>
      <c r="H197" s="16"/>
      <c r="I197" s="17" t="str">
        <f>IF(J197&lt;&gt;"",VLOOKUP(J197,'Product Data'!B$1:K$1107,10,FALSE),"")</f>
        <v/>
      </c>
      <c r="J197" s="21"/>
      <c r="K197" s="21"/>
      <c r="L197" s="18" t="str">
        <f>IF(J197&lt;&gt;"",VLOOKUP(J197,'Product Data'!B$1:K$1107,4,FALSE),"")</f>
        <v/>
      </c>
      <c r="M197" s="17" t="str">
        <f t="shared" si="4"/>
        <v/>
      </c>
      <c r="N197" s="19"/>
      <c r="O197" s="17" t="str">
        <f t="shared" si="5"/>
        <v/>
      </c>
      <c r="P197" s="20"/>
    </row>
    <row r="198" spans="1:16">
      <c r="A198" s="16"/>
      <c r="B198" s="16"/>
      <c r="C198" s="16"/>
      <c r="D198" s="16"/>
      <c r="E198" s="16"/>
      <c r="F198" s="16"/>
      <c r="G198" s="16"/>
      <c r="H198" s="16"/>
      <c r="I198" s="17" t="str">
        <f>IF(J198&lt;&gt;"",VLOOKUP(J198,'Product Data'!B$1:K$1107,10,FALSE),"")</f>
        <v/>
      </c>
      <c r="J198" s="21"/>
      <c r="K198" s="21"/>
      <c r="L198" s="18" t="str">
        <f>IF(J198&lt;&gt;"",VLOOKUP(J198,'Product Data'!B$1:K$1107,4,FALSE),"")</f>
        <v/>
      </c>
      <c r="M198" s="17" t="str">
        <f t="shared" si="4"/>
        <v/>
      </c>
      <c r="N198" s="19"/>
      <c r="O198" s="17" t="str">
        <f t="shared" si="5"/>
        <v/>
      </c>
      <c r="P198" s="20"/>
    </row>
    <row r="199" spans="1:16">
      <c r="A199" s="16"/>
      <c r="B199" s="16"/>
      <c r="C199" s="16"/>
      <c r="D199" s="16"/>
      <c r="E199" s="16"/>
      <c r="F199" s="16"/>
      <c r="G199" s="16"/>
      <c r="H199" s="16"/>
      <c r="I199" s="17" t="str">
        <f>IF(J199&lt;&gt;"",VLOOKUP(J199,'Product Data'!B$1:K$1107,10,FALSE),"")</f>
        <v/>
      </c>
      <c r="J199" s="21"/>
      <c r="K199" s="21"/>
      <c r="L199" s="18" t="str">
        <f>IF(J199&lt;&gt;"",VLOOKUP(J199,'Product Data'!B$1:K$1107,4,FALSE),"")</f>
        <v/>
      </c>
      <c r="M199" s="17" t="str">
        <f t="shared" si="4"/>
        <v/>
      </c>
      <c r="N199" s="19"/>
      <c r="O199" s="17" t="str">
        <f t="shared" si="5"/>
        <v/>
      </c>
      <c r="P199" s="20"/>
    </row>
    <row r="200" spans="1:16">
      <c r="A200" s="16"/>
      <c r="B200" s="16"/>
      <c r="C200" s="16"/>
      <c r="D200" s="16"/>
      <c r="E200" s="16"/>
      <c r="F200" s="16"/>
      <c r="G200" s="16"/>
      <c r="H200" s="16"/>
      <c r="I200" s="17" t="str">
        <f>IF(J200&lt;&gt;"",VLOOKUP(J200,'Product Data'!B$1:K$1107,10,FALSE),"")</f>
        <v/>
      </c>
      <c r="J200" s="21"/>
      <c r="K200" s="21"/>
      <c r="L200" s="18" t="str">
        <f>IF(J200&lt;&gt;"",VLOOKUP(J200,'Product Data'!B$1:K$1107,4,FALSE),"")</f>
        <v/>
      </c>
      <c r="M200" s="17" t="str">
        <f t="shared" si="4"/>
        <v/>
      </c>
      <c r="N200" s="19"/>
      <c r="O200" s="17" t="str">
        <f t="shared" si="5"/>
        <v/>
      </c>
      <c r="P200" s="20"/>
    </row>
    <row r="201" spans="1:16">
      <c r="A201" s="16"/>
      <c r="B201" s="16"/>
      <c r="C201" s="16"/>
      <c r="D201" s="16"/>
      <c r="E201" s="16"/>
      <c r="F201" s="16"/>
      <c r="G201" s="16"/>
      <c r="H201" s="16"/>
      <c r="I201" s="17" t="str">
        <f>IF(J201&lt;&gt;"",VLOOKUP(J201,'Product Data'!B$1:K$1107,10,FALSE),"")</f>
        <v/>
      </c>
      <c r="J201" s="21"/>
      <c r="K201" s="21"/>
      <c r="L201" s="18" t="str">
        <f>IF(J201&lt;&gt;"",VLOOKUP(J201,'Product Data'!B$1:K$1107,4,FALSE),"")</f>
        <v/>
      </c>
      <c r="M201" s="17" t="str">
        <f t="shared" si="4"/>
        <v/>
      </c>
      <c r="N201" s="19"/>
      <c r="O201" s="17" t="str">
        <f t="shared" si="5"/>
        <v/>
      </c>
      <c r="P201" s="20"/>
    </row>
    <row r="202" spans="1:16">
      <c r="A202" s="16"/>
      <c r="B202" s="16"/>
      <c r="C202" s="16"/>
      <c r="D202" s="16"/>
      <c r="E202" s="16"/>
      <c r="F202" s="16"/>
      <c r="G202" s="16"/>
      <c r="H202" s="16"/>
      <c r="I202" s="17" t="str">
        <f>IF(J202&lt;&gt;"",VLOOKUP(J202,'Product Data'!B$1:K$1107,10,FALSE),"")</f>
        <v/>
      </c>
      <c r="J202" s="21"/>
      <c r="K202" s="21"/>
      <c r="L202" s="18" t="str">
        <f>IF(J202&lt;&gt;"",VLOOKUP(J202,'Product Data'!B$1:K$1107,4,FALSE),"")</f>
        <v/>
      </c>
      <c r="M202" s="17" t="str">
        <f t="shared" si="4"/>
        <v/>
      </c>
      <c r="N202" s="19"/>
      <c r="O202" s="17" t="str">
        <f t="shared" si="5"/>
        <v/>
      </c>
      <c r="P202" s="20"/>
    </row>
    <row r="203" spans="1:16">
      <c r="A203" s="16"/>
      <c r="B203" s="16"/>
      <c r="C203" s="16"/>
      <c r="D203" s="16"/>
      <c r="E203" s="16"/>
      <c r="F203" s="16"/>
      <c r="G203" s="16"/>
      <c r="H203" s="16"/>
      <c r="I203" s="17" t="str">
        <f>IF(J203&lt;&gt;"",VLOOKUP(J203,'Product Data'!B$1:K$1107,10,FALSE),"")</f>
        <v/>
      </c>
      <c r="J203" s="21"/>
      <c r="K203" s="21"/>
      <c r="L203" s="18" t="str">
        <f>IF(J203&lt;&gt;"",VLOOKUP(J203,'Product Data'!B$1:K$1107,4,FALSE),"")</f>
        <v/>
      </c>
      <c r="M203" s="17" t="str">
        <f t="shared" si="4"/>
        <v/>
      </c>
      <c r="N203" s="19"/>
      <c r="O203" s="17" t="str">
        <f t="shared" si="5"/>
        <v/>
      </c>
      <c r="P203" s="20"/>
    </row>
    <row r="204" spans="1:16">
      <c r="A204" s="16"/>
      <c r="B204" s="16"/>
      <c r="C204" s="16"/>
      <c r="D204" s="16"/>
      <c r="E204" s="16"/>
      <c r="F204" s="16"/>
      <c r="G204" s="16"/>
      <c r="H204" s="16"/>
      <c r="I204" s="17" t="str">
        <f>IF(J204&lt;&gt;"",VLOOKUP(J204,'Product Data'!B$1:K$1107,10,FALSE),"")</f>
        <v/>
      </c>
      <c r="J204" s="21"/>
      <c r="K204" s="21"/>
      <c r="L204" s="18" t="str">
        <f>IF(J204&lt;&gt;"",VLOOKUP(J204,'Product Data'!B$1:K$1107,4,FALSE),"")</f>
        <v/>
      </c>
      <c r="M204" s="17" t="str">
        <f t="shared" si="4"/>
        <v/>
      </c>
      <c r="N204" s="19"/>
      <c r="O204" s="17" t="str">
        <f t="shared" si="5"/>
        <v/>
      </c>
      <c r="P204" s="20"/>
    </row>
    <row r="205" spans="1:16">
      <c r="A205" s="16"/>
      <c r="B205" s="16"/>
      <c r="C205" s="16"/>
      <c r="D205" s="16"/>
      <c r="E205" s="16"/>
      <c r="F205" s="16"/>
      <c r="G205" s="16"/>
      <c r="H205" s="16"/>
      <c r="I205" s="17" t="str">
        <f>IF(J205&lt;&gt;"",VLOOKUP(J205,'Product Data'!B$1:K$1107,10,FALSE),"")</f>
        <v/>
      </c>
      <c r="J205" s="21"/>
      <c r="K205" s="21"/>
      <c r="L205" s="18" t="str">
        <f>IF(J205&lt;&gt;"",VLOOKUP(J205,'Product Data'!B$1:K$1107,4,FALSE),"")</f>
        <v/>
      </c>
      <c r="M205" s="17" t="str">
        <f t="shared" si="4"/>
        <v/>
      </c>
      <c r="N205" s="19"/>
      <c r="O205" s="17" t="str">
        <f t="shared" si="5"/>
        <v/>
      </c>
      <c r="P205" s="20"/>
    </row>
    <row r="206" spans="1:16">
      <c r="A206" s="16"/>
      <c r="B206" s="16"/>
      <c r="C206" s="16"/>
      <c r="D206" s="16"/>
      <c r="E206" s="16"/>
      <c r="F206" s="16"/>
      <c r="G206" s="16"/>
      <c r="H206" s="16"/>
      <c r="I206" s="17" t="str">
        <f>IF(J206&lt;&gt;"",VLOOKUP(J206,'Product Data'!B$1:K$1107,10,FALSE),"")</f>
        <v/>
      </c>
      <c r="J206" s="21"/>
      <c r="K206" s="21"/>
      <c r="L206" s="18" t="str">
        <f>IF(J206&lt;&gt;"",VLOOKUP(J206,'Product Data'!B$1:K$1107,4,FALSE),"")</f>
        <v/>
      </c>
      <c r="M206" s="17" t="str">
        <f t="shared" ref="M206:M269" si="6">IF(J206&lt;&gt;"",IF(L206=0,"Yes","No"),"")</f>
        <v/>
      </c>
      <c r="N206" s="19"/>
      <c r="O206" s="17" t="str">
        <f t="shared" ref="O206:O269" si="7">IF(N206&lt;&gt;"",(TEXT(N206,"DDDD")),"")</f>
        <v/>
      </c>
      <c r="P206" s="20"/>
    </row>
    <row r="207" spans="1:16">
      <c r="A207" s="16"/>
      <c r="B207" s="16"/>
      <c r="C207" s="16"/>
      <c r="D207" s="16"/>
      <c r="E207" s="16"/>
      <c r="F207" s="16"/>
      <c r="G207" s="16"/>
      <c r="H207" s="16"/>
      <c r="I207" s="17" t="str">
        <f>IF(J207&lt;&gt;"",VLOOKUP(J207,'Product Data'!B$1:K$1107,10,FALSE),"")</f>
        <v/>
      </c>
      <c r="J207" s="21"/>
      <c r="K207" s="21"/>
      <c r="L207" s="18" t="str">
        <f>IF(J207&lt;&gt;"",VLOOKUP(J207,'Product Data'!B$1:K$1107,4,FALSE),"")</f>
        <v/>
      </c>
      <c r="M207" s="17" t="str">
        <f t="shared" si="6"/>
        <v/>
      </c>
      <c r="N207" s="19"/>
      <c r="O207" s="17" t="str">
        <f t="shared" si="7"/>
        <v/>
      </c>
      <c r="P207" s="20"/>
    </row>
    <row r="208" spans="1:16">
      <c r="A208" s="16"/>
      <c r="B208" s="16"/>
      <c r="C208" s="16"/>
      <c r="D208" s="16"/>
      <c r="E208" s="16"/>
      <c r="F208" s="16"/>
      <c r="G208" s="16"/>
      <c r="H208" s="16"/>
      <c r="I208" s="17" t="str">
        <f>IF(J208&lt;&gt;"",VLOOKUP(J208,'Product Data'!B$1:K$1107,10,FALSE),"")</f>
        <v/>
      </c>
      <c r="J208" s="21"/>
      <c r="K208" s="21"/>
      <c r="L208" s="18" t="str">
        <f>IF(J208&lt;&gt;"",VLOOKUP(J208,'Product Data'!B$1:K$1107,4,FALSE),"")</f>
        <v/>
      </c>
      <c r="M208" s="17" t="str">
        <f t="shared" si="6"/>
        <v/>
      </c>
      <c r="N208" s="19"/>
      <c r="O208" s="17" t="str">
        <f t="shared" si="7"/>
        <v/>
      </c>
      <c r="P208" s="20"/>
    </row>
    <row r="209" spans="1:16">
      <c r="A209" s="16"/>
      <c r="B209" s="16"/>
      <c r="C209" s="16"/>
      <c r="D209" s="16"/>
      <c r="E209" s="16"/>
      <c r="F209" s="16"/>
      <c r="G209" s="16"/>
      <c r="H209" s="16"/>
      <c r="I209" s="17" t="str">
        <f>IF(J209&lt;&gt;"",VLOOKUP(J209,'Product Data'!B$1:K$1107,10,FALSE),"")</f>
        <v/>
      </c>
      <c r="J209" s="21"/>
      <c r="K209" s="21"/>
      <c r="L209" s="18" t="str">
        <f>IF(J209&lt;&gt;"",VLOOKUP(J209,'Product Data'!B$1:K$1107,4,FALSE),"")</f>
        <v/>
      </c>
      <c r="M209" s="17" t="str">
        <f t="shared" si="6"/>
        <v/>
      </c>
      <c r="N209" s="19"/>
      <c r="O209" s="17" t="str">
        <f t="shared" si="7"/>
        <v/>
      </c>
      <c r="P209" s="20"/>
    </row>
    <row r="210" spans="1:16">
      <c r="A210" s="16"/>
      <c r="B210" s="16"/>
      <c r="C210" s="16"/>
      <c r="D210" s="16"/>
      <c r="E210" s="16"/>
      <c r="F210" s="16"/>
      <c r="G210" s="16"/>
      <c r="H210" s="16"/>
      <c r="I210" s="17" t="str">
        <f>IF(J210&lt;&gt;"",VLOOKUP(J210,'Product Data'!B$1:K$1107,10,FALSE),"")</f>
        <v/>
      </c>
      <c r="J210" s="21"/>
      <c r="K210" s="21"/>
      <c r="L210" s="18" t="str">
        <f>IF(J210&lt;&gt;"",VLOOKUP(J210,'Product Data'!B$1:K$1107,4,FALSE),"")</f>
        <v/>
      </c>
      <c r="M210" s="17" t="str">
        <f t="shared" si="6"/>
        <v/>
      </c>
      <c r="N210" s="19"/>
      <c r="O210" s="17" t="str">
        <f t="shared" si="7"/>
        <v/>
      </c>
      <c r="P210" s="20"/>
    </row>
    <row r="211" spans="1:16">
      <c r="A211" s="16"/>
      <c r="B211" s="16"/>
      <c r="C211" s="16"/>
      <c r="D211" s="16"/>
      <c r="E211" s="16"/>
      <c r="F211" s="16"/>
      <c r="G211" s="16"/>
      <c r="H211" s="16"/>
      <c r="I211" s="17" t="str">
        <f>IF(J211&lt;&gt;"",VLOOKUP(J211,'Product Data'!B$1:K$1107,10,FALSE),"")</f>
        <v/>
      </c>
      <c r="J211" s="21"/>
      <c r="K211" s="21"/>
      <c r="L211" s="18" t="str">
        <f>IF(J211&lt;&gt;"",VLOOKUP(J211,'Product Data'!B$1:K$1107,4,FALSE),"")</f>
        <v/>
      </c>
      <c r="M211" s="17" t="str">
        <f t="shared" si="6"/>
        <v/>
      </c>
      <c r="N211" s="19"/>
      <c r="O211" s="17" t="str">
        <f t="shared" si="7"/>
        <v/>
      </c>
      <c r="P211" s="20"/>
    </row>
    <row r="212" spans="1:16">
      <c r="A212" s="16"/>
      <c r="B212" s="16"/>
      <c r="C212" s="16"/>
      <c r="D212" s="16"/>
      <c r="E212" s="16"/>
      <c r="F212" s="16"/>
      <c r="G212" s="16"/>
      <c r="H212" s="16"/>
      <c r="I212" s="17" t="str">
        <f>IF(J212&lt;&gt;"",VLOOKUP(J212,'Product Data'!B$1:K$1107,10,FALSE),"")</f>
        <v/>
      </c>
      <c r="J212" s="21"/>
      <c r="K212" s="21"/>
      <c r="L212" s="18" t="str">
        <f>IF(J212&lt;&gt;"",VLOOKUP(J212,'Product Data'!B$1:K$1107,4,FALSE),"")</f>
        <v/>
      </c>
      <c r="M212" s="17" t="str">
        <f t="shared" si="6"/>
        <v/>
      </c>
      <c r="N212" s="19"/>
      <c r="O212" s="17" t="str">
        <f t="shared" si="7"/>
        <v/>
      </c>
      <c r="P212" s="20"/>
    </row>
    <row r="213" spans="1:16">
      <c r="A213" s="16"/>
      <c r="B213" s="16"/>
      <c r="C213" s="16"/>
      <c r="D213" s="16"/>
      <c r="E213" s="16"/>
      <c r="F213" s="16"/>
      <c r="G213" s="16"/>
      <c r="H213" s="16"/>
      <c r="I213" s="17" t="str">
        <f>IF(J213&lt;&gt;"",VLOOKUP(J213,'Product Data'!B$1:K$1107,10,FALSE),"")</f>
        <v/>
      </c>
      <c r="J213" s="21"/>
      <c r="K213" s="21"/>
      <c r="L213" s="18" t="str">
        <f>IF(J213&lt;&gt;"",VLOOKUP(J213,'Product Data'!B$1:K$1107,4,FALSE),"")</f>
        <v/>
      </c>
      <c r="M213" s="17" t="str">
        <f t="shared" si="6"/>
        <v/>
      </c>
      <c r="N213" s="19"/>
      <c r="O213" s="17" t="str">
        <f t="shared" si="7"/>
        <v/>
      </c>
      <c r="P213" s="20"/>
    </row>
    <row r="214" spans="1:16">
      <c r="A214" s="16"/>
      <c r="B214" s="16"/>
      <c r="C214" s="16"/>
      <c r="D214" s="16"/>
      <c r="E214" s="16"/>
      <c r="F214" s="16"/>
      <c r="G214" s="16"/>
      <c r="H214" s="16"/>
      <c r="I214" s="17" t="str">
        <f>IF(J214&lt;&gt;"",VLOOKUP(J214,'Product Data'!B$1:K$1107,10,FALSE),"")</f>
        <v/>
      </c>
      <c r="J214" s="21"/>
      <c r="K214" s="21"/>
      <c r="L214" s="18" t="str">
        <f>IF(J214&lt;&gt;"",VLOOKUP(J214,'Product Data'!B$1:K$1107,4,FALSE),"")</f>
        <v/>
      </c>
      <c r="M214" s="17" t="str">
        <f t="shared" si="6"/>
        <v/>
      </c>
      <c r="N214" s="19"/>
      <c r="O214" s="17" t="str">
        <f t="shared" si="7"/>
        <v/>
      </c>
      <c r="P214" s="20"/>
    </row>
    <row r="215" spans="1:16">
      <c r="A215" s="16"/>
      <c r="B215" s="16"/>
      <c r="C215" s="16"/>
      <c r="D215" s="16"/>
      <c r="E215" s="16"/>
      <c r="F215" s="16"/>
      <c r="G215" s="16"/>
      <c r="H215" s="16"/>
      <c r="I215" s="17" t="str">
        <f>IF(J215&lt;&gt;"",VLOOKUP(J215,'Product Data'!B$1:K$1107,10,FALSE),"")</f>
        <v/>
      </c>
      <c r="J215" s="21"/>
      <c r="K215" s="21"/>
      <c r="L215" s="18" t="str">
        <f>IF(J215&lt;&gt;"",VLOOKUP(J215,'Product Data'!B$1:K$1107,4,FALSE),"")</f>
        <v/>
      </c>
      <c r="M215" s="17" t="str">
        <f t="shared" si="6"/>
        <v/>
      </c>
      <c r="N215" s="19"/>
      <c r="O215" s="17" t="str">
        <f t="shared" si="7"/>
        <v/>
      </c>
      <c r="P215" s="20"/>
    </row>
    <row r="216" spans="1:16">
      <c r="A216" s="16"/>
      <c r="B216" s="16"/>
      <c r="C216" s="16"/>
      <c r="D216" s="16"/>
      <c r="E216" s="16"/>
      <c r="F216" s="16"/>
      <c r="G216" s="16"/>
      <c r="H216" s="16"/>
      <c r="I216" s="17" t="str">
        <f>IF(J216&lt;&gt;"",VLOOKUP(J216,'Product Data'!B$1:K$1107,10,FALSE),"")</f>
        <v/>
      </c>
      <c r="J216" s="21"/>
      <c r="K216" s="21"/>
      <c r="L216" s="18" t="str">
        <f>IF(J216&lt;&gt;"",VLOOKUP(J216,'Product Data'!B$1:K$1107,4,FALSE),"")</f>
        <v/>
      </c>
      <c r="M216" s="17" t="str">
        <f t="shared" si="6"/>
        <v/>
      </c>
      <c r="N216" s="19"/>
      <c r="O216" s="17" t="str">
        <f t="shared" si="7"/>
        <v/>
      </c>
      <c r="P216" s="20"/>
    </row>
    <row r="217" spans="1:16">
      <c r="A217" s="16"/>
      <c r="B217" s="16"/>
      <c r="C217" s="16"/>
      <c r="D217" s="16"/>
      <c r="E217" s="16"/>
      <c r="F217" s="16"/>
      <c r="G217" s="16"/>
      <c r="H217" s="16"/>
      <c r="I217" s="17" t="str">
        <f>IF(J217&lt;&gt;"",VLOOKUP(J217,'Product Data'!B$1:K$1107,10,FALSE),"")</f>
        <v/>
      </c>
      <c r="J217" s="21"/>
      <c r="K217" s="21"/>
      <c r="L217" s="18" t="str">
        <f>IF(J217&lt;&gt;"",VLOOKUP(J217,'Product Data'!B$1:K$1107,4,FALSE),"")</f>
        <v/>
      </c>
      <c r="M217" s="17" t="str">
        <f t="shared" si="6"/>
        <v/>
      </c>
      <c r="N217" s="19"/>
      <c r="O217" s="17" t="str">
        <f t="shared" si="7"/>
        <v/>
      </c>
      <c r="P217" s="20"/>
    </row>
    <row r="218" spans="1:16">
      <c r="A218" s="16"/>
      <c r="B218" s="16"/>
      <c r="C218" s="16"/>
      <c r="D218" s="16"/>
      <c r="E218" s="16"/>
      <c r="F218" s="16"/>
      <c r="G218" s="16"/>
      <c r="H218" s="16"/>
      <c r="I218" s="17" t="str">
        <f>IF(J218&lt;&gt;"",VLOOKUP(J218,'Product Data'!B$1:K$1107,10,FALSE),"")</f>
        <v/>
      </c>
      <c r="J218" s="21"/>
      <c r="K218" s="21"/>
      <c r="L218" s="18" t="str">
        <f>IF(J218&lt;&gt;"",VLOOKUP(J218,'Product Data'!B$1:K$1107,4,FALSE),"")</f>
        <v/>
      </c>
      <c r="M218" s="17" t="str">
        <f t="shared" si="6"/>
        <v/>
      </c>
      <c r="N218" s="19"/>
      <c r="O218" s="17" t="str">
        <f t="shared" si="7"/>
        <v/>
      </c>
      <c r="P218" s="20"/>
    </row>
    <row r="219" spans="1:16">
      <c r="A219" s="16"/>
      <c r="B219" s="16"/>
      <c r="C219" s="16"/>
      <c r="D219" s="16"/>
      <c r="E219" s="16"/>
      <c r="F219" s="16"/>
      <c r="G219" s="16"/>
      <c r="H219" s="16"/>
      <c r="I219" s="17" t="str">
        <f>IF(J219&lt;&gt;"",VLOOKUP(J219,'Product Data'!B$1:K$1107,10,FALSE),"")</f>
        <v/>
      </c>
      <c r="J219" s="21"/>
      <c r="K219" s="21"/>
      <c r="L219" s="18" t="str">
        <f>IF(J219&lt;&gt;"",VLOOKUP(J219,'Product Data'!B$1:K$1107,4,FALSE),"")</f>
        <v/>
      </c>
      <c r="M219" s="17" t="str">
        <f t="shared" si="6"/>
        <v/>
      </c>
      <c r="N219" s="19"/>
      <c r="O219" s="17" t="str">
        <f t="shared" si="7"/>
        <v/>
      </c>
      <c r="P219" s="20"/>
    </row>
    <row r="220" spans="1:16">
      <c r="A220" s="16"/>
      <c r="B220" s="16"/>
      <c r="C220" s="16"/>
      <c r="D220" s="16"/>
      <c r="E220" s="16"/>
      <c r="F220" s="16"/>
      <c r="G220" s="16"/>
      <c r="H220" s="16"/>
      <c r="I220" s="17" t="str">
        <f>IF(J220&lt;&gt;"",VLOOKUP(J220,'Product Data'!B$1:K$1107,10,FALSE),"")</f>
        <v/>
      </c>
      <c r="J220" s="21"/>
      <c r="K220" s="21"/>
      <c r="L220" s="18" t="str">
        <f>IF(J220&lt;&gt;"",VLOOKUP(J220,'Product Data'!B$1:K$1107,4,FALSE),"")</f>
        <v/>
      </c>
      <c r="M220" s="17" t="str">
        <f t="shared" si="6"/>
        <v/>
      </c>
      <c r="N220" s="19"/>
      <c r="O220" s="17" t="str">
        <f t="shared" si="7"/>
        <v/>
      </c>
      <c r="P220" s="20"/>
    </row>
    <row r="221" spans="1:16">
      <c r="A221" s="16"/>
      <c r="B221" s="16"/>
      <c r="C221" s="16"/>
      <c r="D221" s="16"/>
      <c r="E221" s="16"/>
      <c r="F221" s="16"/>
      <c r="G221" s="16"/>
      <c r="H221" s="16"/>
      <c r="I221" s="17" t="str">
        <f>IF(J221&lt;&gt;"",VLOOKUP(J221,'Product Data'!B$1:K$1107,10,FALSE),"")</f>
        <v/>
      </c>
      <c r="J221" s="21"/>
      <c r="K221" s="21"/>
      <c r="L221" s="18" t="str">
        <f>IF(J221&lt;&gt;"",VLOOKUP(J221,'Product Data'!B$1:K$1107,4,FALSE),"")</f>
        <v/>
      </c>
      <c r="M221" s="17" t="str">
        <f t="shared" si="6"/>
        <v/>
      </c>
      <c r="N221" s="19"/>
      <c r="O221" s="17" t="str">
        <f t="shared" si="7"/>
        <v/>
      </c>
      <c r="P221" s="20"/>
    </row>
    <row r="222" spans="1:16">
      <c r="A222" s="16"/>
      <c r="B222" s="16"/>
      <c r="C222" s="16"/>
      <c r="D222" s="16"/>
      <c r="E222" s="16"/>
      <c r="F222" s="16"/>
      <c r="G222" s="16"/>
      <c r="H222" s="16"/>
      <c r="I222" s="17" t="str">
        <f>IF(J222&lt;&gt;"",VLOOKUP(J222,'Product Data'!B$1:K$1107,10,FALSE),"")</f>
        <v/>
      </c>
      <c r="J222" s="21"/>
      <c r="K222" s="21"/>
      <c r="L222" s="18" t="str">
        <f>IF(J222&lt;&gt;"",VLOOKUP(J222,'Product Data'!B$1:K$1107,4,FALSE),"")</f>
        <v/>
      </c>
      <c r="M222" s="17" t="str">
        <f t="shared" si="6"/>
        <v/>
      </c>
      <c r="N222" s="19"/>
      <c r="O222" s="17" t="str">
        <f t="shared" si="7"/>
        <v/>
      </c>
      <c r="P222" s="20"/>
    </row>
    <row r="223" spans="1:16">
      <c r="A223" s="16"/>
      <c r="B223" s="16"/>
      <c r="C223" s="16"/>
      <c r="D223" s="16"/>
      <c r="E223" s="16"/>
      <c r="F223" s="16"/>
      <c r="G223" s="16"/>
      <c r="H223" s="16"/>
      <c r="I223" s="17" t="str">
        <f>IF(J223&lt;&gt;"",VLOOKUP(J223,'Product Data'!B$1:K$1107,10,FALSE),"")</f>
        <v/>
      </c>
      <c r="J223" s="21"/>
      <c r="K223" s="21"/>
      <c r="L223" s="18" t="str">
        <f>IF(J223&lt;&gt;"",VLOOKUP(J223,'Product Data'!B$1:K$1107,4,FALSE),"")</f>
        <v/>
      </c>
      <c r="M223" s="17" t="str">
        <f t="shared" si="6"/>
        <v/>
      </c>
      <c r="N223" s="19"/>
      <c r="O223" s="17" t="str">
        <f t="shared" si="7"/>
        <v/>
      </c>
      <c r="P223" s="20"/>
    </row>
    <row r="224" spans="1:16">
      <c r="A224" s="16"/>
      <c r="B224" s="16"/>
      <c r="C224" s="16"/>
      <c r="D224" s="16"/>
      <c r="E224" s="16"/>
      <c r="F224" s="16"/>
      <c r="G224" s="16"/>
      <c r="H224" s="16"/>
      <c r="I224" s="17" t="str">
        <f>IF(J224&lt;&gt;"",VLOOKUP(J224,'Product Data'!B$1:K$1107,10,FALSE),"")</f>
        <v/>
      </c>
      <c r="J224" s="21"/>
      <c r="K224" s="21"/>
      <c r="L224" s="18" t="str">
        <f>IF(J224&lt;&gt;"",VLOOKUP(J224,'Product Data'!B$1:K$1107,4,FALSE),"")</f>
        <v/>
      </c>
      <c r="M224" s="17" t="str">
        <f t="shared" si="6"/>
        <v/>
      </c>
      <c r="N224" s="19"/>
      <c r="O224" s="17" t="str">
        <f t="shared" si="7"/>
        <v/>
      </c>
      <c r="P224" s="20"/>
    </row>
    <row r="225" spans="1:16">
      <c r="A225" s="16"/>
      <c r="B225" s="16"/>
      <c r="C225" s="16"/>
      <c r="D225" s="16"/>
      <c r="E225" s="16"/>
      <c r="F225" s="16"/>
      <c r="G225" s="16"/>
      <c r="H225" s="16"/>
      <c r="I225" s="17" t="str">
        <f>IF(J225&lt;&gt;"",VLOOKUP(J225,'Product Data'!B$1:K$1107,10,FALSE),"")</f>
        <v/>
      </c>
      <c r="J225" s="21"/>
      <c r="K225" s="21"/>
      <c r="L225" s="18" t="str">
        <f>IF(J225&lt;&gt;"",VLOOKUP(J225,'Product Data'!B$1:K$1107,4,FALSE),"")</f>
        <v/>
      </c>
      <c r="M225" s="17" t="str">
        <f t="shared" si="6"/>
        <v/>
      </c>
      <c r="N225" s="19"/>
      <c r="O225" s="17" t="str">
        <f t="shared" si="7"/>
        <v/>
      </c>
      <c r="P225" s="20"/>
    </row>
    <row r="226" spans="1:16">
      <c r="A226" s="16"/>
      <c r="B226" s="16"/>
      <c r="C226" s="16"/>
      <c r="D226" s="16"/>
      <c r="E226" s="16"/>
      <c r="F226" s="16"/>
      <c r="G226" s="16"/>
      <c r="H226" s="16"/>
      <c r="I226" s="17" t="str">
        <f>IF(J226&lt;&gt;"",VLOOKUP(J226,'Product Data'!B$1:K$1107,10,FALSE),"")</f>
        <v/>
      </c>
      <c r="J226" s="21"/>
      <c r="K226" s="21"/>
      <c r="L226" s="18" t="str">
        <f>IF(J226&lt;&gt;"",VLOOKUP(J226,'Product Data'!B$1:K$1107,4,FALSE),"")</f>
        <v/>
      </c>
      <c r="M226" s="17" t="str">
        <f t="shared" si="6"/>
        <v/>
      </c>
      <c r="N226" s="19"/>
      <c r="O226" s="17" t="str">
        <f t="shared" si="7"/>
        <v/>
      </c>
      <c r="P226" s="20"/>
    </row>
    <row r="227" spans="1:16">
      <c r="A227" s="16"/>
      <c r="B227" s="16"/>
      <c r="C227" s="16"/>
      <c r="D227" s="16"/>
      <c r="E227" s="16"/>
      <c r="F227" s="16"/>
      <c r="G227" s="16"/>
      <c r="H227" s="16"/>
      <c r="I227" s="17" t="str">
        <f>IF(J227&lt;&gt;"",VLOOKUP(J227,'Product Data'!B$1:K$1107,10,FALSE),"")</f>
        <v/>
      </c>
      <c r="J227" s="21"/>
      <c r="K227" s="21"/>
      <c r="L227" s="18" t="str">
        <f>IF(J227&lt;&gt;"",VLOOKUP(J227,'Product Data'!B$1:K$1107,4,FALSE),"")</f>
        <v/>
      </c>
      <c r="M227" s="17" t="str">
        <f t="shared" si="6"/>
        <v/>
      </c>
      <c r="N227" s="19"/>
      <c r="O227" s="17" t="str">
        <f t="shared" si="7"/>
        <v/>
      </c>
      <c r="P227" s="20"/>
    </row>
    <row r="228" spans="1:16">
      <c r="A228" s="16"/>
      <c r="B228" s="16"/>
      <c r="C228" s="16"/>
      <c r="D228" s="16"/>
      <c r="E228" s="16"/>
      <c r="F228" s="16"/>
      <c r="G228" s="16"/>
      <c r="H228" s="16"/>
      <c r="I228" s="17" t="str">
        <f>IF(J228&lt;&gt;"",VLOOKUP(J228,'Product Data'!B$1:K$1107,10,FALSE),"")</f>
        <v/>
      </c>
      <c r="J228" s="21"/>
      <c r="K228" s="21"/>
      <c r="L228" s="18" t="str">
        <f>IF(J228&lt;&gt;"",VLOOKUP(J228,'Product Data'!B$1:K$1107,4,FALSE),"")</f>
        <v/>
      </c>
      <c r="M228" s="17" t="str">
        <f t="shared" si="6"/>
        <v/>
      </c>
      <c r="N228" s="19"/>
      <c r="O228" s="17" t="str">
        <f t="shared" si="7"/>
        <v/>
      </c>
      <c r="P228" s="20"/>
    </row>
    <row r="229" spans="1:16">
      <c r="A229" s="16"/>
      <c r="B229" s="16"/>
      <c r="C229" s="16"/>
      <c r="D229" s="16"/>
      <c r="E229" s="16"/>
      <c r="F229" s="16"/>
      <c r="G229" s="16"/>
      <c r="H229" s="16"/>
      <c r="I229" s="17" t="str">
        <f>IF(J229&lt;&gt;"",VLOOKUP(J229,'Product Data'!B$1:K$1107,10,FALSE),"")</f>
        <v/>
      </c>
      <c r="J229" s="21"/>
      <c r="K229" s="21"/>
      <c r="L229" s="18" t="str">
        <f>IF(J229&lt;&gt;"",VLOOKUP(J229,'Product Data'!B$1:K$1107,4,FALSE),"")</f>
        <v/>
      </c>
      <c r="M229" s="17" t="str">
        <f t="shared" si="6"/>
        <v/>
      </c>
      <c r="N229" s="19"/>
      <c r="O229" s="17" t="str">
        <f t="shared" si="7"/>
        <v/>
      </c>
      <c r="P229" s="20"/>
    </row>
    <row r="230" spans="1:16">
      <c r="A230" s="16"/>
      <c r="B230" s="16"/>
      <c r="C230" s="16"/>
      <c r="D230" s="16"/>
      <c r="E230" s="16"/>
      <c r="F230" s="16"/>
      <c r="G230" s="16"/>
      <c r="H230" s="16"/>
      <c r="I230" s="17" t="str">
        <f>IF(J230&lt;&gt;"",VLOOKUP(J230,'Product Data'!B$1:K$1107,10,FALSE),"")</f>
        <v/>
      </c>
      <c r="J230" s="21"/>
      <c r="K230" s="21"/>
      <c r="L230" s="18" t="str">
        <f>IF(J230&lt;&gt;"",VLOOKUP(J230,'Product Data'!B$1:K$1107,4,FALSE),"")</f>
        <v/>
      </c>
      <c r="M230" s="17" t="str">
        <f t="shared" si="6"/>
        <v/>
      </c>
      <c r="N230" s="19"/>
      <c r="O230" s="17" t="str">
        <f t="shared" si="7"/>
        <v/>
      </c>
      <c r="P230" s="20"/>
    </row>
    <row r="231" spans="1:16">
      <c r="A231" s="16"/>
      <c r="B231" s="16"/>
      <c r="C231" s="16"/>
      <c r="D231" s="16"/>
      <c r="E231" s="16"/>
      <c r="F231" s="16"/>
      <c r="G231" s="16"/>
      <c r="H231" s="16"/>
      <c r="I231" s="17" t="str">
        <f>IF(J231&lt;&gt;"",VLOOKUP(J231,'Product Data'!B$1:K$1107,10,FALSE),"")</f>
        <v/>
      </c>
      <c r="J231" s="21"/>
      <c r="K231" s="21"/>
      <c r="L231" s="18" t="str">
        <f>IF(J231&lt;&gt;"",VLOOKUP(J231,'Product Data'!B$1:K$1107,4,FALSE),"")</f>
        <v/>
      </c>
      <c r="M231" s="17" t="str">
        <f t="shared" si="6"/>
        <v/>
      </c>
      <c r="N231" s="19"/>
      <c r="O231" s="17" t="str">
        <f t="shared" si="7"/>
        <v/>
      </c>
      <c r="P231" s="20"/>
    </row>
    <row r="232" spans="1:16">
      <c r="A232" s="16"/>
      <c r="B232" s="16"/>
      <c r="C232" s="16"/>
      <c r="D232" s="16"/>
      <c r="E232" s="16"/>
      <c r="F232" s="16"/>
      <c r="G232" s="16"/>
      <c r="H232" s="16"/>
      <c r="I232" s="17" t="str">
        <f>IF(J232&lt;&gt;"",VLOOKUP(J232,'Product Data'!B$1:K$1107,10,FALSE),"")</f>
        <v/>
      </c>
      <c r="J232" s="21"/>
      <c r="K232" s="21"/>
      <c r="L232" s="18" t="str">
        <f>IF(J232&lt;&gt;"",VLOOKUP(J232,'Product Data'!B$1:K$1107,4,FALSE),"")</f>
        <v/>
      </c>
      <c r="M232" s="17" t="str">
        <f t="shared" si="6"/>
        <v/>
      </c>
      <c r="N232" s="19"/>
      <c r="O232" s="17" t="str">
        <f t="shared" si="7"/>
        <v/>
      </c>
      <c r="P232" s="20"/>
    </row>
    <row r="233" spans="1:16">
      <c r="A233" s="16"/>
      <c r="B233" s="16"/>
      <c r="C233" s="16"/>
      <c r="D233" s="16"/>
      <c r="E233" s="16"/>
      <c r="F233" s="16"/>
      <c r="G233" s="16"/>
      <c r="H233" s="16"/>
      <c r="I233" s="17" t="str">
        <f>IF(J233&lt;&gt;"",VLOOKUP(J233,'Product Data'!B$1:K$1107,10,FALSE),"")</f>
        <v/>
      </c>
      <c r="J233" s="21"/>
      <c r="K233" s="21"/>
      <c r="L233" s="18" t="str">
        <f>IF(J233&lt;&gt;"",VLOOKUP(J233,'Product Data'!B$1:K$1107,4,FALSE),"")</f>
        <v/>
      </c>
      <c r="M233" s="17" t="str">
        <f t="shared" si="6"/>
        <v/>
      </c>
      <c r="N233" s="19"/>
      <c r="O233" s="17" t="str">
        <f t="shared" si="7"/>
        <v/>
      </c>
      <c r="P233" s="20"/>
    </row>
    <row r="234" spans="1:16">
      <c r="A234" s="16"/>
      <c r="B234" s="16"/>
      <c r="C234" s="16"/>
      <c r="D234" s="16"/>
      <c r="E234" s="16"/>
      <c r="F234" s="16"/>
      <c r="G234" s="16"/>
      <c r="H234" s="16"/>
      <c r="I234" s="17" t="str">
        <f>IF(J234&lt;&gt;"",VLOOKUP(J234,'Product Data'!B$1:K$1107,10,FALSE),"")</f>
        <v/>
      </c>
      <c r="J234" s="21"/>
      <c r="K234" s="21"/>
      <c r="L234" s="18" t="str">
        <f>IF(J234&lt;&gt;"",VLOOKUP(J234,'Product Data'!B$1:K$1107,4,FALSE),"")</f>
        <v/>
      </c>
      <c r="M234" s="17" t="str">
        <f t="shared" si="6"/>
        <v/>
      </c>
      <c r="N234" s="19"/>
      <c r="O234" s="17" t="str">
        <f t="shared" si="7"/>
        <v/>
      </c>
      <c r="P234" s="20"/>
    </row>
    <row r="235" spans="1:16">
      <c r="A235" s="16"/>
      <c r="B235" s="16"/>
      <c r="C235" s="16"/>
      <c r="D235" s="16"/>
      <c r="E235" s="16"/>
      <c r="F235" s="16"/>
      <c r="G235" s="16"/>
      <c r="H235" s="16"/>
      <c r="I235" s="17" t="str">
        <f>IF(J235&lt;&gt;"",VLOOKUP(J235,'Product Data'!B$1:K$1107,10,FALSE),"")</f>
        <v/>
      </c>
      <c r="J235" s="21"/>
      <c r="K235" s="21"/>
      <c r="L235" s="18" t="str">
        <f>IF(J235&lt;&gt;"",VLOOKUP(J235,'Product Data'!B$1:K$1107,4,FALSE),"")</f>
        <v/>
      </c>
      <c r="M235" s="17" t="str">
        <f t="shared" si="6"/>
        <v/>
      </c>
      <c r="N235" s="19"/>
      <c r="O235" s="17" t="str">
        <f t="shared" si="7"/>
        <v/>
      </c>
      <c r="P235" s="20"/>
    </row>
    <row r="236" spans="1:16">
      <c r="A236" s="16"/>
      <c r="B236" s="16"/>
      <c r="C236" s="16"/>
      <c r="D236" s="16"/>
      <c r="E236" s="16"/>
      <c r="F236" s="16"/>
      <c r="G236" s="16"/>
      <c r="H236" s="16"/>
      <c r="I236" s="17" t="str">
        <f>IF(J236&lt;&gt;"",VLOOKUP(J236,'Product Data'!B$1:K$1107,10,FALSE),"")</f>
        <v/>
      </c>
      <c r="J236" s="21"/>
      <c r="K236" s="21"/>
      <c r="L236" s="18" t="str">
        <f>IF(J236&lt;&gt;"",VLOOKUP(J236,'Product Data'!B$1:K$1107,4,FALSE),"")</f>
        <v/>
      </c>
      <c r="M236" s="17" t="str">
        <f t="shared" si="6"/>
        <v/>
      </c>
      <c r="N236" s="19"/>
      <c r="O236" s="17" t="str">
        <f t="shared" si="7"/>
        <v/>
      </c>
      <c r="P236" s="20"/>
    </row>
    <row r="237" spans="1:16">
      <c r="A237" s="16"/>
      <c r="B237" s="16"/>
      <c r="C237" s="16"/>
      <c r="D237" s="16"/>
      <c r="E237" s="16"/>
      <c r="F237" s="16"/>
      <c r="G237" s="16"/>
      <c r="H237" s="16"/>
      <c r="I237" s="17" t="str">
        <f>IF(J237&lt;&gt;"",VLOOKUP(J237,'Product Data'!B$1:K$1107,10,FALSE),"")</f>
        <v/>
      </c>
      <c r="J237" s="21"/>
      <c r="K237" s="21"/>
      <c r="L237" s="18" t="str">
        <f>IF(J237&lt;&gt;"",VLOOKUP(J237,'Product Data'!B$1:K$1107,4,FALSE),"")</f>
        <v/>
      </c>
      <c r="M237" s="17" t="str">
        <f t="shared" si="6"/>
        <v/>
      </c>
      <c r="N237" s="19"/>
      <c r="O237" s="17" t="str">
        <f t="shared" si="7"/>
        <v/>
      </c>
      <c r="P237" s="20"/>
    </row>
    <row r="238" spans="1:16">
      <c r="A238" s="16"/>
      <c r="B238" s="16"/>
      <c r="C238" s="16"/>
      <c r="D238" s="16"/>
      <c r="E238" s="16"/>
      <c r="F238" s="16"/>
      <c r="G238" s="16"/>
      <c r="H238" s="16"/>
      <c r="I238" s="17" t="str">
        <f>IF(J238&lt;&gt;"",VLOOKUP(J238,'Product Data'!B$1:K$1107,10,FALSE),"")</f>
        <v/>
      </c>
      <c r="J238" s="21"/>
      <c r="K238" s="21"/>
      <c r="L238" s="18" t="str">
        <f>IF(J238&lt;&gt;"",VLOOKUP(J238,'Product Data'!B$1:K$1107,4,FALSE),"")</f>
        <v/>
      </c>
      <c r="M238" s="17" t="str">
        <f t="shared" si="6"/>
        <v/>
      </c>
      <c r="N238" s="19"/>
      <c r="O238" s="17" t="str">
        <f t="shared" si="7"/>
        <v/>
      </c>
      <c r="P238" s="20"/>
    </row>
    <row r="239" spans="1:16">
      <c r="A239" s="16"/>
      <c r="B239" s="16"/>
      <c r="C239" s="16"/>
      <c r="D239" s="16"/>
      <c r="E239" s="16"/>
      <c r="F239" s="16"/>
      <c r="G239" s="16"/>
      <c r="H239" s="16"/>
      <c r="I239" s="17" t="str">
        <f>IF(J239&lt;&gt;"",VLOOKUP(J239,'Product Data'!B$1:K$1107,10,FALSE),"")</f>
        <v/>
      </c>
      <c r="J239" s="21"/>
      <c r="K239" s="21"/>
      <c r="L239" s="18" t="str">
        <f>IF(J239&lt;&gt;"",VLOOKUP(J239,'Product Data'!B$1:K$1107,4,FALSE),"")</f>
        <v/>
      </c>
      <c r="M239" s="17" t="str">
        <f t="shared" si="6"/>
        <v/>
      </c>
      <c r="N239" s="19"/>
      <c r="O239" s="17" t="str">
        <f t="shared" si="7"/>
        <v/>
      </c>
      <c r="P239" s="20"/>
    </row>
    <row r="240" spans="1:16">
      <c r="A240" s="16"/>
      <c r="B240" s="16"/>
      <c r="C240" s="16"/>
      <c r="D240" s="16"/>
      <c r="E240" s="16"/>
      <c r="F240" s="16"/>
      <c r="G240" s="16"/>
      <c r="H240" s="16"/>
      <c r="I240" s="17" t="str">
        <f>IF(J240&lt;&gt;"",VLOOKUP(J240,'Product Data'!B$1:K$1107,10,FALSE),"")</f>
        <v/>
      </c>
      <c r="J240" s="21"/>
      <c r="K240" s="21"/>
      <c r="L240" s="18" t="str">
        <f>IF(J240&lt;&gt;"",VLOOKUP(J240,'Product Data'!B$1:K$1107,4,FALSE),"")</f>
        <v/>
      </c>
      <c r="M240" s="17" t="str">
        <f t="shared" si="6"/>
        <v/>
      </c>
      <c r="N240" s="19"/>
      <c r="O240" s="17" t="str">
        <f t="shared" si="7"/>
        <v/>
      </c>
      <c r="P240" s="20"/>
    </row>
    <row r="241" spans="1:16">
      <c r="A241" s="16"/>
      <c r="B241" s="16"/>
      <c r="C241" s="16"/>
      <c r="D241" s="16"/>
      <c r="E241" s="16"/>
      <c r="F241" s="16"/>
      <c r="G241" s="16"/>
      <c r="H241" s="16"/>
      <c r="I241" s="17" t="str">
        <f>IF(J241&lt;&gt;"",VLOOKUP(J241,'Product Data'!B$1:K$1107,10,FALSE),"")</f>
        <v/>
      </c>
      <c r="J241" s="21"/>
      <c r="K241" s="21"/>
      <c r="L241" s="18" t="str">
        <f>IF(J241&lt;&gt;"",VLOOKUP(J241,'Product Data'!B$1:K$1107,4,FALSE),"")</f>
        <v/>
      </c>
      <c r="M241" s="17" t="str">
        <f t="shared" si="6"/>
        <v/>
      </c>
      <c r="N241" s="19"/>
      <c r="O241" s="17" t="str">
        <f t="shared" si="7"/>
        <v/>
      </c>
      <c r="P241" s="20"/>
    </row>
    <row r="242" spans="1:16">
      <c r="A242" s="16"/>
      <c r="B242" s="16"/>
      <c r="C242" s="16"/>
      <c r="D242" s="16"/>
      <c r="E242" s="16"/>
      <c r="F242" s="16"/>
      <c r="G242" s="16"/>
      <c r="H242" s="16"/>
      <c r="I242" s="17" t="str">
        <f>IF(J242&lt;&gt;"",VLOOKUP(J242,'Product Data'!B$1:K$1107,10,FALSE),"")</f>
        <v/>
      </c>
      <c r="J242" s="21"/>
      <c r="K242" s="21"/>
      <c r="L242" s="18" t="str">
        <f>IF(J242&lt;&gt;"",VLOOKUP(J242,'Product Data'!B$1:K$1107,4,FALSE),"")</f>
        <v/>
      </c>
      <c r="M242" s="17" t="str">
        <f t="shared" si="6"/>
        <v/>
      </c>
      <c r="N242" s="19"/>
      <c r="O242" s="17" t="str">
        <f t="shared" si="7"/>
        <v/>
      </c>
      <c r="P242" s="20"/>
    </row>
    <row r="243" spans="1:16">
      <c r="A243" s="16"/>
      <c r="B243" s="16"/>
      <c r="C243" s="16"/>
      <c r="D243" s="16"/>
      <c r="E243" s="16"/>
      <c r="F243" s="16"/>
      <c r="G243" s="16"/>
      <c r="H243" s="16"/>
      <c r="I243" s="17" t="str">
        <f>IF(J243&lt;&gt;"",VLOOKUP(J243,'Product Data'!B$1:K$1107,10,FALSE),"")</f>
        <v/>
      </c>
      <c r="J243" s="21"/>
      <c r="K243" s="21"/>
      <c r="L243" s="18" t="str">
        <f>IF(J243&lt;&gt;"",VLOOKUP(J243,'Product Data'!B$1:K$1107,4,FALSE),"")</f>
        <v/>
      </c>
      <c r="M243" s="17" t="str">
        <f t="shared" si="6"/>
        <v/>
      </c>
      <c r="N243" s="19"/>
      <c r="O243" s="17" t="str">
        <f t="shared" si="7"/>
        <v/>
      </c>
      <c r="P243" s="20"/>
    </row>
    <row r="244" spans="1:16">
      <c r="A244" s="16"/>
      <c r="B244" s="16"/>
      <c r="C244" s="16"/>
      <c r="D244" s="16"/>
      <c r="E244" s="16"/>
      <c r="F244" s="16"/>
      <c r="G244" s="16"/>
      <c r="H244" s="16"/>
      <c r="I244" s="17" t="str">
        <f>IF(J244&lt;&gt;"",VLOOKUP(J244,'Product Data'!B$1:K$1107,10,FALSE),"")</f>
        <v/>
      </c>
      <c r="J244" s="21"/>
      <c r="K244" s="21"/>
      <c r="L244" s="18" t="str">
        <f>IF(J244&lt;&gt;"",VLOOKUP(J244,'Product Data'!B$1:K$1107,4,FALSE),"")</f>
        <v/>
      </c>
      <c r="M244" s="17" t="str">
        <f t="shared" si="6"/>
        <v/>
      </c>
      <c r="N244" s="19"/>
      <c r="O244" s="17" t="str">
        <f t="shared" si="7"/>
        <v/>
      </c>
      <c r="P244" s="20"/>
    </row>
    <row r="245" spans="1:16">
      <c r="A245" s="16"/>
      <c r="B245" s="16"/>
      <c r="C245" s="16"/>
      <c r="D245" s="16"/>
      <c r="E245" s="16"/>
      <c r="F245" s="16"/>
      <c r="G245" s="16"/>
      <c r="H245" s="16"/>
      <c r="I245" s="17" t="str">
        <f>IF(J245&lt;&gt;"",VLOOKUP(J245,'Product Data'!B$1:K$1107,10,FALSE),"")</f>
        <v/>
      </c>
      <c r="J245" s="21"/>
      <c r="K245" s="21"/>
      <c r="L245" s="18" t="str">
        <f>IF(J245&lt;&gt;"",VLOOKUP(J245,'Product Data'!B$1:K$1107,4,FALSE),"")</f>
        <v/>
      </c>
      <c r="M245" s="17" t="str">
        <f t="shared" si="6"/>
        <v/>
      </c>
      <c r="N245" s="19"/>
      <c r="O245" s="17" t="str">
        <f t="shared" si="7"/>
        <v/>
      </c>
      <c r="P245" s="20"/>
    </row>
    <row r="246" spans="1:16">
      <c r="A246" s="16"/>
      <c r="B246" s="16"/>
      <c r="C246" s="16"/>
      <c r="D246" s="16"/>
      <c r="E246" s="16"/>
      <c r="F246" s="16"/>
      <c r="G246" s="16"/>
      <c r="H246" s="16"/>
      <c r="I246" s="17" t="str">
        <f>IF(J246&lt;&gt;"",VLOOKUP(J246,'Product Data'!B$1:K$1107,10,FALSE),"")</f>
        <v/>
      </c>
      <c r="J246" s="21"/>
      <c r="K246" s="21"/>
      <c r="L246" s="18" t="str">
        <f>IF(J246&lt;&gt;"",VLOOKUP(J246,'Product Data'!B$1:K$1107,4,FALSE),"")</f>
        <v/>
      </c>
      <c r="M246" s="17" t="str">
        <f t="shared" si="6"/>
        <v/>
      </c>
      <c r="N246" s="19"/>
      <c r="O246" s="17" t="str">
        <f t="shared" si="7"/>
        <v/>
      </c>
      <c r="P246" s="20"/>
    </row>
    <row r="247" spans="1:16">
      <c r="A247" s="16"/>
      <c r="B247" s="16"/>
      <c r="C247" s="16"/>
      <c r="D247" s="16"/>
      <c r="E247" s="16"/>
      <c r="F247" s="16"/>
      <c r="G247" s="16"/>
      <c r="H247" s="16"/>
      <c r="I247" s="17" t="str">
        <f>IF(J247&lt;&gt;"",VLOOKUP(J247,'Product Data'!B$1:K$1107,10,FALSE),"")</f>
        <v/>
      </c>
      <c r="J247" s="21"/>
      <c r="K247" s="21"/>
      <c r="L247" s="18" t="str">
        <f>IF(J247&lt;&gt;"",VLOOKUP(J247,'Product Data'!B$1:K$1107,4,FALSE),"")</f>
        <v/>
      </c>
      <c r="M247" s="17" t="str">
        <f t="shared" si="6"/>
        <v/>
      </c>
      <c r="N247" s="19"/>
      <c r="O247" s="17" t="str">
        <f t="shared" si="7"/>
        <v/>
      </c>
      <c r="P247" s="20"/>
    </row>
    <row r="248" spans="1:16">
      <c r="A248" s="16"/>
      <c r="B248" s="16"/>
      <c r="C248" s="16"/>
      <c r="D248" s="16"/>
      <c r="E248" s="16"/>
      <c r="F248" s="16"/>
      <c r="G248" s="16"/>
      <c r="H248" s="16"/>
      <c r="I248" s="17" t="str">
        <f>IF(J248&lt;&gt;"",VLOOKUP(J248,'Product Data'!B$1:K$1107,10,FALSE),"")</f>
        <v/>
      </c>
      <c r="J248" s="21"/>
      <c r="K248" s="21"/>
      <c r="L248" s="18" t="str">
        <f>IF(J248&lt;&gt;"",VLOOKUP(J248,'Product Data'!B$1:K$1107,4,FALSE),"")</f>
        <v/>
      </c>
      <c r="M248" s="17" t="str">
        <f t="shared" si="6"/>
        <v/>
      </c>
      <c r="N248" s="19"/>
      <c r="O248" s="17" t="str">
        <f t="shared" si="7"/>
        <v/>
      </c>
      <c r="P248" s="20"/>
    </row>
    <row r="249" spans="1:16">
      <c r="A249" s="16"/>
      <c r="B249" s="16"/>
      <c r="C249" s="16"/>
      <c r="D249" s="16"/>
      <c r="E249" s="16"/>
      <c r="F249" s="16"/>
      <c r="G249" s="16"/>
      <c r="H249" s="16"/>
      <c r="I249" s="17" t="str">
        <f>IF(J249&lt;&gt;"",VLOOKUP(J249,'Product Data'!B$1:K$1107,10,FALSE),"")</f>
        <v/>
      </c>
      <c r="J249" s="21"/>
      <c r="K249" s="21"/>
      <c r="L249" s="18" t="str">
        <f>IF(J249&lt;&gt;"",VLOOKUP(J249,'Product Data'!B$1:K$1107,4,FALSE),"")</f>
        <v/>
      </c>
      <c r="M249" s="17" t="str">
        <f t="shared" si="6"/>
        <v/>
      </c>
      <c r="N249" s="19"/>
      <c r="O249" s="17" t="str">
        <f t="shared" si="7"/>
        <v/>
      </c>
      <c r="P249" s="20"/>
    </row>
    <row r="250" spans="1:16">
      <c r="A250" s="16"/>
      <c r="B250" s="16"/>
      <c r="C250" s="16"/>
      <c r="D250" s="16"/>
      <c r="E250" s="16"/>
      <c r="F250" s="16"/>
      <c r="G250" s="16"/>
      <c r="H250" s="16"/>
      <c r="I250" s="17" t="str">
        <f>IF(J250&lt;&gt;"",VLOOKUP(J250,'Product Data'!B$1:K$1107,10,FALSE),"")</f>
        <v/>
      </c>
      <c r="J250" s="21"/>
      <c r="K250" s="21"/>
      <c r="L250" s="18" t="str">
        <f>IF(J250&lt;&gt;"",VLOOKUP(J250,'Product Data'!B$1:K$1107,4,FALSE),"")</f>
        <v/>
      </c>
      <c r="M250" s="17" t="str">
        <f t="shared" si="6"/>
        <v/>
      </c>
      <c r="N250" s="19"/>
      <c r="O250" s="17" t="str">
        <f t="shared" si="7"/>
        <v/>
      </c>
      <c r="P250" s="20"/>
    </row>
    <row r="251" spans="1:16">
      <c r="A251" s="16"/>
      <c r="B251" s="16"/>
      <c r="C251" s="16"/>
      <c r="D251" s="16"/>
      <c r="E251" s="16"/>
      <c r="F251" s="16"/>
      <c r="G251" s="16"/>
      <c r="H251" s="16"/>
      <c r="I251" s="17" t="str">
        <f>IF(J251&lt;&gt;"",VLOOKUP(J251,'Product Data'!B$1:K$1107,10,FALSE),"")</f>
        <v/>
      </c>
      <c r="J251" s="21"/>
      <c r="K251" s="21"/>
      <c r="L251" s="18" t="str">
        <f>IF(J251&lt;&gt;"",VLOOKUP(J251,'Product Data'!B$1:K$1107,4,FALSE),"")</f>
        <v/>
      </c>
      <c r="M251" s="17" t="str">
        <f t="shared" si="6"/>
        <v/>
      </c>
      <c r="N251" s="19"/>
      <c r="O251" s="17" t="str">
        <f t="shared" si="7"/>
        <v/>
      </c>
      <c r="P251" s="20"/>
    </row>
    <row r="252" spans="1:16">
      <c r="A252" s="16"/>
      <c r="B252" s="16"/>
      <c r="C252" s="16"/>
      <c r="D252" s="16"/>
      <c r="E252" s="16"/>
      <c r="F252" s="16"/>
      <c r="G252" s="16"/>
      <c r="H252" s="16"/>
      <c r="I252" s="17" t="str">
        <f>IF(J252&lt;&gt;"",VLOOKUP(J252,'Product Data'!B$1:K$1107,10,FALSE),"")</f>
        <v/>
      </c>
      <c r="J252" s="21"/>
      <c r="K252" s="21"/>
      <c r="L252" s="18" t="str">
        <f>IF(J252&lt;&gt;"",VLOOKUP(J252,'Product Data'!B$1:K$1107,4,FALSE),"")</f>
        <v/>
      </c>
      <c r="M252" s="17" t="str">
        <f t="shared" si="6"/>
        <v/>
      </c>
      <c r="N252" s="19"/>
      <c r="O252" s="17" t="str">
        <f t="shared" si="7"/>
        <v/>
      </c>
      <c r="P252" s="20"/>
    </row>
    <row r="253" spans="1:16">
      <c r="A253" s="16"/>
      <c r="B253" s="16"/>
      <c r="C253" s="16"/>
      <c r="D253" s="16"/>
      <c r="E253" s="16"/>
      <c r="F253" s="16"/>
      <c r="G253" s="16"/>
      <c r="H253" s="16"/>
      <c r="I253" s="17" t="str">
        <f>IF(J253&lt;&gt;"",VLOOKUP(J253,'Product Data'!B$1:K$1107,10,FALSE),"")</f>
        <v/>
      </c>
      <c r="J253" s="21"/>
      <c r="K253" s="21"/>
      <c r="L253" s="18" t="str">
        <f>IF(J253&lt;&gt;"",VLOOKUP(J253,'Product Data'!B$1:K$1107,4,FALSE),"")</f>
        <v/>
      </c>
      <c r="M253" s="17" t="str">
        <f t="shared" si="6"/>
        <v/>
      </c>
      <c r="N253" s="19"/>
      <c r="O253" s="17" t="str">
        <f t="shared" si="7"/>
        <v/>
      </c>
      <c r="P253" s="20"/>
    </row>
    <row r="254" spans="1:16">
      <c r="A254" s="16"/>
      <c r="B254" s="16"/>
      <c r="C254" s="16"/>
      <c r="D254" s="16"/>
      <c r="E254" s="16"/>
      <c r="F254" s="16"/>
      <c r="G254" s="16"/>
      <c r="H254" s="16"/>
      <c r="I254" s="17" t="str">
        <f>IF(J254&lt;&gt;"",VLOOKUP(J254,'Product Data'!B$1:K$1107,10,FALSE),"")</f>
        <v/>
      </c>
      <c r="J254" s="21"/>
      <c r="K254" s="21"/>
      <c r="L254" s="18" t="str">
        <f>IF(J254&lt;&gt;"",VLOOKUP(J254,'Product Data'!B$1:K$1107,4,FALSE),"")</f>
        <v/>
      </c>
      <c r="M254" s="17" t="str">
        <f t="shared" si="6"/>
        <v/>
      </c>
      <c r="N254" s="19"/>
      <c r="O254" s="17" t="str">
        <f t="shared" si="7"/>
        <v/>
      </c>
      <c r="P254" s="20"/>
    </row>
    <row r="255" spans="1:16">
      <c r="A255" s="16"/>
      <c r="B255" s="16"/>
      <c r="C255" s="16"/>
      <c r="D255" s="16"/>
      <c r="E255" s="16"/>
      <c r="F255" s="16"/>
      <c r="G255" s="16"/>
      <c r="H255" s="16"/>
      <c r="I255" s="17" t="str">
        <f>IF(J255&lt;&gt;"",VLOOKUP(J255,'Product Data'!B$1:K$1107,10,FALSE),"")</f>
        <v/>
      </c>
      <c r="J255" s="21"/>
      <c r="K255" s="21"/>
      <c r="L255" s="18" t="str">
        <f>IF(J255&lt;&gt;"",VLOOKUP(J255,'Product Data'!B$1:K$1107,4,FALSE),"")</f>
        <v/>
      </c>
      <c r="M255" s="17" t="str">
        <f t="shared" si="6"/>
        <v/>
      </c>
      <c r="N255" s="19"/>
      <c r="O255" s="17" t="str">
        <f t="shared" si="7"/>
        <v/>
      </c>
      <c r="P255" s="20"/>
    </row>
    <row r="256" spans="1:16">
      <c r="A256" s="16"/>
      <c r="B256" s="16"/>
      <c r="C256" s="16"/>
      <c r="D256" s="16"/>
      <c r="E256" s="16"/>
      <c r="F256" s="16"/>
      <c r="G256" s="16"/>
      <c r="H256" s="16"/>
      <c r="I256" s="17" t="str">
        <f>IF(J256&lt;&gt;"",VLOOKUP(J256,'Product Data'!B$1:K$1107,10,FALSE),"")</f>
        <v/>
      </c>
      <c r="J256" s="21"/>
      <c r="K256" s="21"/>
      <c r="L256" s="18" t="str">
        <f>IF(J256&lt;&gt;"",VLOOKUP(J256,'Product Data'!B$1:K$1107,4,FALSE),"")</f>
        <v/>
      </c>
      <c r="M256" s="17" t="str">
        <f t="shared" si="6"/>
        <v/>
      </c>
      <c r="N256" s="19"/>
      <c r="O256" s="17" t="str">
        <f t="shared" si="7"/>
        <v/>
      </c>
      <c r="P256" s="20"/>
    </row>
    <row r="257" spans="1:16">
      <c r="A257" s="16"/>
      <c r="B257" s="16"/>
      <c r="C257" s="16"/>
      <c r="D257" s="16"/>
      <c r="E257" s="16"/>
      <c r="F257" s="16"/>
      <c r="G257" s="16"/>
      <c r="H257" s="16"/>
      <c r="I257" s="17" t="str">
        <f>IF(J257&lt;&gt;"",VLOOKUP(J257,'Product Data'!B$1:K$1107,10,FALSE),"")</f>
        <v/>
      </c>
      <c r="J257" s="21"/>
      <c r="K257" s="21"/>
      <c r="L257" s="18" t="str">
        <f>IF(J257&lt;&gt;"",VLOOKUP(J257,'Product Data'!B$1:K$1107,4,FALSE),"")</f>
        <v/>
      </c>
      <c r="M257" s="17" t="str">
        <f t="shared" si="6"/>
        <v/>
      </c>
      <c r="N257" s="19"/>
      <c r="O257" s="17" t="str">
        <f t="shared" si="7"/>
        <v/>
      </c>
      <c r="P257" s="20"/>
    </row>
    <row r="258" spans="1:16">
      <c r="A258" s="16"/>
      <c r="B258" s="16"/>
      <c r="C258" s="16"/>
      <c r="D258" s="16"/>
      <c r="E258" s="16"/>
      <c r="F258" s="16"/>
      <c r="G258" s="16"/>
      <c r="H258" s="16"/>
      <c r="I258" s="17" t="str">
        <f>IF(J258&lt;&gt;"",VLOOKUP(J258,'Product Data'!B$1:K$1107,10,FALSE),"")</f>
        <v/>
      </c>
      <c r="J258" s="21"/>
      <c r="K258" s="21"/>
      <c r="L258" s="18" t="str">
        <f>IF(J258&lt;&gt;"",VLOOKUP(J258,'Product Data'!B$1:K$1107,4,FALSE),"")</f>
        <v/>
      </c>
      <c r="M258" s="17" t="str">
        <f t="shared" si="6"/>
        <v/>
      </c>
      <c r="N258" s="19"/>
      <c r="O258" s="17" t="str">
        <f t="shared" si="7"/>
        <v/>
      </c>
      <c r="P258" s="20"/>
    </row>
    <row r="259" spans="1:16">
      <c r="A259" s="16"/>
      <c r="B259" s="16"/>
      <c r="C259" s="16"/>
      <c r="D259" s="16"/>
      <c r="E259" s="16"/>
      <c r="F259" s="16"/>
      <c r="G259" s="16"/>
      <c r="H259" s="16"/>
      <c r="I259" s="17" t="str">
        <f>IF(J259&lt;&gt;"",VLOOKUP(J259,'Product Data'!B$1:K$1107,10,FALSE),"")</f>
        <v/>
      </c>
      <c r="J259" s="21"/>
      <c r="K259" s="21"/>
      <c r="L259" s="18" t="str">
        <f>IF(J259&lt;&gt;"",VLOOKUP(J259,'Product Data'!B$1:K$1107,4,FALSE),"")</f>
        <v/>
      </c>
      <c r="M259" s="17" t="str">
        <f t="shared" si="6"/>
        <v/>
      </c>
      <c r="N259" s="19"/>
      <c r="O259" s="17" t="str">
        <f t="shared" si="7"/>
        <v/>
      </c>
      <c r="P259" s="20"/>
    </row>
    <row r="260" spans="1:16">
      <c r="A260" s="16"/>
      <c r="B260" s="16"/>
      <c r="C260" s="16"/>
      <c r="D260" s="16"/>
      <c r="E260" s="16"/>
      <c r="F260" s="16"/>
      <c r="G260" s="16"/>
      <c r="H260" s="16"/>
      <c r="I260" s="17" t="str">
        <f>IF(J260&lt;&gt;"",VLOOKUP(J260,'Product Data'!B$1:K$1107,10,FALSE),"")</f>
        <v/>
      </c>
      <c r="J260" s="21"/>
      <c r="K260" s="21"/>
      <c r="L260" s="18" t="str">
        <f>IF(J260&lt;&gt;"",VLOOKUP(J260,'Product Data'!B$1:K$1107,4,FALSE),"")</f>
        <v/>
      </c>
      <c r="M260" s="17" t="str">
        <f t="shared" si="6"/>
        <v/>
      </c>
      <c r="N260" s="19"/>
      <c r="O260" s="17" t="str">
        <f t="shared" si="7"/>
        <v/>
      </c>
      <c r="P260" s="20"/>
    </row>
    <row r="261" spans="1:16">
      <c r="A261" s="16"/>
      <c r="B261" s="16"/>
      <c r="C261" s="16"/>
      <c r="D261" s="16"/>
      <c r="E261" s="16"/>
      <c r="F261" s="16"/>
      <c r="G261" s="16"/>
      <c r="H261" s="16"/>
      <c r="I261" s="17" t="str">
        <f>IF(J261&lt;&gt;"",VLOOKUP(J261,'Product Data'!B$1:K$1107,10,FALSE),"")</f>
        <v/>
      </c>
      <c r="J261" s="21"/>
      <c r="K261" s="21"/>
      <c r="L261" s="18" t="str">
        <f>IF(J261&lt;&gt;"",VLOOKUP(J261,'Product Data'!B$1:K$1107,4,FALSE),"")</f>
        <v/>
      </c>
      <c r="M261" s="17" t="str">
        <f t="shared" si="6"/>
        <v/>
      </c>
      <c r="N261" s="19"/>
      <c r="O261" s="17" t="str">
        <f t="shared" si="7"/>
        <v/>
      </c>
      <c r="P261" s="20"/>
    </row>
    <row r="262" spans="1:16">
      <c r="A262" s="16"/>
      <c r="B262" s="16"/>
      <c r="C262" s="16"/>
      <c r="D262" s="16"/>
      <c r="E262" s="16"/>
      <c r="F262" s="16"/>
      <c r="G262" s="16"/>
      <c r="H262" s="16"/>
      <c r="I262" s="17" t="str">
        <f>IF(J262&lt;&gt;"",VLOOKUP(J262,'Product Data'!B$1:K$1107,10,FALSE),"")</f>
        <v/>
      </c>
      <c r="J262" s="21"/>
      <c r="K262" s="21"/>
      <c r="L262" s="18" t="str">
        <f>IF(J262&lt;&gt;"",VLOOKUP(J262,'Product Data'!B$1:K$1107,4,FALSE),"")</f>
        <v/>
      </c>
      <c r="M262" s="17" t="str">
        <f t="shared" si="6"/>
        <v/>
      </c>
      <c r="N262" s="19"/>
      <c r="O262" s="17" t="str">
        <f t="shared" si="7"/>
        <v/>
      </c>
      <c r="P262" s="20"/>
    </row>
    <row r="263" spans="1:16">
      <c r="A263" s="16"/>
      <c r="B263" s="16"/>
      <c r="C263" s="16"/>
      <c r="D263" s="16"/>
      <c r="E263" s="16"/>
      <c r="F263" s="16"/>
      <c r="G263" s="16"/>
      <c r="H263" s="16"/>
      <c r="I263" s="17" t="str">
        <f>IF(J263&lt;&gt;"",VLOOKUP(J263,'Product Data'!B$1:K$1107,10,FALSE),"")</f>
        <v/>
      </c>
      <c r="J263" s="21"/>
      <c r="K263" s="21"/>
      <c r="L263" s="18" t="str">
        <f>IF(J263&lt;&gt;"",VLOOKUP(J263,'Product Data'!B$1:K$1107,4,FALSE),"")</f>
        <v/>
      </c>
      <c r="M263" s="17" t="str">
        <f t="shared" si="6"/>
        <v/>
      </c>
      <c r="N263" s="19"/>
      <c r="O263" s="17" t="str">
        <f t="shared" si="7"/>
        <v/>
      </c>
      <c r="P263" s="20"/>
    </row>
    <row r="264" spans="1:16">
      <c r="A264" s="16"/>
      <c r="B264" s="16"/>
      <c r="C264" s="16"/>
      <c r="D264" s="16"/>
      <c r="E264" s="16"/>
      <c r="F264" s="16"/>
      <c r="G264" s="16"/>
      <c r="H264" s="16"/>
      <c r="I264" s="17" t="str">
        <f>IF(J264&lt;&gt;"",VLOOKUP(J264,'Product Data'!B$1:K$1107,10,FALSE),"")</f>
        <v/>
      </c>
      <c r="J264" s="21"/>
      <c r="K264" s="21"/>
      <c r="L264" s="18" t="str">
        <f>IF(J264&lt;&gt;"",VLOOKUP(J264,'Product Data'!B$1:K$1107,4,FALSE),"")</f>
        <v/>
      </c>
      <c r="M264" s="17" t="str">
        <f t="shared" si="6"/>
        <v/>
      </c>
      <c r="N264" s="19"/>
      <c r="O264" s="17" t="str">
        <f t="shared" si="7"/>
        <v/>
      </c>
      <c r="P264" s="20"/>
    </row>
    <row r="265" spans="1:16">
      <c r="A265" s="16"/>
      <c r="B265" s="16"/>
      <c r="C265" s="16"/>
      <c r="D265" s="16"/>
      <c r="E265" s="16"/>
      <c r="F265" s="16"/>
      <c r="G265" s="16"/>
      <c r="H265" s="16"/>
      <c r="I265" s="17" t="str">
        <f>IF(J265&lt;&gt;"",VLOOKUP(J265,'Product Data'!B$1:K$1107,10,FALSE),"")</f>
        <v/>
      </c>
      <c r="J265" s="21"/>
      <c r="K265" s="21"/>
      <c r="L265" s="18" t="str">
        <f>IF(J265&lt;&gt;"",VLOOKUP(J265,'Product Data'!B$1:K$1107,4,FALSE),"")</f>
        <v/>
      </c>
      <c r="M265" s="17" t="str">
        <f t="shared" si="6"/>
        <v/>
      </c>
      <c r="N265" s="19"/>
      <c r="O265" s="17" t="str">
        <f t="shared" si="7"/>
        <v/>
      </c>
      <c r="P265" s="20"/>
    </row>
    <row r="266" spans="1:16">
      <c r="A266" s="16"/>
      <c r="B266" s="16"/>
      <c r="C266" s="16"/>
      <c r="D266" s="16"/>
      <c r="E266" s="16"/>
      <c r="F266" s="16"/>
      <c r="G266" s="16"/>
      <c r="H266" s="16"/>
      <c r="I266" s="17" t="str">
        <f>IF(J266&lt;&gt;"",VLOOKUP(J266,'Product Data'!B$1:K$1107,10,FALSE),"")</f>
        <v/>
      </c>
      <c r="J266" s="21"/>
      <c r="K266" s="21"/>
      <c r="L266" s="18" t="str">
        <f>IF(J266&lt;&gt;"",VLOOKUP(J266,'Product Data'!B$1:K$1107,4,FALSE),"")</f>
        <v/>
      </c>
      <c r="M266" s="17" t="str">
        <f t="shared" si="6"/>
        <v/>
      </c>
      <c r="N266" s="19"/>
      <c r="O266" s="17" t="str">
        <f t="shared" si="7"/>
        <v/>
      </c>
      <c r="P266" s="20"/>
    </row>
    <row r="267" spans="1:16">
      <c r="A267" s="16"/>
      <c r="B267" s="16"/>
      <c r="C267" s="16"/>
      <c r="D267" s="16"/>
      <c r="E267" s="16"/>
      <c r="F267" s="16"/>
      <c r="G267" s="16"/>
      <c r="H267" s="16"/>
      <c r="I267" s="17" t="str">
        <f>IF(J267&lt;&gt;"",VLOOKUP(J267,'Product Data'!B$1:K$1107,10,FALSE),"")</f>
        <v/>
      </c>
      <c r="J267" s="21"/>
      <c r="K267" s="21"/>
      <c r="L267" s="18" t="str">
        <f>IF(J267&lt;&gt;"",VLOOKUP(J267,'Product Data'!B$1:K$1107,4,FALSE),"")</f>
        <v/>
      </c>
      <c r="M267" s="17" t="str">
        <f t="shared" si="6"/>
        <v/>
      </c>
      <c r="N267" s="19"/>
      <c r="O267" s="17" t="str">
        <f t="shared" si="7"/>
        <v/>
      </c>
      <c r="P267" s="20"/>
    </row>
    <row r="268" spans="1:16">
      <c r="A268" s="16"/>
      <c r="B268" s="16"/>
      <c r="C268" s="16"/>
      <c r="D268" s="16"/>
      <c r="E268" s="16"/>
      <c r="F268" s="16"/>
      <c r="G268" s="16"/>
      <c r="H268" s="16"/>
      <c r="I268" s="17" t="str">
        <f>IF(J268&lt;&gt;"",VLOOKUP(J268,'Product Data'!B$1:K$1107,10,FALSE),"")</f>
        <v/>
      </c>
      <c r="J268" s="21"/>
      <c r="K268" s="21"/>
      <c r="L268" s="18" t="str">
        <f>IF(J268&lt;&gt;"",VLOOKUP(J268,'Product Data'!B$1:K$1107,4,FALSE),"")</f>
        <v/>
      </c>
      <c r="M268" s="17" t="str">
        <f t="shared" si="6"/>
        <v/>
      </c>
      <c r="N268" s="19"/>
      <c r="O268" s="17" t="str">
        <f t="shared" si="7"/>
        <v/>
      </c>
      <c r="P268" s="20"/>
    </row>
    <row r="269" spans="1:16">
      <c r="A269" s="16"/>
      <c r="B269" s="16"/>
      <c r="C269" s="16"/>
      <c r="D269" s="16"/>
      <c r="E269" s="16"/>
      <c r="F269" s="16"/>
      <c r="G269" s="16"/>
      <c r="H269" s="16"/>
      <c r="I269" s="17" t="str">
        <f>IF(J269&lt;&gt;"",VLOOKUP(J269,'Product Data'!B$1:K$1107,10,FALSE),"")</f>
        <v/>
      </c>
      <c r="J269" s="21"/>
      <c r="K269" s="21"/>
      <c r="L269" s="18" t="str">
        <f>IF(J269&lt;&gt;"",VLOOKUP(J269,'Product Data'!B$1:K$1107,4,FALSE),"")</f>
        <v/>
      </c>
      <c r="M269" s="17" t="str">
        <f t="shared" si="6"/>
        <v/>
      </c>
      <c r="N269" s="19"/>
      <c r="O269" s="17" t="str">
        <f t="shared" si="7"/>
        <v/>
      </c>
      <c r="P269" s="20"/>
    </row>
    <row r="270" spans="1:16">
      <c r="A270" s="16"/>
      <c r="B270" s="16"/>
      <c r="C270" s="16"/>
      <c r="D270" s="16"/>
      <c r="E270" s="16"/>
      <c r="F270" s="16"/>
      <c r="G270" s="16"/>
      <c r="H270" s="16"/>
      <c r="I270" s="17" t="str">
        <f>IF(J270&lt;&gt;"",VLOOKUP(J270,'Product Data'!B$1:K$1107,10,FALSE),"")</f>
        <v/>
      </c>
      <c r="J270" s="21"/>
      <c r="K270" s="21"/>
      <c r="L270" s="18" t="str">
        <f>IF(J270&lt;&gt;"",VLOOKUP(J270,'Product Data'!B$1:K$1107,4,FALSE),"")</f>
        <v/>
      </c>
      <c r="M270" s="17" t="str">
        <f t="shared" ref="M270:M333" si="8">IF(J270&lt;&gt;"",IF(L270=0,"Yes","No"),"")</f>
        <v/>
      </c>
      <c r="N270" s="19"/>
      <c r="O270" s="17" t="str">
        <f t="shared" ref="O270:O333" si="9">IF(N270&lt;&gt;"",(TEXT(N270,"DDDD")),"")</f>
        <v/>
      </c>
      <c r="P270" s="20"/>
    </row>
    <row r="271" spans="1:16">
      <c r="A271" s="16"/>
      <c r="B271" s="16"/>
      <c r="C271" s="16"/>
      <c r="D271" s="16"/>
      <c r="E271" s="16"/>
      <c r="F271" s="16"/>
      <c r="G271" s="16"/>
      <c r="H271" s="16"/>
      <c r="I271" s="17" t="str">
        <f>IF(J271&lt;&gt;"",VLOOKUP(J271,'Product Data'!B$1:K$1107,10,FALSE),"")</f>
        <v/>
      </c>
      <c r="J271" s="21"/>
      <c r="K271" s="21"/>
      <c r="L271" s="18" t="str">
        <f>IF(J271&lt;&gt;"",VLOOKUP(J271,'Product Data'!B$1:K$1107,4,FALSE),"")</f>
        <v/>
      </c>
      <c r="M271" s="17" t="str">
        <f t="shared" si="8"/>
        <v/>
      </c>
      <c r="N271" s="19"/>
      <c r="O271" s="17" t="str">
        <f t="shared" si="9"/>
        <v/>
      </c>
      <c r="P271" s="20"/>
    </row>
    <row r="272" spans="1:16">
      <c r="A272" s="16"/>
      <c r="B272" s="16"/>
      <c r="C272" s="16"/>
      <c r="D272" s="16"/>
      <c r="E272" s="16"/>
      <c r="F272" s="16"/>
      <c r="G272" s="16"/>
      <c r="H272" s="16"/>
      <c r="I272" s="17" t="str">
        <f>IF(J272&lt;&gt;"",VLOOKUP(J272,'Product Data'!B$1:K$1107,10,FALSE),"")</f>
        <v/>
      </c>
      <c r="J272" s="21"/>
      <c r="K272" s="21"/>
      <c r="L272" s="18" t="str">
        <f>IF(J272&lt;&gt;"",VLOOKUP(J272,'Product Data'!B$1:K$1107,4,FALSE),"")</f>
        <v/>
      </c>
      <c r="M272" s="17" t="str">
        <f t="shared" si="8"/>
        <v/>
      </c>
      <c r="N272" s="19"/>
      <c r="O272" s="17" t="str">
        <f t="shared" si="9"/>
        <v/>
      </c>
      <c r="P272" s="20"/>
    </row>
    <row r="273" spans="1:16">
      <c r="A273" s="16"/>
      <c r="B273" s="16"/>
      <c r="C273" s="16"/>
      <c r="D273" s="16"/>
      <c r="E273" s="16"/>
      <c r="F273" s="16"/>
      <c r="G273" s="16"/>
      <c r="H273" s="16"/>
      <c r="I273" s="17" t="str">
        <f>IF(J273&lt;&gt;"",VLOOKUP(J273,'Product Data'!B$1:K$1107,10,FALSE),"")</f>
        <v/>
      </c>
      <c r="J273" s="21"/>
      <c r="K273" s="21"/>
      <c r="L273" s="18" t="str">
        <f>IF(J273&lt;&gt;"",VLOOKUP(J273,'Product Data'!B$1:K$1107,4,FALSE),"")</f>
        <v/>
      </c>
      <c r="M273" s="17" t="str">
        <f t="shared" si="8"/>
        <v/>
      </c>
      <c r="N273" s="19"/>
      <c r="O273" s="17" t="str">
        <f t="shared" si="9"/>
        <v/>
      </c>
      <c r="P273" s="20"/>
    </row>
    <row r="274" spans="1:16">
      <c r="A274" s="16"/>
      <c r="B274" s="16"/>
      <c r="C274" s="16"/>
      <c r="D274" s="16"/>
      <c r="E274" s="16"/>
      <c r="F274" s="16"/>
      <c r="G274" s="16"/>
      <c r="H274" s="16"/>
      <c r="I274" s="17" t="str">
        <f>IF(J274&lt;&gt;"",VLOOKUP(J274,'Product Data'!B$1:K$1107,10,FALSE),"")</f>
        <v/>
      </c>
      <c r="J274" s="21"/>
      <c r="K274" s="21"/>
      <c r="L274" s="18" t="str">
        <f>IF(J274&lt;&gt;"",VLOOKUP(J274,'Product Data'!B$1:K$1107,4,FALSE),"")</f>
        <v/>
      </c>
      <c r="M274" s="17" t="str">
        <f t="shared" si="8"/>
        <v/>
      </c>
      <c r="N274" s="19"/>
      <c r="O274" s="17" t="str">
        <f t="shared" si="9"/>
        <v/>
      </c>
      <c r="P274" s="20"/>
    </row>
    <row r="275" spans="1:16">
      <c r="A275" s="16"/>
      <c r="B275" s="16"/>
      <c r="C275" s="16"/>
      <c r="D275" s="16"/>
      <c r="E275" s="16"/>
      <c r="F275" s="16"/>
      <c r="G275" s="16"/>
      <c r="H275" s="16"/>
      <c r="I275" s="17" t="str">
        <f>IF(J275&lt;&gt;"",VLOOKUP(J275,'Product Data'!B$1:K$1107,10,FALSE),"")</f>
        <v/>
      </c>
      <c r="J275" s="21"/>
      <c r="K275" s="21"/>
      <c r="L275" s="18" t="str">
        <f>IF(J275&lt;&gt;"",VLOOKUP(J275,'Product Data'!B$1:K$1107,4,FALSE),"")</f>
        <v/>
      </c>
      <c r="M275" s="17" t="str">
        <f t="shared" si="8"/>
        <v/>
      </c>
      <c r="N275" s="19"/>
      <c r="O275" s="17" t="str">
        <f t="shared" si="9"/>
        <v/>
      </c>
      <c r="P275" s="20"/>
    </row>
    <row r="276" spans="1:16">
      <c r="A276" s="16"/>
      <c r="B276" s="16"/>
      <c r="C276" s="16"/>
      <c r="D276" s="16"/>
      <c r="E276" s="16"/>
      <c r="F276" s="16"/>
      <c r="G276" s="16"/>
      <c r="H276" s="16"/>
      <c r="I276" s="17" t="str">
        <f>IF(J276&lt;&gt;"",VLOOKUP(J276,'Product Data'!B$1:K$1107,10,FALSE),"")</f>
        <v/>
      </c>
      <c r="J276" s="21"/>
      <c r="K276" s="21"/>
      <c r="L276" s="18" t="str">
        <f>IF(J276&lt;&gt;"",VLOOKUP(J276,'Product Data'!B$1:K$1107,4,FALSE),"")</f>
        <v/>
      </c>
      <c r="M276" s="17" t="str">
        <f t="shared" si="8"/>
        <v/>
      </c>
      <c r="N276" s="19"/>
      <c r="O276" s="17" t="str">
        <f t="shared" si="9"/>
        <v/>
      </c>
      <c r="P276" s="20"/>
    </row>
    <row r="277" spans="1:16">
      <c r="A277" s="16"/>
      <c r="B277" s="16"/>
      <c r="C277" s="16"/>
      <c r="D277" s="16"/>
      <c r="E277" s="16"/>
      <c r="F277" s="16"/>
      <c r="G277" s="16"/>
      <c r="H277" s="16"/>
      <c r="I277" s="17" t="str">
        <f>IF(J277&lt;&gt;"",VLOOKUP(J277,'Product Data'!B$1:K$1107,10,FALSE),"")</f>
        <v/>
      </c>
      <c r="J277" s="21"/>
      <c r="K277" s="21"/>
      <c r="L277" s="18" t="str">
        <f>IF(J277&lt;&gt;"",VLOOKUP(J277,'Product Data'!B$1:K$1107,4,FALSE),"")</f>
        <v/>
      </c>
      <c r="M277" s="17" t="str">
        <f t="shared" si="8"/>
        <v/>
      </c>
      <c r="N277" s="19"/>
      <c r="O277" s="17" t="str">
        <f t="shared" si="9"/>
        <v/>
      </c>
      <c r="P277" s="20"/>
    </row>
    <row r="278" spans="1:16">
      <c r="A278" s="16"/>
      <c r="B278" s="16"/>
      <c r="C278" s="16"/>
      <c r="D278" s="16"/>
      <c r="E278" s="16"/>
      <c r="F278" s="16"/>
      <c r="G278" s="16"/>
      <c r="H278" s="16"/>
      <c r="I278" s="17" t="str">
        <f>IF(J278&lt;&gt;"",VLOOKUP(J278,'Product Data'!B$1:K$1107,10,FALSE),"")</f>
        <v/>
      </c>
      <c r="J278" s="21"/>
      <c r="K278" s="21"/>
      <c r="L278" s="18" t="str">
        <f>IF(J278&lt;&gt;"",VLOOKUP(J278,'Product Data'!B$1:K$1107,4,FALSE),"")</f>
        <v/>
      </c>
      <c r="M278" s="17" t="str">
        <f t="shared" si="8"/>
        <v/>
      </c>
      <c r="N278" s="19"/>
      <c r="O278" s="17" t="str">
        <f t="shared" si="9"/>
        <v/>
      </c>
      <c r="P278" s="20"/>
    </row>
    <row r="279" spans="1:16">
      <c r="A279" s="16"/>
      <c r="B279" s="16"/>
      <c r="C279" s="16"/>
      <c r="D279" s="16"/>
      <c r="E279" s="16"/>
      <c r="F279" s="16"/>
      <c r="G279" s="16"/>
      <c r="H279" s="16"/>
      <c r="I279" s="17" t="str">
        <f>IF(J279&lt;&gt;"",VLOOKUP(J279,'Product Data'!B$1:K$1107,10,FALSE),"")</f>
        <v/>
      </c>
      <c r="J279" s="21"/>
      <c r="K279" s="21"/>
      <c r="L279" s="18" t="str">
        <f>IF(J279&lt;&gt;"",VLOOKUP(J279,'Product Data'!B$1:K$1107,4,FALSE),"")</f>
        <v/>
      </c>
      <c r="M279" s="17" t="str">
        <f t="shared" si="8"/>
        <v/>
      </c>
      <c r="N279" s="19"/>
      <c r="O279" s="17" t="str">
        <f t="shared" si="9"/>
        <v/>
      </c>
      <c r="P279" s="20"/>
    </row>
    <row r="280" spans="1:16">
      <c r="A280" s="16"/>
      <c r="B280" s="16"/>
      <c r="C280" s="16"/>
      <c r="D280" s="16"/>
      <c r="E280" s="16"/>
      <c r="F280" s="16"/>
      <c r="G280" s="16"/>
      <c r="H280" s="16"/>
      <c r="I280" s="17" t="str">
        <f>IF(J280&lt;&gt;"",VLOOKUP(J280,'Product Data'!B$1:K$1107,10,FALSE),"")</f>
        <v/>
      </c>
      <c r="J280" s="21"/>
      <c r="K280" s="21"/>
      <c r="L280" s="18" t="str">
        <f>IF(J280&lt;&gt;"",VLOOKUP(J280,'Product Data'!B$1:K$1107,4,FALSE),"")</f>
        <v/>
      </c>
      <c r="M280" s="17" t="str">
        <f t="shared" si="8"/>
        <v/>
      </c>
      <c r="N280" s="19"/>
      <c r="O280" s="17" t="str">
        <f t="shared" si="9"/>
        <v/>
      </c>
      <c r="P280" s="20"/>
    </row>
    <row r="281" spans="1:16">
      <c r="A281" s="16"/>
      <c r="B281" s="16"/>
      <c r="C281" s="16"/>
      <c r="D281" s="16"/>
      <c r="E281" s="16"/>
      <c r="F281" s="16"/>
      <c r="G281" s="16"/>
      <c r="H281" s="16"/>
      <c r="I281" s="17" t="str">
        <f>IF(J281&lt;&gt;"",VLOOKUP(J281,'Product Data'!B$1:K$1107,10,FALSE),"")</f>
        <v/>
      </c>
      <c r="J281" s="21"/>
      <c r="K281" s="21"/>
      <c r="L281" s="18" t="str">
        <f>IF(J281&lt;&gt;"",VLOOKUP(J281,'Product Data'!B$1:K$1107,4,FALSE),"")</f>
        <v/>
      </c>
      <c r="M281" s="17" t="str">
        <f t="shared" si="8"/>
        <v/>
      </c>
      <c r="N281" s="19"/>
      <c r="O281" s="17" t="str">
        <f t="shared" si="9"/>
        <v/>
      </c>
      <c r="P281" s="20"/>
    </row>
    <row r="282" spans="1:16">
      <c r="A282" s="16"/>
      <c r="B282" s="16"/>
      <c r="C282" s="16"/>
      <c r="D282" s="16"/>
      <c r="E282" s="16"/>
      <c r="F282" s="16"/>
      <c r="G282" s="16"/>
      <c r="H282" s="16"/>
      <c r="I282" s="17" t="str">
        <f>IF(J282&lt;&gt;"",VLOOKUP(J282,'Product Data'!B$1:K$1107,10,FALSE),"")</f>
        <v/>
      </c>
      <c r="J282" s="21"/>
      <c r="K282" s="21"/>
      <c r="L282" s="18" t="str">
        <f>IF(J282&lt;&gt;"",VLOOKUP(J282,'Product Data'!B$1:K$1107,4,FALSE),"")</f>
        <v/>
      </c>
      <c r="M282" s="17" t="str">
        <f t="shared" si="8"/>
        <v/>
      </c>
      <c r="N282" s="19"/>
      <c r="O282" s="17" t="str">
        <f t="shared" si="9"/>
        <v/>
      </c>
      <c r="P282" s="20"/>
    </row>
    <row r="283" spans="1:16">
      <c r="A283" s="16"/>
      <c r="B283" s="16"/>
      <c r="C283" s="16"/>
      <c r="D283" s="16"/>
      <c r="E283" s="16"/>
      <c r="F283" s="16"/>
      <c r="G283" s="16"/>
      <c r="H283" s="16"/>
      <c r="I283" s="17" t="str">
        <f>IF(J283&lt;&gt;"",VLOOKUP(J283,'Product Data'!B$1:K$1107,10,FALSE),"")</f>
        <v/>
      </c>
      <c r="J283" s="21"/>
      <c r="K283" s="21"/>
      <c r="L283" s="18" t="str">
        <f>IF(J283&lt;&gt;"",VLOOKUP(J283,'Product Data'!B$1:K$1107,4,FALSE),"")</f>
        <v/>
      </c>
      <c r="M283" s="17" t="str">
        <f t="shared" si="8"/>
        <v/>
      </c>
      <c r="N283" s="19"/>
      <c r="O283" s="17" t="str">
        <f t="shared" si="9"/>
        <v/>
      </c>
      <c r="P283" s="20"/>
    </row>
    <row r="284" spans="1:16">
      <c r="A284" s="16"/>
      <c r="B284" s="16"/>
      <c r="C284" s="16"/>
      <c r="D284" s="16"/>
      <c r="E284" s="16"/>
      <c r="F284" s="16"/>
      <c r="G284" s="16"/>
      <c r="H284" s="16"/>
      <c r="I284" s="17" t="str">
        <f>IF(J284&lt;&gt;"",VLOOKUP(J284,'Product Data'!B$1:K$1107,10,FALSE),"")</f>
        <v/>
      </c>
      <c r="J284" s="21"/>
      <c r="K284" s="21"/>
      <c r="L284" s="18" t="str">
        <f>IF(J284&lt;&gt;"",VLOOKUP(J284,'Product Data'!B$1:K$1107,4,FALSE),"")</f>
        <v/>
      </c>
      <c r="M284" s="17" t="str">
        <f t="shared" si="8"/>
        <v/>
      </c>
      <c r="N284" s="19"/>
      <c r="O284" s="17" t="str">
        <f t="shared" si="9"/>
        <v/>
      </c>
      <c r="P284" s="20"/>
    </row>
    <row r="285" spans="1:16">
      <c r="A285" s="16"/>
      <c r="B285" s="16"/>
      <c r="C285" s="16"/>
      <c r="D285" s="16"/>
      <c r="E285" s="16"/>
      <c r="F285" s="16"/>
      <c r="G285" s="16"/>
      <c r="H285" s="16"/>
      <c r="I285" s="17" t="str">
        <f>IF(J285&lt;&gt;"",VLOOKUP(J285,'Product Data'!B$1:K$1107,10,FALSE),"")</f>
        <v/>
      </c>
      <c r="J285" s="21"/>
      <c r="K285" s="21"/>
      <c r="L285" s="18" t="str">
        <f>IF(J285&lt;&gt;"",VLOOKUP(J285,'Product Data'!B$1:K$1107,4,FALSE),"")</f>
        <v/>
      </c>
      <c r="M285" s="17" t="str">
        <f t="shared" si="8"/>
        <v/>
      </c>
      <c r="N285" s="19"/>
      <c r="O285" s="17" t="str">
        <f t="shared" si="9"/>
        <v/>
      </c>
      <c r="P285" s="20"/>
    </row>
    <row r="286" spans="1:16">
      <c r="A286" s="16"/>
      <c r="B286" s="16"/>
      <c r="C286" s="16"/>
      <c r="D286" s="16"/>
      <c r="E286" s="16"/>
      <c r="F286" s="16"/>
      <c r="G286" s="16"/>
      <c r="H286" s="16"/>
      <c r="I286" s="17" t="str">
        <f>IF(J286&lt;&gt;"",VLOOKUP(J286,'Product Data'!B$1:K$1107,10,FALSE),"")</f>
        <v/>
      </c>
      <c r="J286" s="21"/>
      <c r="K286" s="21"/>
      <c r="L286" s="18" t="str">
        <f>IF(J286&lt;&gt;"",VLOOKUP(J286,'Product Data'!B$1:K$1107,4,FALSE),"")</f>
        <v/>
      </c>
      <c r="M286" s="17" t="str">
        <f t="shared" si="8"/>
        <v/>
      </c>
      <c r="N286" s="19"/>
      <c r="O286" s="17" t="str">
        <f t="shared" si="9"/>
        <v/>
      </c>
      <c r="P286" s="20"/>
    </row>
    <row r="287" spans="1:16">
      <c r="A287" s="16"/>
      <c r="B287" s="16"/>
      <c r="C287" s="16"/>
      <c r="D287" s="16"/>
      <c r="E287" s="16"/>
      <c r="F287" s="16"/>
      <c r="G287" s="16"/>
      <c r="H287" s="16"/>
      <c r="I287" s="17" t="str">
        <f>IF(J287&lt;&gt;"",VLOOKUP(J287,'Product Data'!B$1:K$1107,10,FALSE),"")</f>
        <v/>
      </c>
      <c r="J287" s="21"/>
      <c r="K287" s="21"/>
      <c r="L287" s="18" t="str">
        <f>IF(J287&lt;&gt;"",VLOOKUP(J287,'Product Data'!B$1:K$1107,4,FALSE),"")</f>
        <v/>
      </c>
      <c r="M287" s="17" t="str">
        <f t="shared" si="8"/>
        <v/>
      </c>
      <c r="N287" s="19"/>
      <c r="O287" s="17" t="str">
        <f t="shared" si="9"/>
        <v/>
      </c>
      <c r="P287" s="20"/>
    </row>
    <row r="288" spans="1:16">
      <c r="A288" s="16"/>
      <c r="B288" s="16"/>
      <c r="C288" s="16"/>
      <c r="D288" s="16"/>
      <c r="E288" s="16"/>
      <c r="F288" s="16"/>
      <c r="G288" s="16"/>
      <c r="H288" s="16"/>
      <c r="I288" s="17" t="str">
        <f>IF(J288&lt;&gt;"",VLOOKUP(J288,'Product Data'!B$1:K$1107,10,FALSE),"")</f>
        <v/>
      </c>
      <c r="J288" s="21"/>
      <c r="K288" s="21"/>
      <c r="L288" s="18" t="str">
        <f>IF(J288&lt;&gt;"",VLOOKUP(J288,'Product Data'!B$1:K$1107,4,FALSE),"")</f>
        <v/>
      </c>
      <c r="M288" s="17" t="str">
        <f t="shared" si="8"/>
        <v/>
      </c>
      <c r="N288" s="19"/>
      <c r="O288" s="17" t="str">
        <f t="shared" si="9"/>
        <v/>
      </c>
      <c r="P288" s="20"/>
    </row>
    <row r="289" spans="1:16">
      <c r="A289" s="16"/>
      <c r="B289" s="16"/>
      <c r="C289" s="16"/>
      <c r="D289" s="16"/>
      <c r="E289" s="16"/>
      <c r="F289" s="16"/>
      <c r="G289" s="16"/>
      <c r="H289" s="16"/>
      <c r="I289" s="17" t="str">
        <f>IF(J289&lt;&gt;"",VLOOKUP(J289,'Product Data'!B$1:K$1107,10,FALSE),"")</f>
        <v/>
      </c>
      <c r="J289" s="21"/>
      <c r="K289" s="21"/>
      <c r="L289" s="18" t="str">
        <f>IF(J289&lt;&gt;"",VLOOKUP(J289,'Product Data'!B$1:K$1107,4,FALSE),"")</f>
        <v/>
      </c>
      <c r="M289" s="17" t="str">
        <f t="shared" si="8"/>
        <v/>
      </c>
      <c r="N289" s="19"/>
      <c r="O289" s="17" t="str">
        <f t="shared" si="9"/>
        <v/>
      </c>
      <c r="P289" s="20"/>
    </row>
    <row r="290" spans="1:16">
      <c r="A290" s="16"/>
      <c r="B290" s="16"/>
      <c r="C290" s="16"/>
      <c r="D290" s="16"/>
      <c r="E290" s="16"/>
      <c r="F290" s="16"/>
      <c r="G290" s="16"/>
      <c r="H290" s="16"/>
      <c r="I290" s="17" t="str">
        <f>IF(J290&lt;&gt;"",VLOOKUP(J290,'Product Data'!B$1:K$1107,10,FALSE),"")</f>
        <v/>
      </c>
      <c r="J290" s="21"/>
      <c r="K290" s="21"/>
      <c r="L290" s="18" t="str">
        <f>IF(J290&lt;&gt;"",VLOOKUP(J290,'Product Data'!B$1:K$1107,4,FALSE),"")</f>
        <v/>
      </c>
      <c r="M290" s="17" t="str">
        <f t="shared" si="8"/>
        <v/>
      </c>
      <c r="N290" s="19"/>
      <c r="O290" s="17" t="str">
        <f t="shared" si="9"/>
        <v/>
      </c>
      <c r="P290" s="20"/>
    </row>
    <row r="291" spans="1:16">
      <c r="A291" s="16"/>
      <c r="B291" s="16"/>
      <c r="C291" s="16"/>
      <c r="D291" s="16"/>
      <c r="E291" s="16"/>
      <c r="F291" s="16"/>
      <c r="G291" s="16"/>
      <c r="H291" s="16"/>
      <c r="I291" s="17" t="str">
        <f>IF(J291&lt;&gt;"",VLOOKUP(J291,'Product Data'!B$1:K$1107,10,FALSE),"")</f>
        <v/>
      </c>
      <c r="J291" s="21"/>
      <c r="K291" s="21"/>
      <c r="L291" s="18" t="str">
        <f>IF(J291&lt;&gt;"",VLOOKUP(J291,'Product Data'!B$1:K$1107,4,FALSE),"")</f>
        <v/>
      </c>
      <c r="M291" s="17" t="str">
        <f t="shared" si="8"/>
        <v/>
      </c>
      <c r="N291" s="19"/>
      <c r="O291" s="17" t="str">
        <f t="shared" si="9"/>
        <v/>
      </c>
      <c r="P291" s="20"/>
    </row>
    <row r="292" spans="1:16">
      <c r="A292" s="16"/>
      <c r="B292" s="16"/>
      <c r="C292" s="16"/>
      <c r="D292" s="16"/>
      <c r="E292" s="16"/>
      <c r="F292" s="16"/>
      <c r="G292" s="16"/>
      <c r="H292" s="16"/>
      <c r="I292" s="17" t="str">
        <f>IF(J292&lt;&gt;"",VLOOKUP(J292,'Product Data'!B$1:K$1107,10,FALSE),"")</f>
        <v/>
      </c>
      <c r="J292" s="21"/>
      <c r="K292" s="21"/>
      <c r="L292" s="18" t="str">
        <f>IF(J292&lt;&gt;"",VLOOKUP(J292,'Product Data'!B$1:K$1107,4,FALSE),"")</f>
        <v/>
      </c>
      <c r="M292" s="17" t="str">
        <f t="shared" si="8"/>
        <v/>
      </c>
      <c r="N292" s="19"/>
      <c r="O292" s="17" t="str">
        <f t="shared" si="9"/>
        <v/>
      </c>
      <c r="P292" s="20"/>
    </row>
    <row r="293" spans="1:16">
      <c r="A293" s="16"/>
      <c r="B293" s="16"/>
      <c r="C293" s="16"/>
      <c r="D293" s="16"/>
      <c r="E293" s="16"/>
      <c r="F293" s="16"/>
      <c r="G293" s="16"/>
      <c r="H293" s="16"/>
      <c r="I293" s="17" t="str">
        <f>IF(J293&lt;&gt;"",VLOOKUP(J293,'Product Data'!B$1:K$1107,10,FALSE),"")</f>
        <v/>
      </c>
      <c r="J293" s="21"/>
      <c r="K293" s="21"/>
      <c r="L293" s="18" t="str">
        <f>IF(J293&lt;&gt;"",VLOOKUP(J293,'Product Data'!B$1:K$1107,4,FALSE),"")</f>
        <v/>
      </c>
      <c r="M293" s="17" t="str">
        <f t="shared" si="8"/>
        <v/>
      </c>
      <c r="N293" s="19"/>
      <c r="O293" s="17" t="str">
        <f t="shared" si="9"/>
        <v/>
      </c>
      <c r="P293" s="20"/>
    </row>
    <row r="294" spans="1:16">
      <c r="A294" s="16"/>
      <c r="B294" s="16"/>
      <c r="C294" s="16"/>
      <c r="D294" s="16"/>
      <c r="E294" s="16"/>
      <c r="F294" s="16"/>
      <c r="G294" s="16"/>
      <c r="H294" s="16"/>
      <c r="I294" s="17" t="str">
        <f>IF(J294&lt;&gt;"",VLOOKUP(J294,'Product Data'!B$1:K$1107,10,FALSE),"")</f>
        <v/>
      </c>
      <c r="J294" s="21"/>
      <c r="K294" s="21"/>
      <c r="L294" s="18" t="str">
        <f>IF(J294&lt;&gt;"",VLOOKUP(J294,'Product Data'!B$1:K$1107,4,FALSE),"")</f>
        <v/>
      </c>
      <c r="M294" s="17" t="str">
        <f t="shared" si="8"/>
        <v/>
      </c>
      <c r="N294" s="19"/>
      <c r="O294" s="17" t="str">
        <f t="shared" si="9"/>
        <v/>
      </c>
      <c r="P294" s="20"/>
    </row>
    <row r="295" spans="1:16">
      <c r="A295" s="16"/>
      <c r="B295" s="16"/>
      <c r="C295" s="16"/>
      <c r="D295" s="16"/>
      <c r="E295" s="16"/>
      <c r="F295" s="16"/>
      <c r="G295" s="16"/>
      <c r="H295" s="16"/>
      <c r="I295" s="17" t="str">
        <f>IF(J295&lt;&gt;"",VLOOKUP(J295,'Product Data'!B$1:K$1107,10,FALSE),"")</f>
        <v/>
      </c>
      <c r="J295" s="21"/>
      <c r="K295" s="21"/>
      <c r="L295" s="18" t="str">
        <f>IF(J295&lt;&gt;"",VLOOKUP(J295,'Product Data'!B$1:K$1107,4,FALSE),"")</f>
        <v/>
      </c>
      <c r="M295" s="17" t="str">
        <f t="shared" si="8"/>
        <v/>
      </c>
      <c r="N295" s="19"/>
      <c r="O295" s="17" t="str">
        <f t="shared" si="9"/>
        <v/>
      </c>
      <c r="P295" s="20"/>
    </row>
    <row r="296" spans="1:16">
      <c r="A296" s="16"/>
      <c r="B296" s="16"/>
      <c r="C296" s="16"/>
      <c r="D296" s="16"/>
      <c r="E296" s="16"/>
      <c r="F296" s="16"/>
      <c r="G296" s="16"/>
      <c r="H296" s="16"/>
      <c r="I296" s="17" t="str">
        <f>IF(J296&lt;&gt;"",VLOOKUP(J296,'Product Data'!B$1:K$1107,10,FALSE),"")</f>
        <v/>
      </c>
      <c r="J296" s="21"/>
      <c r="K296" s="21"/>
      <c r="L296" s="18" t="str">
        <f>IF(J296&lt;&gt;"",VLOOKUP(J296,'Product Data'!B$1:K$1107,4,FALSE),"")</f>
        <v/>
      </c>
      <c r="M296" s="17" t="str">
        <f t="shared" si="8"/>
        <v/>
      </c>
      <c r="N296" s="19"/>
      <c r="O296" s="17" t="str">
        <f t="shared" si="9"/>
        <v/>
      </c>
      <c r="P296" s="20"/>
    </row>
    <row r="297" spans="1:16">
      <c r="A297" s="16"/>
      <c r="B297" s="16"/>
      <c r="C297" s="16"/>
      <c r="D297" s="16"/>
      <c r="E297" s="16"/>
      <c r="F297" s="16"/>
      <c r="G297" s="16"/>
      <c r="H297" s="16"/>
      <c r="I297" s="17" t="str">
        <f>IF(J297&lt;&gt;"",VLOOKUP(J297,'Product Data'!B$1:K$1107,10,FALSE),"")</f>
        <v/>
      </c>
      <c r="J297" s="21"/>
      <c r="K297" s="21"/>
      <c r="L297" s="18" t="str">
        <f>IF(J297&lt;&gt;"",VLOOKUP(J297,'Product Data'!B$1:K$1107,4,FALSE),"")</f>
        <v/>
      </c>
      <c r="M297" s="17" t="str">
        <f t="shared" si="8"/>
        <v/>
      </c>
      <c r="N297" s="19"/>
      <c r="O297" s="17" t="str">
        <f t="shared" si="9"/>
        <v/>
      </c>
      <c r="P297" s="20"/>
    </row>
    <row r="298" spans="1:16">
      <c r="A298" s="16"/>
      <c r="B298" s="16"/>
      <c r="C298" s="16"/>
      <c r="D298" s="16"/>
      <c r="E298" s="16"/>
      <c r="F298" s="16"/>
      <c r="G298" s="16"/>
      <c r="H298" s="16"/>
      <c r="I298" s="17" t="str">
        <f>IF(J298&lt;&gt;"",VLOOKUP(J298,'Product Data'!B$1:K$1107,10,FALSE),"")</f>
        <v/>
      </c>
      <c r="J298" s="21"/>
      <c r="K298" s="21"/>
      <c r="L298" s="18" t="str">
        <f>IF(J298&lt;&gt;"",VLOOKUP(J298,'Product Data'!B$1:K$1107,4,FALSE),"")</f>
        <v/>
      </c>
      <c r="M298" s="17" t="str">
        <f t="shared" si="8"/>
        <v/>
      </c>
      <c r="N298" s="19"/>
      <c r="O298" s="17" t="str">
        <f t="shared" si="9"/>
        <v/>
      </c>
      <c r="P298" s="20"/>
    </row>
    <row r="299" spans="1:16">
      <c r="A299" s="16"/>
      <c r="B299" s="16"/>
      <c r="C299" s="16"/>
      <c r="D299" s="16"/>
      <c r="E299" s="16"/>
      <c r="F299" s="16"/>
      <c r="G299" s="16"/>
      <c r="H299" s="16"/>
      <c r="I299" s="17" t="str">
        <f>IF(J299&lt;&gt;"",VLOOKUP(J299,'Product Data'!B$1:K$1107,10,FALSE),"")</f>
        <v/>
      </c>
      <c r="J299" s="21"/>
      <c r="K299" s="21"/>
      <c r="L299" s="18" t="str">
        <f>IF(J299&lt;&gt;"",VLOOKUP(J299,'Product Data'!B$1:K$1107,4,FALSE),"")</f>
        <v/>
      </c>
      <c r="M299" s="17" t="str">
        <f t="shared" si="8"/>
        <v/>
      </c>
      <c r="N299" s="19"/>
      <c r="O299" s="17" t="str">
        <f t="shared" si="9"/>
        <v/>
      </c>
      <c r="P299" s="20"/>
    </row>
    <row r="300" spans="1:16">
      <c r="A300" s="16"/>
      <c r="B300" s="16"/>
      <c r="C300" s="16"/>
      <c r="D300" s="16"/>
      <c r="E300" s="16"/>
      <c r="F300" s="16"/>
      <c r="G300" s="16"/>
      <c r="H300" s="16"/>
      <c r="I300" s="17" t="str">
        <f>IF(J300&lt;&gt;"",VLOOKUP(J300,'Product Data'!B$1:K$1107,10,FALSE),"")</f>
        <v/>
      </c>
      <c r="J300" s="21"/>
      <c r="K300" s="21"/>
      <c r="L300" s="18" t="str">
        <f>IF(J300&lt;&gt;"",VLOOKUP(J300,'Product Data'!B$1:K$1107,4,FALSE),"")</f>
        <v/>
      </c>
      <c r="M300" s="17" t="str">
        <f t="shared" si="8"/>
        <v/>
      </c>
      <c r="N300" s="19"/>
      <c r="O300" s="17" t="str">
        <f t="shared" si="9"/>
        <v/>
      </c>
      <c r="P300" s="20"/>
    </row>
    <row r="301" spans="1:16">
      <c r="A301" s="16"/>
      <c r="B301" s="16"/>
      <c r="C301" s="16"/>
      <c r="D301" s="16"/>
      <c r="E301" s="16"/>
      <c r="F301" s="16"/>
      <c r="G301" s="16"/>
      <c r="H301" s="16"/>
      <c r="I301" s="17" t="str">
        <f>IF(J301&lt;&gt;"",VLOOKUP(J301,'Product Data'!B$1:K$1107,10,FALSE),"")</f>
        <v/>
      </c>
      <c r="J301" s="21"/>
      <c r="K301" s="21"/>
      <c r="L301" s="18" t="str">
        <f>IF(J301&lt;&gt;"",VLOOKUP(J301,'Product Data'!B$1:K$1107,4,FALSE),"")</f>
        <v/>
      </c>
      <c r="M301" s="17" t="str">
        <f t="shared" si="8"/>
        <v/>
      </c>
      <c r="N301" s="19"/>
      <c r="O301" s="17" t="str">
        <f t="shared" si="9"/>
        <v/>
      </c>
      <c r="P301" s="20"/>
    </row>
    <row r="302" spans="1:16">
      <c r="A302" s="16"/>
      <c r="B302" s="16"/>
      <c r="C302" s="16"/>
      <c r="D302" s="16"/>
      <c r="E302" s="16"/>
      <c r="F302" s="16"/>
      <c r="G302" s="16"/>
      <c r="H302" s="16"/>
      <c r="I302" s="17" t="str">
        <f>IF(J302&lt;&gt;"",VLOOKUP(J302,'Product Data'!B$1:K$1107,10,FALSE),"")</f>
        <v/>
      </c>
      <c r="J302" s="21"/>
      <c r="K302" s="21"/>
      <c r="L302" s="18" t="str">
        <f>IF(J302&lt;&gt;"",VLOOKUP(J302,'Product Data'!B$1:K$1107,4,FALSE),"")</f>
        <v/>
      </c>
      <c r="M302" s="17" t="str">
        <f t="shared" si="8"/>
        <v/>
      </c>
      <c r="N302" s="19"/>
      <c r="O302" s="17" t="str">
        <f t="shared" si="9"/>
        <v/>
      </c>
      <c r="P302" s="20"/>
    </row>
    <row r="303" spans="1:16">
      <c r="A303" s="16"/>
      <c r="B303" s="16"/>
      <c r="C303" s="16"/>
      <c r="D303" s="16"/>
      <c r="E303" s="16"/>
      <c r="F303" s="16"/>
      <c r="G303" s="16"/>
      <c r="H303" s="16"/>
      <c r="I303" s="17" t="str">
        <f>IF(J303&lt;&gt;"",VLOOKUP(J303,'Product Data'!B$1:K$1107,10,FALSE),"")</f>
        <v/>
      </c>
      <c r="J303" s="21"/>
      <c r="K303" s="21"/>
      <c r="L303" s="18" t="str">
        <f>IF(J303&lt;&gt;"",VLOOKUP(J303,'Product Data'!B$1:K$1107,4,FALSE),"")</f>
        <v/>
      </c>
      <c r="M303" s="17" t="str">
        <f t="shared" si="8"/>
        <v/>
      </c>
      <c r="N303" s="19"/>
      <c r="O303" s="17" t="str">
        <f t="shared" si="9"/>
        <v/>
      </c>
      <c r="P303" s="20"/>
    </row>
    <row r="304" spans="1:16">
      <c r="A304" s="16"/>
      <c r="B304" s="16"/>
      <c r="C304" s="16"/>
      <c r="D304" s="16"/>
      <c r="E304" s="16"/>
      <c r="F304" s="16"/>
      <c r="G304" s="16"/>
      <c r="H304" s="16"/>
      <c r="I304" s="17" t="str">
        <f>IF(J304&lt;&gt;"",VLOOKUP(J304,'Product Data'!B$1:K$1107,10,FALSE),"")</f>
        <v/>
      </c>
      <c r="J304" s="21"/>
      <c r="K304" s="21"/>
      <c r="L304" s="18" t="str">
        <f>IF(J304&lt;&gt;"",VLOOKUP(J304,'Product Data'!B$1:K$1107,4,FALSE),"")</f>
        <v/>
      </c>
      <c r="M304" s="17" t="str">
        <f t="shared" si="8"/>
        <v/>
      </c>
      <c r="N304" s="19"/>
      <c r="O304" s="17" t="str">
        <f t="shared" si="9"/>
        <v/>
      </c>
      <c r="P304" s="20"/>
    </row>
    <row r="305" spans="1:16">
      <c r="A305" s="16"/>
      <c r="B305" s="16"/>
      <c r="C305" s="16"/>
      <c r="D305" s="16"/>
      <c r="E305" s="16"/>
      <c r="F305" s="16"/>
      <c r="G305" s="16"/>
      <c r="H305" s="16"/>
      <c r="I305" s="17" t="str">
        <f>IF(J305&lt;&gt;"",VLOOKUP(J305,'Product Data'!B$1:K$1107,10,FALSE),"")</f>
        <v/>
      </c>
      <c r="J305" s="21"/>
      <c r="K305" s="21"/>
      <c r="L305" s="18" t="str">
        <f>IF(J305&lt;&gt;"",VLOOKUP(J305,'Product Data'!B$1:K$1107,4,FALSE),"")</f>
        <v/>
      </c>
      <c r="M305" s="17" t="str">
        <f t="shared" si="8"/>
        <v/>
      </c>
      <c r="N305" s="19"/>
      <c r="O305" s="17" t="str">
        <f t="shared" si="9"/>
        <v/>
      </c>
      <c r="P305" s="20"/>
    </row>
    <row r="306" spans="1:16">
      <c r="A306" s="16"/>
      <c r="B306" s="16"/>
      <c r="C306" s="16"/>
      <c r="D306" s="16"/>
      <c r="E306" s="16"/>
      <c r="F306" s="16"/>
      <c r="G306" s="16"/>
      <c r="H306" s="16"/>
      <c r="I306" s="17" t="str">
        <f>IF(J306&lt;&gt;"",VLOOKUP(J306,'Product Data'!B$1:K$1107,10,FALSE),"")</f>
        <v/>
      </c>
      <c r="J306" s="21"/>
      <c r="K306" s="21"/>
      <c r="L306" s="18" t="str">
        <f>IF(J306&lt;&gt;"",VLOOKUP(J306,'Product Data'!B$1:K$1107,4,FALSE),"")</f>
        <v/>
      </c>
      <c r="M306" s="17" t="str">
        <f t="shared" si="8"/>
        <v/>
      </c>
      <c r="N306" s="19"/>
      <c r="O306" s="17" t="str">
        <f t="shared" si="9"/>
        <v/>
      </c>
      <c r="P306" s="20"/>
    </row>
    <row r="307" spans="1:16">
      <c r="A307" s="16"/>
      <c r="B307" s="16"/>
      <c r="C307" s="16"/>
      <c r="D307" s="16"/>
      <c r="E307" s="16"/>
      <c r="F307" s="16"/>
      <c r="G307" s="16"/>
      <c r="H307" s="16"/>
      <c r="I307" s="17" t="str">
        <f>IF(J307&lt;&gt;"",VLOOKUP(J307,'Product Data'!B$1:K$1107,10,FALSE),"")</f>
        <v/>
      </c>
      <c r="J307" s="21"/>
      <c r="K307" s="21"/>
      <c r="L307" s="18" t="str">
        <f>IF(J307&lt;&gt;"",VLOOKUP(J307,'Product Data'!B$1:K$1107,4,FALSE),"")</f>
        <v/>
      </c>
      <c r="M307" s="17" t="str">
        <f t="shared" si="8"/>
        <v/>
      </c>
      <c r="N307" s="19"/>
      <c r="O307" s="17" t="str">
        <f t="shared" si="9"/>
        <v/>
      </c>
      <c r="P307" s="20"/>
    </row>
    <row r="308" spans="1:16">
      <c r="A308" s="16"/>
      <c r="B308" s="16"/>
      <c r="C308" s="16"/>
      <c r="D308" s="16"/>
      <c r="E308" s="16"/>
      <c r="F308" s="16"/>
      <c r="G308" s="16"/>
      <c r="H308" s="16"/>
      <c r="I308" s="17" t="str">
        <f>IF(J308&lt;&gt;"",VLOOKUP(J308,'Product Data'!B$1:K$1107,10,FALSE),"")</f>
        <v/>
      </c>
      <c r="J308" s="21"/>
      <c r="K308" s="21"/>
      <c r="L308" s="18" t="str">
        <f>IF(J308&lt;&gt;"",VLOOKUP(J308,'Product Data'!B$1:K$1107,4,FALSE),"")</f>
        <v/>
      </c>
      <c r="M308" s="17" t="str">
        <f t="shared" si="8"/>
        <v/>
      </c>
      <c r="N308" s="19"/>
      <c r="O308" s="17" t="str">
        <f t="shared" si="9"/>
        <v/>
      </c>
      <c r="P308" s="20"/>
    </row>
    <row r="309" spans="1:16">
      <c r="A309" s="16"/>
      <c r="B309" s="16"/>
      <c r="C309" s="16"/>
      <c r="D309" s="16"/>
      <c r="E309" s="16"/>
      <c r="F309" s="16"/>
      <c r="G309" s="16"/>
      <c r="H309" s="16"/>
      <c r="I309" s="17" t="str">
        <f>IF(J309&lt;&gt;"",VLOOKUP(J309,'Product Data'!B$1:K$1107,10,FALSE),"")</f>
        <v/>
      </c>
      <c r="J309" s="21"/>
      <c r="K309" s="21"/>
      <c r="L309" s="18" t="str">
        <f>IF(J309&lt;&gt;"",VLOOKUP(J309,'Product Data'!B$1:K$1107,4,FALSE),"")</f>
        <v/>
      </c>
      <c r="M309" s="17" t="str">
        <f t="shared" si="8"/>
        <v/>
      </c>
      <c r="N309" s="19"/>
      <c r="O309" s="17" t="str">
        <f t="shared" si="9"/>
        <v/>
      </c>
      <c r="P309" s="20"/>
    </row>
    <row r="310" spans="1:16">
      <c r="A310" s="16"/>
      <c r="B310" s="16"/>
      <c r="C310" s="16"/>
      <c r="D310" s="16"/>
      <c r="E310" s="16"/>
      <c r="F310" s="16"/>
      <c r="G310" s="16"/>
      <c r="H310" s="16"/>
      <c r="I310" s="17" t="str">
        <f>IF(J310&lt;&gt;"",VLOOKUP(J310,'Product Data'!B$1:K$1107,10,FALSE),"")</f>
        <v/>
      </c>
      <c r="J310" s="21"/>
      <c r="K310" s="21"/>
      <c r="L310" s="18" t="str">
        <f>IF(J310&lt;&gt;"",VLOOKUP(J310,'Product Data'!B$1:K$1107,4,FALSE),"")</f>
        <v/>
      </c>
      <c r="M310" s="17" t="str">
        <f t="shared" si="8"/>
        <v/>
      </c>
      <c r="N310" s="19"/>
      <c r="O310" s="17" t="str">
        <f t="shared" si="9"/>
        <v/>
      </c>
      <c r="P310" s="20"/>
    </row>
    <row r="311" spans="1:16">
      <c r="A311" s="16"/>
      <c r="B311" s="16"/>
      <c r="C311" s="16"/>
      <c r="D311" s="16"/>
      <c r="E311" s="16"/>
      <c r="F311" s="16"/>
      <c r="G311" s="16"/>
      <c r="H311" s="16"/>
      <c r="I311" s="17" t="str">
        <f>IF(J311&lt;&gt;"",VLOOKUP(J311,'Product Data'!B$1:K$1107,10,FALSE),"")</f>
        <v/>
      </c>
      <c r="J311" s="21"/>
      <c r="K311" s="21"/>
      <c r="L311" s="18" t="str">
        <f>IF(J311&lt;&gt;"",VLOOKUP(J311,'Product Data'!B$1:K$1107,4,FALSE),"")</f>
        <v/>
      </c>
      <c r="M311" s="17" t="str">
        <f t="shared" si="8"/>
        <v/>
      </c>
      <c r="N311" s="19"/>
      <c r="O311" s="17" t="str">
        <f t="shared" si="9"/>
        <v/>
      </c>
      <c r="P311" s="20"/>
    </row>
    <row r="312" spans="1:16">
      <c r="A312" s="16"/>
      <c r="B312" s="16"/>
      <c r="C312" s="16"/>
      <c r="D312" s="16"/>
      <c r="E312" s="16"/>
      <c r="F312" s="16"/>
      <c r="G312" s="16"/>
      <c r="H312" s="16"/>
      <c r="I312" s="17" t="str">
        <f>IF(J312&lt;&gt;"",VLOOKUP(J312,'Product Data'!B$1:K$1107,10,FALSE),"")</f>
        <v/>
      </c>
      <c r="J312" s="21"/>
      <c r="K312" s="21"/>
      <c r="L312" s="18" t="str">
        <f>IF(J312&lt;&gt;"",VLOOKUP(J312,'Product Data'!B$1:K$1107,4,FALSE),"")</f>
        <v/>
      </c>
      <c r="M312" s="17" t="str">
        <f t="shared" si="8"/>
        <v/>
      </c>
      <c r="N312" s="19"/>
      <c r="O312" s="17" t="str">
        <f t="shared" si="9"/>
        <v/>
      </c>
      <c r="P312" s="20"/>
    </row>
    <row r="313" spans="1:16">
      <c r="A313" s="16"/>
      <c r="B313" s="16"/>
      <c r="C313" s="16"/>
      <c r="D313" s="16"/>
      <c r="E313" s="16"/>
      <c r="F313" s="16"/>
      <c r="G313" s="16"/>
      <c r="H313" s="16"/>
      <c r="I313" s="17" t="str">
        <f>IF(J313&lt;&gt;"",VLOOKUP(J313,'Product Data'!B$1:K$1107,10,FALSE),"")</f>
        <v/>
      </c>
      <c r="J313" s="21"/>
      <c r="K313" s="21"/>
      <c r="L313" s="18" t="str">
        <f>IF(J313&lt;&gt;"",VLOOKUP(J313,'Product Data'!B$1:K$1107,4,FALSE),"")</f>
        <v/>
      </c>
      <c r="M313" s="17" t="str">
        <f t="shared" si="8"/>
        <v/>
      </c>
      <c r="N313" s="19"/>
      <c r="O313" s="17" t="str">
        <f t="shared" si="9"/>
        <v/>
      </c>
      <c r="P313" s="20"/>
    </row>
    <row r="314" spans="1:16">
      <c r="A314" s="16"/>
      <c r="B314" s="16"/>
      <c r="C314" s="16"/>
      <c r="D314" s="16"/>
      <c r="E314" s="16"/>
      <c r="F314" s="16"/>
      <c r="G314" s="16"/>
      <c r="H314" s="16"/>
      <c r="I314" s="17" t="str">
        <f>IF(J314&lt;&gt;"",VLOOKUP(J314,'Product Data'!B$1:K$1107,10,FALSE),"")</f>
        <v/>
      </c>
      <c r="J314" s="21"/>
      <c r="K314" s="21"/>
      <c r="L314" s="18" t="str">
        <f>IF(J314&lt;&gt;"",VLOOKUP(J314,'Product Data'!B$1:K$1107,4,FALSE),"")</f>
        <v/>
      </c>
      <c r="M314" s="17" t="str">
        <f t="shared" si="8"/>
        <v/>
      </c>
      <c r="N314" s="19"/>
      <c r="O314" s="17" t="str">
        <f t="shared" si="9"/>
        <v/>
      </c>
      <c r="P314" s="20"/>
    </row>
    <row r="315" spans="1:16">
      <c r="A315" s="16"/>
      <c r="B315" s="16"/>
      <c r="C315" s="16"/>
      <c r="D315" s="16"/>
      <c r="E315" s="16"/>
      <c r="F315" s="16"/>
      <c r="G315" s="16"/>
      <c r="H315" s="16"/>
      <c r="I315" s="17" t="str">
        <f>IF(J315&lt;&gt;"",VLOOKUP(J315,'Product Data'!B$1:K$1107,10,FALSE),"")</f>
        <v/>
      </c>
      <c r="J315" s="21"/>
      <c r="K315" s="21"/>
      <c r="L315" s="18" t="str">
        <f>IF(J315&lt;&gt;"",VLOOKUP(J315,'Product Data'!B$1:K$1107,4,FALSE),"")</f>
        <v/>
      </c>
      <c r="M315" s="17" t="str">
        <f t="shared" si="8"/>
        <v/>
      </c>
      <c r="N315" s="19"/>
      <c r="O315" s="17" t="str">
        <f t="shared" si="9"/>
        <v/>
      </c>
      <c r="P315" s="20"/>
    </row>
    <row r="316" spans="1:16">
      <c r="A316" s="16"/>
      <c r="B316" s="16"/>
      <c r="C316" s="16"/>
      <c r="D316" s="16"/>
      <c r="E316" s="16"/>
      <c r="F316" s="16"/>
      <c r="G316" s="16"/>
      <c r="H316" s="16"/>
      <c r="I316" s="17" t="str">
        <f>IF(J316&lt;&gt;"",VLOOKUP(J316,'Product Data'!B$1:K$1107,10,FALSE),"")</f>
        <v/>
      </c>
      <c r="J316" s="21"/>
      <c r="K316" s="21"/>
      <c r="L316" s="18" t="str">
        <f>IF(J316&lt;&gt;"",VLOOKUP(J316,'Product Data'!B$1:K$1107,4,FALSE),"")</f>
        <v/>
      </c>
      <c r="M316" s="17" t="str">
        <f t="shared" si="8"/>
        <v/>
      </c>
      <c r="N316" s="19"/>
      <c r="O316" s="17" t="str">
        <f t="shared" si="9"/>
        <v/>
      </c>
      <c r="P316" s="20"/>
    </row>
    <row r="317" spans="1:16">
      <c r="A317" s="16"/>
      <c r="B317" s="16"/>
      <c r="C317" s="16"/>
      <c r="D317" s="16"/>
      <c r="E317" s="16"/>
      <c r="F317" s="16"/>
      <c r="G317" s="16"/>
      <c r="H317" s="16"/>
      <c r="I317" s="17" t="str">
        <f>IF(J317&lt;&gt;"",VLOOKUP(J317,'Product Data'!B$1:K$1107,10,FALSE),"")</f>
        <v/>
      </c>
      <c r="J317" s="21"/>
      <c r="K317" s="21"/>
      <c r="L317" s="18" t="str">
        <f>IF(J317&lt;&gt;"",VLOOKUP(J317,'Product Data'!B$1:K$1107,4,FALSE),"")</f>
        <v/>
      </c>
      <c r="M317" s="17" t="str">
        <f t="shared" si="8"/>
        <v/>
      </c>
      <c r="N317" s="19"/>
      <c r="O317" s="17" t="str">
        <f t="shared" si="9"/>
        <v/>
      </c>
      <c r="P317" s="20"/>
    </row>
    <row r="318" spans="1:16">
      <c r="A318" s="16"/>
      <c r="B318" s="16"/>
      <c r="C318" s="16"/>
      <c r="D318" s="16"/>
      <c r="E318" s="16"/>
      <c r="F318" s="16"/>
      <c r="G318" s="16"/>
      <c r="H318" s="16"/>
      <c r="I318" s="17" t="str">
        <f>IF(J318&lt;&gt;"",VLOOKUP(J318,'Product Data'!B$1:K$1107,10,FALSE),"")</f>
        <v/>
      </c>
      <c r="J318" s="21"/>
      <c r="K318" s="21"/>
      <c r="L318" s="18" t="str">
        <f>IF(J318&lt;&gt;"",VLOOKUP(J318,'Product Data'!B$1:K$1107,4,FALSE),"")</f>
        <v/>
      </c>
      <c r="M318" s="17" t="str">
        <f t="shared" si="8"/>
        <v/>
      </c>
      <c r="N318" s="19"/>
      <c r="O318" s="17" t="str">
        <f t="shared" si="9"/>
        <v/>
      </c>
      <c r="P318" s="20"/>
    </row>
    <row r="319" spans="1:16">
      <c r="A319" s="16"/>
      <c r="B319" s="16"/>
      <c r="C319" s="16"/>
      <c r="D319" s="16"/>
      <c r="E319" s="16"/>
      <c r="F319" s="16"/>
      <c r="G319" s="16"/>
      <c r="H319" s="16"/>
      <c r="I319" s="17" t="str">
        <f>IF(J319&lt;&gt;"",VLOOKUP(J319,'Product Data'!B$1:K$1107,10,FALSE),"")</f>
        <v/>
      </c>
      <c r="J319" s="21"/>
      <c r="K319" s="21"/>
      <c r="L319" s="18" t="str">
        <f>IF(J319&lt;&gt;"",VLOOKUP(J319,'Product Data'!B$1:K$1107,4,FALSE),"")</f>
        <v/>
      </c>
      <c r="M319" s="17" t="str">
        <f t="shared" si="8"/>
        <v/>
      </c>
      <c r="N319" s="19"/>
      <c r="O319" s="17" t="str">
        <f t="shared" si="9"/>
        <v/>
      </c>
      <c r="P319" s="20"/>
    </row>
    <row r="320" spans="1:16">
      <c r="A320" s="16"/>
      <c r="B320" s="16"/>
      <c r="C320" s="16"/>
      <c r="D320" s="16"/>
      <c r="E320" s="16"/>
      <c r="F320" s="16"/>
      <c r="G320" s="16"/>
      <c r="H320" s="16"/>
      <c r="I320" s="17" t="str">
        <f>IF(J320&lt;&gt;"",VLOOKUP(J320,'Product Data'!B$1:K$1107,10,FALSE),"")</f>
        <v/>
      </c>
      <c r="J320" s="21"/>
      <c r="K320" s="21"/>
      <c r="L320" s="18" t="str">
        <f>IF(J320&lt;&gt;"",VLOOKUP(J320,'Product Data'!B$1:K$1107,4,FALSE),"")</f>
        <v/>
      </c>
      <c r="M320" s="17" t="str">
        <f t="shared" si="8"/>
        <v/>
      </c>
      <c r="N320" s="19"/>
      <c r="O320" s="17" t="str">
        <f t="shared" si="9"/>
        <v/>
      </c>
      <c r="P320" s="20"/>
    </row>
    <row r="321" spans="1:16">
      <c r="A321" s="16"/>
      <c r="B321" s="16"/>
      <c r="C321" s="16"/>
      <c r="D321" s="16"/>
      <c r="E321" s="16"/>
      <c r="F321" s="16"/>
      <c r="G321" s="16"/>
      <c r="H321" s="16"/>
      <c r="I321" s="17" t="str">
        <f>IF(J321&lt;&gt;"",VLOOKUP(J321,'Product Data'!B$1:K$1107,10,FALSE),"")</f>
        <v/>
      </c>
      <c r="J321" s="21"/>
      <c r="K321" s="21"/>
      <c r="L321" s="18" t="str">
        <f>IF(J321&lt;&gt;"",VLOOKUP(J321,'Product Data'!B$1:K$1107,4,FALSE),"")</f>
        <v/>
      </c>
      <c r="M321" s="17" t="str">
        <f t="shared" si="8"/>
        <v/>
      </c>
      <c r="N321" s="19"/>
      <c r="O321" s="17" t="str">
        <f t="shared" si="9"/>
        <v/>
      </c>
      <c r="P321" s="20"/>
    </row>
    <row r="322" spans="1:16">
      <c r="A322" s="16"/>
      <c r="B322" s="16"/>
      <c r="C322" s="16"/>
      <c r="D322" s="16"/>
      <c r="E322" s="16"/>
      <c r="F322" s="16"/>
      <c r="G322" s="16"/>
      <c r="H322" s="16"/>
      <c r="I322" s="17" t="str">
        <f>IF(J322&lt;&gt;"",VLOOKUP(J322,'Product Data'!B$1:K$1107,10,FALSE),"")</f>
        <v/>
      </c>
      <c r="J322" s="21"/>
      <c r="K322" s="21"/>
      <c r="L322" s="18" t="str">
        <f>IF(J322&lt;&gt;"",VLOOKUP(J322,'Product Data'!B$1:K$1107,4,FALSE),"")</f>
        <v/>
      </c>
      <c r="M322" s="17" t="str">
        <f t="shared" si="8"/>
        <v/>
      </c>
      <c r="N322" s="19"/>
      <c r="O322" s="17" t="str">
        <f t="shared" si="9"/>
        <v/>
      </c>
      <c r="P322" s="20"/>
    </row>
    <row r="323" spans="1:16">
      <c r="A323" s="16"/>
      <c r="B323" s="16"/>
      <c r="C323" s="16"/>
      <c r="D323" s="16"/>
      <c r="E323" s="16"/>
      <c r="F323" s="16"/>
      <c r="G323" s="16"/>
      <c r="H323" s="16"/>
      <c r="I323" s="17" t="str">
        <f>IF(J323&lt;&gt;"",VLOOKUP(J323,'Product Data'!B$1:K$1107,10,FALSE),"")</f>
        <v/>
      </c>
      <c r="J323" s="21"/>
      <c r="K323" s="21"/>
      <c r="L323" s="18" t="str">
        <f>IF(J323&lt;&gt;"",VLOOKUP(J323,'Product Data'!B$1:K$1107,4,FALSE),"")</f>
        <v/>
      </c>
      <c r="M323" s="17" t="str">
        <f t="shared" si="8"/>
        <v/>
      </c>
      <c r="N323" s="19"/>
      <c r="O323" s="17" t="str">
        <f t="shared" si="9"/>
        <v/>
      </c>
      <c r="P323" s="20"/>
    </row>
    <row r="324" spans="1:16">
      <c r="A324" s="16"/>
      <c r="B324" s="16"/>
      <c r="C324" s="16"/>
      <c r="D324" s="16"/>
      <c r="E324" s="16"/>
      <c r="F324" s="16"/>
      <c r="G324" s="16"/>
      <c r="H324" s="16"/>
      <c r="I324" s="17" t="str">
        <f>IF(J324&lt;&gt;"",VLOOKUP(J324,'Product Data'!B$1:K$1107,10,FALSE),"")</f>
        <v/>
      </c>
      <c r="J324" s="21"/>
      <c r="K324" s="21"/>
      <c r="L324" s="18" t="str">
        <f>IF(J324&lt;&gt;"",VLOOKUP(J324,'Product Data'!B$1:K$1107,4,FALSE),"")</f>
        <v/>
      </c>
      <c r="M324" s="17" t="str">
        <f t="shared" si="8"/>
        <v/>
      </c>
      <c r="N324" s="19"/>
      <c r="O324" s="17" t="str">
        <f t="shared" si="9"/>
        <v/>
      </c>
      <c r="P324" s="20"/>
    </row>
    <row r="325" spans="1:16">
      <c r="A325" s="16"/>
      <c r="B325" s="16"/>
      <c r="C325" s="16"/>
      <c r="D325" s="16"/>
      <c r="E325" s="16"/>
      <c r="F325" s="16"/>
      <c r="G325" s="16"/>
      <c r="H325" s="16"/>
      <c r="I325" s="17" t="str">
        <f>IF(J325&lt;&gt;"",VLOOKUP(J325,'Product Data'!B$1:K$1107,10,FALSE),"")</f>
        <v/>
      </c>
      <c r="J325" s="21"/>
      <c r="K325" s="21"/>
      <c r="L325" s="18" t="str">
        <f>IF(J325&lt;&gt;"",VLOOKUP(J325,'Product Data'!B$1:K$1107,4,FALSE),"")</f>
        <v/>
      </c>
      <c r="M325" s="17" t="str">
        <f t="shared" si="8"/>
        <v/>
      </c>
      <c r="N325" s="19"/>
      <c r="O325" s="17" t="str">
        <f t="shared" si="9"/>
        <v/>
      </c>
      <c r="P325" s="20"/>
    </row>
    <row r="326" spans="1:16">
      <c r="A326" s="16"/>
      <c r="B326" s="16"/>
      <c r="C326" s="16"/>
      <c r="D326" s="16"/>
      <c r="E326" s="16"/>
      <c r="F326" s="16"/>
      <c r="G326" s="16"/>
      <c r="H326" s="16"/>
      <c r="I326" s="17" t="str">
        <f>IF(J326&lt;&gt;"",VLOOKUP(J326,'Product Data'!B$1:K$1107,10,FALSE),"")</f>
        <v/>
      </c>
      <c r="J326" s="21"/>
      <c r="K326" s="21"/>
      <c r="L326" s="18" t="str">
        <f>IF(J326&lt;&gt;"",VLOOKUP(J326,'Product Data'!B$1:K$1107,4,FALSE),"")</f>
        <v/>
      </c>
      <c r="M326" s="17" t="str">
        <f t="shared" si="8"/>
        <v/>
      </c>
      <c r="N326" s="19"/>
      <c r="O326" s="17" t="str">
        <f t="shared" si="9"/>
        <v/>
      </c>
      <c r="P326" s="20"/>
    </row>
    <row r="327" spans="1:16">
      <c r="A327" s="16"/>
      <c r="B327" s="16"/>
      <c r="C327" s="16"/>
      <c r="D327" s="16"/>
      <c r="E327" s="16"/>
      <c r="F327" s="16"/>
      <c r="G327" s="16"/>
      <c r="H327" s="16"/>
      <c r="I327" s="17" t="str">
        <f>IF(J327&lt;&gt;"",VLOOKUP(J327,'Product Data'!B$1:K$1107,10,FALSE),"")</f>
        <v/>
      </c>
      <c r="J327" s="21"/>
      <c r="K327" s="21"/>
      <c r="L327" s="18" t="str">
        <f>IF(J327&lt;&gt;"",VLOOKUP(J327,'Product Data'!B$1:K$1107,4,FALSE),"")</f>
        <v/>
      </c>
      <c r="M327" s="17" t="str">
        <f t="shared" si="8"/>
        <v/>
      </c>
      <c r="N327" s="19"/>
      <c r="O327" s="17" t="str">
        <f t="shared" si="9"/>
        <v/>
      </c>
      <c r="P327" s="20"/>
    </row>
    <row r="328" spans="1:16">
      <c r="A328" s="16"/>
      <c r="B328" s="16"/>
      <c r="C328" s="16"/>
      <c r="D328" s="16"/>
      <c r="E328" s="16"/>
      <c r="F328" s="16"/>
      <c r="G328" s="16"/>
      <c r="H328" s="16"/>
      <c r="I328" s="17" t="str">
        <f>IF(J328&lt;&gt;"",VLOOKUP(J328,'Product Data'!B$1:K$1107,10,FALSE),"")</f>
        <v/>
      </c>
      <c r="J328" s="21"/>
      <c r="K328" s="21"/>
      <c r="L328" s="18" t="str">
        <f>IF(J328&lt;&gt;"",VLOOKUP(J328,'Product Data'!B$1:K$1107,4,FALSE),"")</f>
        <v/>
      </c>
      <c r="M328" s="17" t="str">
        <f t="shared" si="8"/>
        <v/>
      </c>
      <c r="N328" s="19"/>
      <c r="O328" s="17" t="str">
        <f t="shared" si="9"/>
        <v/>
      </c>
      <c r="P328" s="20"/>
    </row>
    <row r="329" spans="1:16">
      <c r="A329" s="16"/>
      <c r="B329" s="16"/>
      <c r="C329" s="16"/>
      <c r="D329" s="16"/>
      <c r="E329" s="16"/>
      <c r="F329" s="16"/>
      <c r="G329" s="16"/>
      <c r="H329" s="16"/>
      <c r="I329" s="17" t="str">
        <f>IF(J329&lt;&gt;"",VLOOKUP(J329,'Product Data'!B$1:K$1107,10,FALSE),"")</f>
        <v/>
      </c>
      <c r="J329" s="21"/>
      <c r="K329" s="21"/>
      <c r="L329" s="18" t="str">
        <f>IF(J329&lt;&gt;"",VLOOKUP(J329,'Product Data'!B$1:K$1107,4,FALSE),"")</f>
        <v/>
      </c>
      <c r="M329" s="17" t="str">
        <f t="shared" si="8"/>
        <v/>
      </c>
      <c r="N329" s="19"/>
      <c r="O329" s="17" t="str">
        <f t="shared" si="9"/>
        <v/>
      </c>
      <c r="P329" s="20"/>
    </row>
    <row r="330" spans="1:16">
      <c r="A330" s="16"/>
      <c r="B330" s="16"/>
      <c r="C330" s="16"/>
      <c r="D330" s="16"/>
      <c r="E330" s="16"/>
      <c r="F330" s="16"/>
      <c r="G330" s="16"/>
      <c r="H330" s="16"/>
      <c r="I330" s="17" t="str">
        <f>IF(J330&lt;&gt;"",VLOOKUP(J330,'Product Data'!B$1:K$1107,10,FALSE),"")</f>
        <v/>
      </c>
      <c r="J330" s="21"/>
      <c r="K330" s="21"/>
      <c r="L330" s="18" t="str">
        <f>IF(J330&lt;&gt;"",VLOOKUP(J330,'Product Data'!B$1:K$1107,4,FALSE),"")</f>
        <v/>
      </c>
      <c r="M330" s="17" t="str">
        <f t="shared" si="8"/>
        <v/>
      </c>
      <c r="N330" s="19"/>
      <c r="O330" s="17" t="str">
        <f t="shared" si="9"/>
        <v/>
      </c>
      <c r="P330" s="20"/>
    </row>
    <row r="331" spans="1:16">
      <c r="A331" s="16"/>
      <c r="B331" s="16"/>
      <c r="C331" s="16"/>
      <c r="D331" s="16"/>
      <c r="E331" s="16"/>
      <c r="F331" s="16"/>
      <c r="G331" s="16"/>
      <c r="H331" s="16"/>
      <c r="I331" s="17" t="str">
        <f>IF(J331&lt;&gt;"",VLOOKUP(J331,'Product Data'!B$1:K$1107,10,FALSE),"")</f>
        <v/>
      </c>
      <c r="J331" s="21"/>
      <c r="K331" s="21"/>
      <c r="L331" s="18" t="str">
        <f>IF(J331&lt;&gt;"",VLOOKUP(J331,'Product Data'!B$1:K$1107,4,FALSE),"")</f>
        <v/>
      </c>
      <c r="M331" s="17" t="str">
        <f t="shared" si="8"/>
        <v/>
      </c>
      <c r="N331" s="19"/>
      <c r="O331" s="17" t="str">
        <f t="shared" si="9"/>
        <v/>
      </c>
      <c r="P331" s="20"/>
    </row>
    <row r="332" spans="1:16">
      <c r="A332" s="16"/>
      <c r="B332" s="16"/>
      <c r="C332" s="16"/>
      <c r="D332" s="16"/>
      <c r="E332" s="16"/>
      <c r="F332" s="16"/>
      <c r="G332" s="16"/>
      <c r="H332" s="16"/>
      <c r="I332" s="17" t="str">
        <f>IF(J332&lt;&gt;"",VLOOKUP(J332,'Product Data'!B$1:K$1107,10,FALSE),"")</f>
        <v/>
      </c>
      <c r="J332" s="21"/>
      <c r="K332" s="21"/>
      <c r="L332" s="18" t="str">
        <f>IF(J332&lt;&gt;"",VLOOKUP(J332,'Product Data'!B$1:K$1107,4,FALSE),"")</f>
        <v/>
      </c>
      <c r="M332" s="17" t="str">
        <f t="shared" si="8"/>
        <v/>
      </c>
      <c r="N332" s="19"/>
      <c r="O332" s="17" t="str">
        <f t="shared" si="9"/>
        <v/>
      </c>
      <c r="P332" s="20"/>
    </row>
    <row r="333" spans="1:16">
      <c r="A333" s="16"/>
      <c r="B333" s="16"/>
      <c r="C333" s="16"/>
      <c r="D333" s="16"/>
      <c r="E333" s="16"/>
      <c r="F333" s="16"/>
      <c r="G333" s="16"/>
      <c r="H333" s="16"/>
      <c r="I333" s="17" t="str">
        <f>IF(J333&lt;&gt;"",VLOOKUP(J333,'Product Data'!B$1:K$1107,10,FALSE),"")</f>
        <v/>
      </c>
      <c r="J333" s="21"/>
      <c r="K333" s="21"/>
      <c r="L333" s="18" t="str">
        <f>IF(J333&lt;&gt;"",VLOOKUP(J333,'Product Data'!B$1:K$1107,4,FALSE),"")</f>
        <v/>
      </c>
      <c r="M333" s="17" t="str">
        <f t="shared" si="8"/>
        <v/>
      </c>
      <c r="N333" s="19"/>
      <c r="O333" s="17" t="str">
        <f t="shared" si="9"/>
        <v/>
      </c>
      <c r="P333" s="20"/>
    </row>
    <row r="334" spans="1:16">
      <c r="A334" s="16"/>
      <c r="B334" s="16"/>
      <c r="C334" s="16"/>
      <c r="D334" s="16"/>
      <c r="E334" s="16"/>
      <c r="F334" s="16"/>
      <c r="G334" s="16"/>
      <c r="H334" s="16"/>
      <c r="I334" s="17" t="str">
        <f>IF(J334&lt;&gt;"",VLOOKUP(J334,'Product Data'!B$1:K$1107,10,FALSE),"")</f>
        <v/>
      </c>
      <c r="J334" s="21"/>
      <c r="K334" s="21"/>
      <c r="L334" s="18" t="str">
        <f>IF(J334&lt;&gt;"",VLOOKUP(J334,'Product Data'!B$1:K$1107,4,FALSE),"")</f>
        <v/>
      </c>
      <c r="M334" s="17" t="str">
        <f t="shared" ref="M334:M397" si="10">IF(J334&lt;&gt;"",IF(L334=0,"Yes","No"),"")</f>
        <v/>
      </c>
      <c r="N334" s="19"/>
      <c r="O334" s="17" t="str">
        <f t="shared" ref="O334:O397" si="11">IF(N334&lt;&gt;"",(TEXT(N334,"DDDD")),"")</f>
        <v/>
      </c>
      <c r="P334" s="20"/>
    </row>
    <row r="335" spans="1:16">
      <c r="A335" s="16"/>
      <c r="B335" s="16"/>
      <c r="C335" s="16"/>
      <c r="D335" s="16"/>
      <c r="E335" s="16"/>
      <c r="F335" s="16"/>
      <c r="G335" s="16"/>
      <c r="H335" s="16"/>
      <c r="I335" s="17" t="str">
        <f>IF(J335&lt;&gt;"",VLOOKUP(J335,'Product Data'!B$1:K$1107,10,FALSE),"")</f>
        <v/>
      </c>
      <c r="J335" s="21"/>
      <c r="K335" s="21"/>
      <c r="L335" s="18" t="str">
        <f>IF(J335&lt;&gt;"",VLOOKUP(J335,'Product Data'!B$1:K$1107,4,FALSE),"")</f>
        <v/>
      </c>
      <c r="M335" s="17" t="str">
        <f t="shared" si="10"/>
        <v/>
      </c>
      <c r="N335" s="19"/>
      <c r="O335" s="17" t="str">
        <f t="shared" si="11"/>
        <v/>
      </c>
      <c r="P335" s="20"/>
    </row>
    <row r="336" spans="1:16">
      <c r="A336" s="16"/>
      <c r="B336" s="16"/>
      <c r="C336" s="16"/>
      <c r="D336" s="16"/>
      <c r="E336" s="16"/>
      <c r="F336" s="16"/>
      <c r="G336" s="16"/>
      <c r="H336" s="16"/>
      <c r="I336" s="17" t="str">
        <f>IF(J336&lt;&gt;"",VLOOKUP(J336,'Product Data'!B$1:K$1107,10,FALSE),"")</f>
        <v/>
      </c>
      <c r="J336" s="21"/>
      <c r="K336" s="21"/>
      <c r="L336" s="18" t="str">
        <f>IF(J336&lt;&gt;"",VLOOKUP(J336,'Product Data'!B$1:K$1107,4,FALSE),"")</f>
        <v/>
      </c>
      <c r="M336" s="17" t="str">
        <f t="shared" si="10"/>
        <v/>
      </c>
      <c r="N336" s="19"/>
      <c r="O336" s="17" t="str">
        <f t="shared" si="11"/>
        <v/>
      </c>
      <c r="P336" s="20"/>
    </row>
    <row r="337" spans="1:16">
      <c r="A337" s="16"/>
      <c r="B337" s="16"/>
      <c r="C337" s="16"/>
      <c r="D337" s="16"/>
      <c r="E337" s="16"/>
      <c r="F337" s="16"/>
      <c r="G337" s="16"/>
      <c r="H337" s="16"/>
      <c r="I337" s="17" t="str">
        <f>IF(J337&lt;&gt;"",VLOOKUP(J337,'Product Data'!B$1:K$1107,10,FALSE),"")</f>
        <v/>
      </c>
      <c r="J337" s="21"/>
      <c r="K337" s="21"/>
      <c r="L337" s="18" t="str">
        <f>IF(J337&lt;&gt;"",VLOOKUP(J337,'Product Data'!B$1:K$1107,4,FALSE),"")</f>
        <v/>
      </c>
      <c r="M337" s="17" t="str">
        <f t="shared" si="10"/>
        <v/>
      </c>
      <c r="N337" s="19"/>
      <c r="O337" s="17" t="str">
        <f t="shared" si="11"/>
        <v/>
      </c>
      <c r="P337" s="20"/>
    </row>
    <row r="338" spans="1:16">
      <c r="A338" s="16"/>
      <c r="B338" s="16"/>
      <c r="C338" s="16"/>
      <c r="D338" s="16"/>
      <c r="E338" s="16"/>
      <c r="F338" s="16"/>
      <c r="G338" s="16"/>
      <c r="H338" s="16"/>
      <c r="I338" s="17" t="str">
        <f>IF(J338&lt;&gt;"",VLOOKUP(J338,'Product Data'!B$1:K$1107,10,FALSE),"")</f>
        <v/>
      </c>
      <c r="J338" s="21"/>
      <c r="K338" s="21"/>
      <c r="L338" s="18" t="str">
        <f>IF(J338&lt;&gt;"",VLOOKUP(J338,'Product Data'!B$1:K$1107,4,FALSE),"")</f>
        <v/>
      </c>
      <c r="M338" s="17" t="str">
        <f t="shared" si="10"/>
        <v/>
      </c>
      <c r="N338" s="19"/>
      <c r="O338" s="17" t="str">
        <f t="shared" si="11"/>
        <v/>
      </c>
      <c r="P338" s="20"/>
    </row>
    <row r="339" spans="1:16">
      <c r="A339" s="16"/>
      <c r="B339" s="16"/>
      <c r="C339" s="16"/>
      <c r="D339" s="16"/>
      <c r="E339" s="16"/>
      <c r="F339" s="16"/>
      <c r="G339" s="16"/>
      <c r="H339" s="16"/>
      <c r="I339" s="17" t="str">
        <f>IF(J339&lt;&gt;"",VLOOKUP(J339,'Product Data'!B$1:K$1107,10,FALSE),"")</f>
        <v/>
      </c>
      <c r="J339" s="21"/>
      <c r="K339" s="21"/>
      <c r="L339" s="18" t="str">
        <f>IF(J339&lt;&gt;"",VLOOKUP(J339,'Product Data'!B$1:K$1107,4,FALSE),"")</f>
        <v/>
      </c>
      <c r="M339" s="17" t="str">
        <f t="shared" si="10"/>
        <v/>
      </c>
      <c r="N339" s="19"/>
      <c r="O339" s="17" t="str">
        <f t="shared" si="11"/>
        <v/>
      </c>
      <c r="P339" s="20"/>
    </row>
    <row r="340" spans="1:16">
      <c r="A340" s="16"/>
      <c r="B340" s="16"/>
      <c r="C340" s="16"/>
      <c r="D340" s="16"/>
      <c r="E340" s="16"/>
      <c r="F340" s="16"/>
      <c r="G340" s="16"/>
      <c r="H340" s="16"/>
      <c r="I340" s="17" t="str">
        <f>IF(J340&lt;&gt;"",VLOOKUP(J340,'Product Data'!B$1:K$1107,10,FALSE),"")</f>
        <v/>
      </c>
      <c r="J340" s="21"/>
      <c r="K340" s="21"/>
      <c r="L340" s="18" t="str">
        <f>IF(J340&lt;&gt;"",VLOOKUP(J340,'Product Data'!B$1:K$1107,4,FALSE),"")</f>
        <v/>
      </c>
      <c r="M340" s="17" t="str">
        <f t="shared" si="10"/>
        <v/>
      </c>
      <c r="N340" s="19"/>
      <c r="O340" s="17" t="str">
        <f t="shared" si="11"/>
        <v/>
      </c>
      <c r="P340" s="20"/>
    </row>
    <row r="341" spans="1:16">
      <c r="A341" s="16"/>
      <c r="B341" s="16"/>
      <c r="C341" s="16"/>
      <c r="D341" s="16"/>
      <c r="E341" s="16"/>
      <c r="F341" s="16"/>
      <c r="G341" s="16"/>
      <c r="H341" s="16"/>
      <c r="I341" s="17" t="str">
        <f>IF(J341&lt;&gt;"",VLOOKUP(J341,'Product Data'!B$1:K$1107,10,FALSE),"")</f>
        <v/>
      </c>
      <c r="J341" s="21"/>
      <c r="K341" s="21"/>
      <c r="L341" s="18" t="str">
        <f>IF(J341&lt;&gt;"",VLOOKUP(J341,'Product Data'!B$1:K$1107,4,FALSE),"")</f>
        <v/>
      </c>
      <c r="M341" s="17" t="str">
        <f t="shared" si="10"/>
        <v/>
      </c>
      <c r="N341" s="19"/>
      <c r="O341" s="17" t="str">
        <f t="shared" si="11"/>
        <v/>
      </c>
      <c r="P341" s="20"/>
    </row>
    <row r="342" spans="1:16">
      <c r="A342" s="16"/>
      <c r="B342" s="16"/>
      <c r="C342" s="16"/>
      <c r="D342" s="16"/>
      <c r="E342" s="16"/>
      <c r="F342" s="16"/>
      <c r="G342" s="16"/>
      <c r="H342" s="16"/>
      <c r="I342" s="17" t="str">
        <f>IF(J342&lt;&gt;"",VLOOKUP(J342,'Product Data'!B$1:K$1107,10,FALSE),"")</f>
        <v/>
      </c>
      <c r="J342" s="21"/>
      <c r="K342" s="21"/>
      <c r="L342" s="18" t="str">
        <f>IF(J342&lt;&gt;"",VLOOKUP(J342,'Product Data'!B$1:K$1107,4,FALSE),"")</f>
        <v/>
      </c>
      <c r="M342" s="17" t="str">
        <f t="shared" si="10"/>
        <v/>
      </c>
      <c r="N342" s="19"/>
      <c r="O342" s="17" t="str">
        <f t="shared" si="11"/>
        <v/>
      </c>
      <c r="P342" s="20"/>
    </row>
    <row r="343" spans="1:16">
      <c r="A343" s="16"/>
      <c r="B343" s="16"/>
      <c r="C343" s="16"/>
      <c r="D343" s="16"/>
      <c r="E343" s="16"/>
      <c r="F343" s="16"/>
      <c r="G343" s="16"/>
      <c r="H343" s="16"/>
      <c r="I343" s="17" t="str">
        <f>IF(J343&lt;&gt;"",VLOOKUP(J343,'Product Data'!B$1:K$1107,10,FALSE),"")</f>
        <v/>
      </c>
      <c r="J343" s="21"/>
      <c r="K343" s="21"/>
      <c r="L343" s="18" t="str">
        <f>IF(J343&lt;&gt;"",VLOOKUP(J343,'Product Data'!B$1:K$1107,4,FALSE),"")</f>
        <v/>
      </c>
      <c r="M343" s="17" t="str">
        <f t="shared" si="10"/>
        <v/>
      </c>
      <c r="N343" s="19"/>
      <c r="O343" s="17" t="str">
        <f t="shared" si="11"/>
        <v/>
      </c>
      <c r="P343" s="20"/>
    </row>
    <row r="344" spans="1:16">
      <c r="A344" s="16"/>
      <c r="B344" s="16"/>
      <c r="C344" s="16"/>
      <c r="D344" s="16"/>
      <c r="E344" s="16"/>
      <c r="F344" s="16"/>
      <c r="G344" s="16"/>
      <c r="H344" s="16"/>
      <c r="I344" s="17" t="str">
        <f>IF(J344&lt;&gt;"",VLOOKUP(J344,'Product Data'!B$1:K$1107,10,FALSE),"")</f>
        <v/>
      </c>
      <c r="J344" s="21"/>
      <c r="K344" s="21"/>
      <c r="L344" s="18" t="str">
        <f>IF(J344&lt;&gt;"",VLOOKUP(J344,'Product Data'!B$1:K$1107,4,FALSE),"")</f>
        <v/>
      </c>
      <c r="M344" s="17" t="str">
        <f t="shared" si="10"/>
        <v/>
      </c>
      <c r="N344" s="19"/>
      <c r="O344" s="17" t="str">
        <f t="shared" si="11"/>
        <v/>
      </c>
      <c r="P344" s="20"/>
    </row>
    <row r="345" spans="1:16">
      <c r="A345" s="16"/>
      <c r="B345" s="16"/>
      <c r="C345" s="16"/>
      <c r="D345" s="16"/>
      <c r="E345" s="16"/>
      <c r="F345" s="16"/>
      <c r="G345" s="16"/>
      <c r="H345" s="16"/>
      <c r="I345" s="17" t="str">
        <f>IF(J345&lt;&gt;"",VLOOKUP(J345,'Product Data'!B$1:K$1107,10,FALSE),"")</f>
        <v/>
      </c>
      <c r="J345" s="21"/>
      <c r="K345" s="21"/>
      <c r="L345" s="18" t="str">
        <f>IF(J345&lt;&gt;"",VLOOKUP(J345,'Product Data'!B$1:K$1107,4,FALSE),"")</f>
        <v/>
      </c>
      <c r="M345" s="17" t="str">
        <f t="shared" si="10"/>
        <v/>
      </c>
      <c r="N345" s="19"/>
      <c r="O345" s="17" t="str">
        <f t="shared" si="11"/>
        <v/>
      </c>
      <c r="P345" s="20"/>
    </row>
    <row r="346" spans="1:16">
      <c r="A346" s="16"/>
      <c r="B346" s="16"/>
      <c r="C346" s="16"/>
      <c r="D346" s="16"/>
      <c r="E346" s="16"/>
      <c r="F346" s="16"/>
      <c r="G346" s="16"/>
      <c r="H346" s="16"/>
      <c r="I346" s="17" t="str">
        <f>IF(J346&lt;&gt;"",VLOOKUP(J346,'Product Data'!B$1:K$1107,10,FALSE),"")</f>
        <v/>
      </c>
      <c r="J346" s="21"/>
      <c r="K346" s="21"/>
      <c r="L346" s="18" t="str">
        <f>IF(J346&lt;&gt;"",VLOOKUP(J346,'Product Data'!B$1:K$1107,4,FALSE),"")</f>
        <v/>
      </c>
      <c r="M346" s="17" t="str">
        <f t="shared" si="10"/>
        <v/>
      </c>
      <c r="N346" s="19"/>
      <c r="O346" s="17" t="str">
        <f t="shared" si="11"/>
        <v/>
      </c>
      <c r="P346" s="20"/>
    </row>
    <row r="347" spans="1:16">
      <c r="A347" s="16"/>
      <c r="B347" s="16"/>
      <c r="C347" s="16"/>
      <c r="D347" s="16"/>
      <c r="E347" s="16"/>
      <c r="F347" s="16"/>
      <c r="G347" s="16"/>
      <c r="H347" s="16"/>
      <c r="I347" s="17" t="str">
        <f>IF(J347&lt;&gt;"",VLOOKUP(J347,'Product Data'!B$1:K$1107,10,FALSE),"")</f>
        <v/>
      </c>
      <c r="J347" s="21"/>
      <c r="K347" s="21"/>
      <c r="L347" s="18" t="str">
        <f>IF(J347&lt;&gt;"",VLOOKUP(J347,'Product Data'!B$1:K$1107,4,FALSE),"")</f>
        <v/>
      </c>
      <c r="M347" s="17" t="str">
        <f t="shared" si="10"/>
        <v/>
      </c>
      <c r="N347" s="19"/>
      <c r="O347" s="17" t="str">
        <f t="shared" si="11"/>
        <v/>
      </c>
      <c r="P347" s="20"/>
    </row>
    <row r="348" spans="1:16">
      <c r="A348" s="16"/>
      <c r="B348" s="16"/>
      <c r="C348" s="16"/>
      <c r="D348" s="16"/>
      <c r="E348" s="16"/>
      <c r="F348" s="16"/>
      <c r="G348" s="16"/>
      <c r="H348" s="16"/>
      <c r="I348" s="17" t="str">
        <f>IF(J348&lt;&gt;"",VLOOKUP(J348,'Product Data'!B$1:K$1107,10,FALSE),"")</f>
        <v/>
      </c>
      <c r="J348" s="21"/>
      <c r="K348" s="21"/>
      <c r="L348" s="18" t="str">
        <f>IF(J348&lt;&gt;"",VLOOKUP(J348,'Product Data'!B$1:K$1107,4,FALSE),"")</f>
        <v/>
      </c>
      <c r="M348" s="17" t="str">
        <f t="shared" si="10"/>
        <v/>
      </c>
      <c r="N348" s="19"/>
      <c r="O348" s="17" t="str">
        <f t="shared" si="11"/>
        <v/>
      </c>
      <c r="P348" s="20"/>
    </row>
    <row r="349" spans="1:16">
      <c r="A349" s="16"/>
      <c r="B349" s="16"/>
      <c r="C349" s="16"/>
      <c r="D349" s="16"/>
      <c r="E349" s="16"/>
      <c r="F349" s="16"/>
      <c r="G349" s="16"/>
      <c r="H349" s="16"/>
      <c r="I349" s="17" t="str">
        <f>IF(J349&lt;&gt;"",VLOOKUP(J349,'Product Data'!B$1:K$1107,10,FALSE),"")</f>
        <v/>
      </c>
      <c r="J349" s="21"/>
      <c r="K349" s="21"/>
      <c r="L349" s="18" t="str">
        <f>IF(J349&lt;&gt;"",VLOOKUP(J349,'Product Data'!B$1:K$1107,4,FALSE),"")</f>
        <v/>
      </c>
      <c r="M349" s="17" t="str">
        <f t="shared" si="10"/>
        <v/>
      </c>
      <c r="N349" s="19"/>
      <c r="O349" s="17" t="str">
        <f t="shared" si="11"/>
        <v/>
      </c>
      <c r="P349" s="20"/>
    </row>
    <row r="350" spans="1:16">
      <c r="A350" s="16"/>
      <c r="B350" s="16"/>
      <c r="C350" s="16"/>
      <c r="D350" s="16"/>
      <c r="E350" s="16"/>
      <c r="F350" s="16"/>
      <c r="G350" s="16"/>
      <c r="H350" s="16"/>
      <c r="I350" s="17" t="str">
        <f>IF(J350&lt;&gt;"",VLOOKUP(J350,'Product Data'!B$1:K$1107,10,FALSE),"")</f>
        <v/>
      </c>
      <c r="J350" s="21"/>
      <c r="K350" s="21"/>
      <c r="L350" s="18" t="str">
        <f>IF(J350&lt;&gt;"",VLOOKUP(J350,'Product Data'!B$1:K$1107,4,FALSE),"")</f>
        <v/>
      </c>
      <c r="M350" s="17" t="str">
        <f t="shared" si="10"/>
        <v/>
      </c>
      <c r="N350" s="19"/>
      <c r="O350" s="17" t="str">
        <f t="shared" si="11"/>
        <v/>
      </c>
      <c r="P350" s="20"/>
    </row>
    <row r="351" spans="1:16">
      <c r="A351" s="16"/>
      <c r="B351" s="16"/>
      <c r="C351" s="16"/>
      <c r="D351" s="16"/>
      <c r="E351" s="16"/>
      <c r="F351" s="16"/>
      <c r="G351" s="16"/>
      <c r="H351" s="16"/>
      <c r="I351" s="17" t="str">
        <f>IF(J351&lt;&gt;"",VLOOKUP(J351,'Product Data'!B$1:K$1107,10,FALSE),"")</f>
        <v/>
      </c>
      <c r="J351" s="21"/>
      <c r="K351" s="21"/>
      <c r="L351" s="18" t="str">
        <f>IF(J351&lt;&gt;"",VLOOKUP(J351,'Product Data'!B$1:K$1107,4,FALSE),"")</f>
        <v/>
      </c>
      <c r="M351" s="17" t="str">
        <f t="shared" si="10"/>
        <v/>
      </c>
      <c r="N351" s="19"/>
      <c r="O351" s="17" t="str">
        <f t="shared" si="11"/>
        <v/>
      </c>
      <c r="P351" s="20"/>
    </row>
    <row r="352" spans="1:16">
      <c r="A352" s="16"/>
      <c r="B352" s="16"/>
      <c r="C352" s="16"/>
      <c r="D352" s="16"/>
      <c r="E352" s="16"/>
      <c r="F352" s="16"/>
      <c r="G352" s="16"/>
      <c r="H352" s="16"/>
      <c r="I352" s="17" t="str">
        <f>IF(J352&lt;&gt;"",VLOOKUP(J352,'Product Data'!B$1:K$1107,10,FALSE),"")</f>
        <v/>
      </c>
      <c r="J352" s="21"/>
      <c r="K352" s="21"/>
      <c r="L352" s="18" t="str">
        <f>IF(J352&lt;&gt;"",VLOOKUP(J352,'Product Data'!B$1:K$1107,4,FALSE),"")</f>
        <v/>
      </c>
      <c r="M352" s="17" t="str">
        <f t="shared" si="10"/>
        <v/>
      </c>
      <c r="N352" s="19"/>
      <c r="O352" s="17" t="str">
        <f t="shared" si="11"/>
        <v/>
      </c>
      <c r="P352" s="20"/>
    </row>
    <row r="353" spans="1:16">
      <c r="A353" s="16"/>
      <c r="B353" s="16"/>
      <c r="C353" s="16"/>
      <c r="D353" s="16"/>
      <c r="E353" s="16"/>
      <c r="F353" s="16"/>
      <c r="G353" s="16"/>
      <c r="H353" s="16"/>
      <c r="I353" s="17" t="str">
        <f>IF(J353&lt;&gt;"",VLOOKUP(J353,'Product Data'!B$1:K$1107,10,FALSE),"")</f>
        <v/>
      </c>
      <c r="J353" s="21"/>
      <c r="K353" s="21"/>
      <c r="L353" s="18" t="str">
        <f>IF(J353&lt;&gt;"",VLOOKUP(J353,'Product Data'!B$1:K$1107,4,FALSE),"")</f>
        <v/>
      </c>
      <c r="M353" s="17" t="str">
        <f t="shared" si="10"/>
        <v/>
      </c>
      <c r="N353" s="19"/>
      <c r="O353" s="17" t="str">
        <f t="shared" si="11"/>
        <v/>
      </c>
      <c r="P353" s="20"/>
    </row>
    <row r="354" spans="1:16">
      <c r="A354" s="16"/>
      <c r="B354" s="16"/>
      <c r="C354" s="16"/>
      <c r="D354" s="16"/>
      <c r="E354" s="16"/>
      <c r="F354" s="16"/>
      <c r="G354" s="16"/>
      <c r="H354" s="16"/>
      <c r="I354" s="17" t="str">
        <f>IF(J354&lt;&gt;"",VLOOKUP(J354,'Product Data'!B$1:K$1107,10,FALSE),"")</f>
        <v/>
      </c>
      <c r="J354" s="21"/>
      <c r="K354" s="21"/>
      <c r="L354" s="18" t="str">
        <f>IF(J354&lt;&gt;"",VLOOKUP(J354,'Product Data'!B$1:K$1107,4,FALSE),"")</f>
        <v/>
      </c>
      <c r="M354" s="17" t="str">
        <f t="shared" si="10"/>
        <v/>
      </c>
      <c r="N354" s="19"/>
      <c r="O354" s="17" t="str">
        <f t="shared" si="11"/>
        <v/>
      </c>
      <c r="P354" s="20"/>
    </row>
    <row r="355" spans="1:16">
      <c r="A355" s="16"/>
      <c r="B355" s="16"/>
      <c r="C355" s="16"/>
      <c r="D355" s="16"/>
      <c r="E355" s="16"/>
      <c r="F355" s="16"/>
      <c r="G355" s="16"/>
      <c r="H355" s="16"/>
      <c r="I355" s="17" t="str">
        <f>IF(J355&lt;&gt;"",VLOOKUP(J355,'Product Data'!B$1:K$1107,10,FALSE),"")</f>
        <v/>
      </c>
      <c r="J355" s="21"/>
      <c r="K355" s="21"/>
      <c r="L355" s="18" t="str">
        <f>IF(J355&lt;&gt;"",VLOOKUP(J355,'Product Data'!B$1:K$1107,4,FALSE),"")</f>
        <v/>
      </c>
      <c r="M355" s="17" t="str">
        <f t="shared" si="10"/>
        <v/>
      </c>
      <c r="N355" s="19"/>
      <c r="O355" s="17" t="str">
        <f t="shared" si="11"/>
        <v/>
      </c>
      <c r="P355" s="20"/>
    </row>
    <row r="356" spans="1:16">
      <c r="A356" s="16"/>
      <c r="B356" s="16"/>
      <c r="C356" s="16"/>
      <c r="D356" s="16"/>
      <c r="E356" s="16"/>
      <c r="F356" s="16"/>
      <c r="G356" s="16"/>
      <c r="H356" s="16"/>
      <c r="I356" s="17" t="str">
        <f>IF(J356&lt;&gt;"",VLOOKUP(J356,'Product Data'!B$1:K$1107,10,FALSE),"")</f>
        <v/>
      </c>
      <c r="J356" s="21"/>
      <c r="K356" s="21"/>
      <c r="L356" s="18" t="str">
        <f>IF(J356&lt;&gt;"",VLOOKUP(J356,'Product Data'!B$1:K$1107,4,FALSE),"")</f>
        <v/>
      </c>
      <c r="M356" s="17" t="str">
        <f t="shared" si="10"/>
        <v/>
      </c>
      <c r="N356" s="19"/>
      <c r="O356" s="17" t="str">
        <f t="shared" si="11"/>
        <v/>
      </c>
      <c r="P356" s="20"/>
    </row>
    <row r="357" spans="1:16">
      <c r="A357" s="16"/>
      <c r="B357" s="16"/>
      <c r="C357" s="16"/>
      <c r="D357" s="16"/>
      <c r="E357" s="16"/>
      <c r="F357" s="16"/>
      <c r="G357" s="16"/>
      <c r="H357" s="16"/>
      <c r="I357" s="17" t="str">
        <f>IF(J357&lt;&gt;"",VLOOKUP(J357,'Product Data'!B$1:K$1107,10,FALSE),"")</f>
        <v/>
      </c>
      <c r="J357" s="21"/>
      <c r="K357" s="21"/>
      <c r="L357" s="18" t="str">
        <f>IF(J357&lt;&gt;"",VLOOKUP(J357,'Product Data'!B$1:K$1107,4,FALSE),"")</f>
        <v/>
      </c>
      <c r="M357" s="17" t="str">
        <f t="shared" si="10"/>
        <v/>
      </c>
      <c r="N357" s="19"/>
      <c r="O357" s="17" t="str">
        <f t="shared" si="11"/>
        <v/>
      </c>
      <c r="P357" s="20"/>
    </row>
    <row r="358" spans="1:16">
      <c r="A358" s="16"/>
      <c r="B358" s="16"/>
      <c r="C358" s="16"/>
      <c r="D358" s="16"/>
      <c r="E358" s="16"/>
      <c r="F358" s="16"/>
      <c r="G358" s="16"/>
      <c r="H358" s="16"/>
      <c r="I358" s="17" t="str">
        <f>IF(J358&lt;&gt;"",VLOOKUP(J358,'Product Data'!B$1:K$1107,10,FALSE),"")</f>
        <v/>
      </c>
      <c r="J358" s="21"/>
      <c r="K358" s="21"/>
      <c r="L358" s="18" t="str">
        <f>IF(J358&lt;&gt;"",VLOOKUP(J358,'Product Data'!B$1:K$1107,4,FALSE),"")</f>
        <v/>
      </c>
      <c r="M358" s="17" t="str">
        <f t="shared" si="10"/>
        <v/>
      </c>
      <c r="N358" s="19"/>
      <c r="O358" s="17" t="str">
        <f t="shared" si="11"/>
        <v/>
      </c>
      <c r="P358" s="20"/>
    </row>
    <row r="359" spans="1:16">
      <c r="A359" s="16"/>
      <c r="B359" s="16"/>
      <c r="C359" s="16"/>
      <c r="D359" s="16"/>
      <c r="E359" s="16"/>
      <c r="F359" s="16"/>
      <c r="G359" s="16"/>
      <c r="H359" s="16"/>
      <c r="I359" s="17" t="str">
        <f>IF(J359&lt;&gt;"",VLOOKUP(J359,'Product Data'!B$1:K$1107,10,FALSE),"")</f>
        <v/>
      </c>
      <c r="J359" s="21"/>
      <c r="K359" s="21"/>
      <c r="L359" s="18" t="str">
        <f>IF(J359&lt;&gt;"",VLOOKUP(J359,'Product Data'!B$1:K$1107,4,FALSE),"")</f>
        <v/>
      </c>
      <c r="M359" s="17" t="str">
        <f t="shared" si="10"/>
        <v/>
      </c>
      <c r="N359" s="19"/>
      <c r="O359" s="17" t="str">
        <f t="shared" si="11"/>
        <v/>
      </c>
      <c r="P359" s="20"/>
    </row>
    <row r="360" spans="1:16">
      <c r="A360" s="16"/>
      <c r="B360" s="16"/>
      <c r="C360" s="16"/>
      <c r="D360" s="16"/>
      <c r="E360" s="16"/>
      <c r="F360" s="16"/>
      <c r="G360" s="16"/>
      <c r="H360" s="16"/>
      <c r="I360" s="17" t="str">
        <f>IF(J360&lt;&gt;"",VLOOKUP(J360,'Product Data'!B$1:K$1107,10,FALSE),"")</f>
        <v/>
      </c>
      <c r="J360" s="21"/>
      <c r="K360" s="21"/>
      <c r="L360" s="18" t="str">
        <f>IF(J360&lt;&gt;"",VLOOKUP(J360,'Product Data'!B$1:K$1107,4,FALSE),"")</f>
        <v/>
      </c>
      <c r="M360" s="17" t="str">
        <f t="shared" si="10"/>
        <v/>
      </c>
      <c r="N360" s="19"/>
      <c r="O360" s="17" t="str">
        <f t="shared" si="11"/>
        <v/>
      </c>
      <c r="P360" s="20"/>
    </row>
    <row r="361" spans="1:16">
      <c r="A361" s="16"/>
      <c r="B361" s="16"/>
      <c r="C361" s="16"/>
      <c r="D361" s="16"/>
      <c r="E361" s="16"/>
      <c r="F361" s="16"/>
      <c r="G361" s="16"/>
      <c r="H361" s="16"/>
      <c r="I361" s="17" t="str">
        <f>IF(J361&lt;&gt;"",VLOOKUP(J361,'Product Data'!B$1:K$1107,10,FALSE),"")</f>
        <v/>
      </c>
      <c r="J361" s="21"/>
      <c r="K361" s="21"/>
      <c r="L361" s="18" t="str">
        <f>IF(J361&lt;&gt;"",VLOOKUP(J361,'Product Data'!B$1:K$1107,4,FALSE),"")</f>
        <v/>
      </c>
      <c r="M361" s="17" t="str">
        <f t="shared" si="10"/>
        <v/>
      </c>
      <c r="N361" s="19"/>
      <c r="O361" s="17" t="str">
        <f t="shared" si="11"/>
        <v/>
      </c>
      <c r="P361" s="20"/>
    </row>
    <row r="362" spans="1:16">
      <c r="A362" s="16"/>
      <c r="B362" s="16"/>
      <c r="C362" s="16"/>
      <c r="D362" s="16"/>
      <c r="E362" s="16"/>
      <c r="F362" s="16"/>
      <c r="G362" s="16"/>
      <c r="H362" s="16"/>
      <c r="I362" s="17" t="str">
        <f>IF(J362&lt;&gt;"",VLOOKUP(J362,'Product Data'!B$1:K$1107,10,FALSE),"")</f>
        <v/>
      </c>
      <c r="J362" s="21"/>
      <c r="K362" s="21"/>
      <c r="L362" s="18" t="str">
        <f>IF(J362&lt;&gt;"",VLOOKUP(J362,'Product Data'!B$1:K$1107,4,FALSE),"")</f>
        <v/>
      </c>
      <c r="M362" s="17" t="str">
        <f t="shared" si="10"/>
        <v/>
      </c>
      <c r="N362" s="19"/>
      <c r="O362" s="17" t="str">
        <f t="shared" si="11"/>
        <v/>
      </c>
      <c r="P362" s="20"/>
    </row>
    <row r="363" spans="1:16">
      <c r="A363" s="16"/>
      <c r="B363" s="16"/>
      <c r="C363" s="16"/>
      <c r="D363" s="16"/>
      <c r="E363" s="16"/>
      <c r="F363" s="16"/>
      <c r="G363" s="16"/>
      <c r="H363" s="16"/>
      <c r="I363" s="17" t="str">
        <f>IF(J363&lt;&gt;"",VLOOKUP(J363,'Product Data'!B$1:K$1107,10,FALSE),"")</f>
        <v/>
      </c>
      <c r="J363" s="21"/>
      <c r="K363" s="21"/>
      <c r="L363" s="18" t="str">
        <f>IF(J363&lt;&gt;"",VLOOKUP(J363,'Product Data'!B$1:K$1107,4,FALSE),"")</f>
        <v/>
      </c>
      <c r="M363" s="17" t="str">
        <f t="shared" si="10"/>
        <v/>
      </c>
      <c r="N363" s="19"/>
      <c r="O363" s="17" t="str">
        <f t="shared" si="11"/>
        <v/>
      </c>
      <c r="P363" s="20"/>
    </row>
    <row r="364" spans="1:16">
      <c r="A364" s="16"/>
      <c r="B364" s="16"/>
      <c r="C364" s="16"/>
      <c r="D364" s="16"/>
      <c r="E364" s="16"/>
      <c r="F364" s="16"/>
      <c r="G364" s="16"/>
      <c r="H364" s="16"/>
      <c r="I364" s="17" t="str">
        <f>IF(J364&lt;&gt;"",VLOOKUP(J364,'Product Data'!B$1:K$1107,10,FALSE),"")</f>
        <v/>
      </c>
      <c r="J364" s="21"/>
      <c r="K364" s="21"/>
      <c r="L364" s="18" t="str">
        <f>IF(J364&lt;&gt;"",VLOOKUP(J364,'Product Data'!B$1:K$1107,4,FALSE),"")</f>
        <v/>
      </c>
      <c r="M364" s="17" t="str">
        <f t="shared" si="10"/>
        <v/>
      </c>
      <c r="N364" s="19"/>
      <c r="O364" s="17" t="str">
        <f t="shared" si="11"/>
        <v/>
      </c>
      <c r="P364" s="20"/>
    </row>
    <row r="365" spans="1:16">
      <c r="A365" s="16"/>
      <c r="B365" s="16"/>
      <c r="C365" s="16"/>
      <c r="D365" s="16"/>
      <c r="E365" s="16"/>
      <c r="F365" s="16"/>
      <c r="G365" s="16"/>
      <c r="H365" s="16"/>
      <c r="I365" s="17" t="str">
        <f>IF(J365&lt;&gt;"",VLOOKUP(J365,'Product Data'!B$1:K$1107,10,FALSE),"")</f>
        <v/>
      </c>
      <c r="J365" s="21"/>
      <c r="K365" s="21"/>
      <c r="L365" s="18" t="str">
        <f>IF(J365&lt;&gt;"",VLOOKUP(J365,'Product Data'!B$1:K$1107,4,FALSE),"")</f>
        <v/>
      </c>
      <c r="M365" s="17" t="str">
        <f t="shared" si="10"/>
        <v/>
      </c>
      <c r="N365" s="19"/>
      <c r="O365" s="17" t="str">
        <f t="shared" si="11"/>
        <v/>
      </c>
      <c r="P365" s="20"/>
    </row>
    <row r="366" spans="1:16">
      <c r="A366" s="16"/>
      <c r="B366" s="16"/>
      <c r="C366" s="16"/>
      <c r="D366" s="16"/>
      <c r="E366" s="16"/>
      <c r="F366" s="16"/>
      <c r="G366" s="16"/>
      <c r="H366" s="16"/>
      <c r="I366" s="17" t="str">
        <f>IF(J366&lt;&gt;"",VLOOKUP(J366,'Product Data'!B$1:K$1107,10,FALSE),"")</f>
        <v/>
      </c>
      <c r="J366" s="21"/>
      <c r="K366" s="21"/>
      <c r="L366" s="18" t="str">
        <f>IF(J366&lt;&gt;"",VLOOKUP(J366,'Product Data'!B$1:K$1107,4,FALSE),"")</f>
        <v/>
      </c>
      <c r="M366" s="17" t="str">
        <f t="shared" si="10"/>
        <v/>
      </c>
      <c r="N366" s="19"/>
      <c r="O366" s="17" t="str">
        <f t="shared" si="11"/>
        <v/>
      </c>
      <c r="P366" s="20"/>
    </row>
    <row r="367" spans="1:16">
      <c r="A367" s="16"/>
      <c r="B367" s="16"/>
      <c r="C367" s="16"/>
      <c r="D367" s="16"/>
      <c r="E367" s="16"/>
      <c r="F367" s="16"/>
      <c r="G367" s="16"/>
      <c r="H367" s="16"/>
      <c r="I367" s="17" t="str">
        <f>IF(J367&lt;&gt;"",VLOOKUP(J367,'Product Data'!B$1:K$1107,10,FALSE),"")</f>
        <v/>
      </c>
      <c r="J367" s="21"/>
      <c r="K367" s="21"/>
      <c r="L367" s="18" t="str">
        <f>IF(J367&lt;&gt;"",VLOOKUP(J367,'Product Data'!B$1:K$1107,4,FALSE),"")</f>
        <v/>
      </c>
      <c r="M367" s="17" t="str">
        <f t="shared" si="10"/>
        <v/>
      </c>
      <c r="N367" s="19"/>
      <c r="O367" s="17" t="str">
        <f t="shared" si="11"/>
        <v/>
      </c>
      <c r="P367" s="20"/>
    </row>
    <row r="368" spans="1:16">
      <c r="A368" s="16"/>
      <c r="B368" s="16"/>
      <c r="C368" s="16"/>
      <c r="D368" s="16"/>
      <c r="E368" s="16"/>
      <c r="F368" s="16"/>
      <c r="G368" s="16"/>
      <c r="H368" s="16"/>
      <c r="I368" s="17" t="str">
        <f>IF(J368&lt;&gt;"",VLOOKUP(J368,'Product Data'!B$1:K$1107,10,FALSE),"")</f>
        <v/>
      </c>
      <c r="J368" s="21"/>
      <c r="K368" s="21"/>
      <c r="L368" s="18" t="str">
        <f>IF(J368&lt;&gt;"",VLOOKUP(J368,'Product Data'!B$1:K$1107,4,FALSE),"")</f>
        <v/>
      </c>
      <c r="M368" s="17" t="str">
        <f t="shared" si="10"/>
        <v/>
      </c>
      <c r="N368" s="19"/>
      <c r="O368" s="17" t="str">
        <f t="shared" si="11"/>
        <v/>
      </c>
      <c r="P368" s="20"/>
    </row>
    <row r="369" spans="1:16">
      <c r="A369" s="16"/>
      <c r="B369" s="16"/>
      <c r="C369" s="16"/>
      <c r="D369" s="16"/>
      <c r="E369" s="16"/>
      <c r="F369" s="16"/>
      <c r="G369" s="16"/>
      <c r="H369" s="16"/>
      <c r="I369" s="17" t="str">
        <f>IF(J369&lt;&gt;"",VLOOKUP(J369,'Product Data'!B$1:K$1107,10,FALSE),"")</f>
        <v/>
      </c>
      <c r="J369" s="21"/>
      <c r="K369" s="21"/>
      <c r="L369" s="18" t="str">
        <f>IF(J369&lt;&gt;"",VLOOKUP(J369,'Product Data'!B$1:K$1107,4,FALSE),"")</f>
        <v/>
      </c>
      <c r="M369" s="17" t="str">
        <f t="shared" si="10"/>
        <v/>
      </c>
      <c r="N369" s="19"/>
      <c r="O369" s="17" t="str">
        <f t="shared" si="11"/>
        <v/>
      </c>
      <c r="P369" s="20"/>
    </row>
    <row r="370" spans="1:16">
      <c r="A370" s="16"/>
      <c r="B370" s="16"/>
      <c r="C370" s="16"/>
      <c r="D370" s="16"/>
      <c r="E370" s="16"/>
      <c r="F370" s="16"/>
      <c r="G370" s="16"/>
      <c r="H370" s="16"/>
      <c r="I370" s="17" t="str">
        <f>IF(J370&lt;&gt;"",VLOOKUP(J370,'Product Data'!B$1:K$1107,10,FALSE),"")</f>
        <v/>
      </c>
      <c r="J370" s="21"/>
      <c r="K370" s="21"/>
      <c r="L370" s="18" t="str">
        <f>IF(J370&lt;&gt;"",VLOOKUP(J370,'Product Data'!B$1:K$1107,4,FALSE),"")</f>
        <v/>
      </c>
      <c r="M370" s="17" t="str">
        <f t="shared" si="10"/>
        <v/>
      </c>
      <c r="N370" s="19"/>
      <c r="O370" s="17" t="str">
        <f t="shared" si="11"/>
        <v/>
      </c>
      <c r="P370" s="20"/>
    </row>
    <row r="371" spans="1:16">
      <c r="A371" s="16"/>
      <c r="B371" s="16"/>
      <c r="C371" s="16"/>
      <c r="D371" s="16"/>
      <c r="E371" s="16"/>
      <c r="F371" s="16"/>
      <c r="G371" s="16"/>
      <c r="H371" s="16"/>
      <c r="I371" s="17" t="str">
        <f>IF(J371&lt;&gt;"",VLOOKUP(J371,'Product Data'!B$1:K$1107,10,FALSE),"")</f>
        <v/>
      </c>
      <c r="J371" s="21"/>
      <c r="K371" s="21"/>
      <c r="L371" s="18" t="str">
        <f>IF(J371&lt;&gt;"",VLOOKUP(J371,'Product Data'!B$1:K$1107,4,FALSE),"")</f>
        <v/>
      </c>
      <c r="M371" s="17" t="str">
        <f t="shared" si="10"/>
        <v/>
      </c>
      <c r="N371" s="19"/>
      <c r="O371" s="17" t="str">
        <f t="shared" si="11"/>
        <v/>
      </c>
      <c r="P371" s="20"/>
    </row>
    <row r="372" spans="1:16">
      <c r="A372" s="16"/>
      <c r="B372" s="16"/>
      <c r="C372" s="16"/>
      <c r="D372" s="16"/>
      <c r="E372" s="16"/>
      <c r="F372" s="16"/>
      <c r="G372" s="16"/>
      <c r="H372" s="16"/>
      <c r="I372" s="17" t="str">
        <f>IF(J372&lt;&gt;"",VLOOKUP(J372,'Product Data'!B$1:K$1107,10,FALSE),"")</f>
        <v/>
      </c>
      <c r="J372" s="21"/>
      <c r="K372" s="21"/>
      <c r="L372" s="18" t="str">
        <f>IF(J372&lt;&gt;"",VLOOKUP(J372,'Product Data'!B$1:K$1107,4,FALSE),"")</f>
        <v/>
      </c>
      <c r="M372" s="17" t="str">
        <f t="shared" si="10"/>
        <v/>
      </c>
      <c r="N372" s="19"/>
      <c r="O372" s="17" t="str">
        <f t="shared" si="11"/>
        <v/>
      </c>
      <c r="P372" s="20"/>
    </row>
    <row r="373" spans="1:16">
      <c r="A373" s="16"/>
      <c r="B373" s="16"/>
      <c r="C373" s="16"/>
      <c r="D373" s="16"/>
      <c r="E373" s="16"/>
      <c r="F373" s="16"/>
      <c r="G373" s="16"/>
      <c r="H373" s="16"/>
      <c r="I373" s="17" t="str">
        <f>IF(J373&lt;&gt;"",VLOOKUP(J373,'Product Data'!B$1:K$1107,10,FALSE),"")</f>
        <v/>
      </c>
      <c r="J373" s="21"/>
      <c r="K373" s="21"/>
      <c r="L373" s="18" t="str">
        <f>IF(J373&lt;&gt;"",VLOOKUP(J373,'Product Data'!B$1:K$1107,4,FALSE),"")</f>
        <v/>
      </c>
      <c r="M373" s="17" t="str">
        <f t="shared" si="10"/>
        <v/>
      </c>
      <c r="N373" s="19"/>
      <c r="O373" s="17" t="str">
        <f t="shared" si="11"/>
        <v/>
      </c>
      <c r="P373" s="20"/>
    </row>
    <row r="374" spans="1:16">
      <c r="A374" s="16"/>
      <c r="B374" s="16"/>
      <c r="C374" s="16"/>
      <c r="D374" s="16"/>
      <c r="E374" s="16"/>
      <c r="F374" s="16"/>
      <c r="G374" s="16"/>
      <c r="H374" s="16"/>
      <c r="I374" s="17" t="str">
        <f>IF(J374&lt;&gt;"",VLOOKUP(J374,'Product Data'!B$1:K$1107,10,FALSE),"")</f>
        <v/>
      </c>
      <c r="J374" s="21"/>
      <c r="K374" s="21"/>
      <c r="L374" s="18" t="str">
        <f>IF(J374&lt;&gt;"",VLOOKUP(J374,'Product Data'!B$1:K$1107,4,FALSE),"")</f>
        <v/>
      </c>
      <c r="M374" s="17" t="str">
        <f t="shared" si="10"/>
        <v/>
      </c>
      <c r="N374" s="19"/>
      <c r="O374" s="17" t="str">
        <f t="shared" si="11"/>
        <v/>
      </c>
      <c r="P374" s="20"/>
    </row>
    <row r="375" spans="1:16">
      <c r="A375" s="16"/>
      <c r="B375" s="16"/>
      <c r="C375" s="16"/>
      <c r="D375" s="16"/>
      <c r="E375" s="16"/>
      <c r="F375" s="16"/>
      <c r="G375" s="16"/>
      <c r="H375" s="16"/>
      <c r="I375" s="17" t="str">
        <f>IF(J375&lt;&gt;"",VLOOKUP(J375,'Product Data'!B$1:K$1107,10,FALSE),"")</f>
        <v/>
      </c>
      <c r="J375" s="21"/>
      <c r="K375" s="21"/>
      <c r="L375" s="18" t="str">
        <f>IF(J375&lt;&gt;"",VLOOKUP(J375,'Product Data'!B$1:K$1107,4,FALSE),"")</f>
        <v/>
      </c>
      <c r="M375" s="17" t="str">
        <f t="shared" si="10"/>
        <v/>
      </c>
      <c r="N375" s="19"/>
      <c r="O375" s="17" t="str">
        <f t="shared" si="11"/>
        <v/>
      </c>
      <c r="P375" s="20"/>
    </row>
    <row r="376" spans="1:16">
      <c r="A376" s="16"/>
      <c r="B376" s="16"/>
      <c r="C376" s="16"/>
      <c r="D376" s="16"/>
      <c r="E376" s="16"/>
      <c r="F376" s="16"/>
      <c r="G376" s="16"/>
      <c r="H376" s="16"/>
      <c r="I376" s="17" t="str">
        <f>IF(J376&lt;&gt;"",VLOOKUP(J376,'Product Data'!B$1:K$1107,10,FALSE),"")</f>
        <v/>
      </c>
      <c r="J376" s="21"/>
      <c r="K376" s="21"/>
      <c r="L376" s="18" t="str">
        <f>IF(J376&lt;&gt;"",VLOOKUP(J376,'Product Data'!B$1:K$1107,4,FALSE),"")</f>
        <v/>
      </c>
      <c r="M376" s="17" t="str">
        <f t="shared" si="10"/>
        <v/>
      </c>
      <c r="N376" s="19"/>
      <c r="O376" s="17" t="str">
        <f t="shared" si="11"/>
        <v/>
      </c>
      <c r="P376" s="20"/>
    </row>
    <row r="377" spans="1:16">
      <c r="A377" s="16"/>
      <c r="B377" s="16"/>
      <c r="C377" s="16"/>
      <c r="D377" s="16"/>
      <c r="E377" s="16"/>
      <c r="F377" s="16"/>
      <c r="G377" s="16"/>
      <c r="H377" s="16"/>
      <c r="I377" s="17" t="str">
        <f>IF(J377&lt;&gt;"",VLOOKUP(J377,'Product Data'!B$1:K$1107,10,FALSE),"")</f>
        <v/>
      </c>
      <c r="J377" s="21"/>
      <c r="K377" s="21"/>
      <c r="L377" s="18" t="str">
        <f>IF(J377&lt;&gt;"",VLOOKUP(J377,'Product Data'!B$1:K$1107,4,FALSE),"")</f>
        <v/>
      </c>
      <c r="M377" s="17" t="str">
        <f t="shared" si="10"/>
        <v/>
      </c>
      <c r="N377" s="19"/>
      <c r="O377" s="17" t="str">
        <f t="shared" si="11"/>
        <v/>
      </c>
      <c r="P377" s="20"/>
    </row>
    <row r="378" spans="1:16">
      <c r="A378" s="16"/>
      <c r="B378" s="16"/>
      <c r="C378" s="16"/>
      <c r="D378" s="16"/>
      <c r="E378" s="16"/>
      <c r="F378" s="16"/>
      <c r="G378" s="16"/>
      <c r="H378" s="16"/>
      <c r="I378" s="17" t="str">
        <f>IF(J378&lt;&gt;"",VLOOKUP(J378,'Product Data'!B$1:K$1107,10,FALSE),"")</f>
        <v/>
      </c>
      <c r="J378" s="21"/>
      <c r="K378" s="21"/>
      <c r="L378" s="18" t="str">
        <f>IF(J378&lt;&gt;"",VLOOKUP(J378,'Product Data'!B$1:K$1107,4,FALSE),"")</f>
        <v/>
      </c>
      <c r="M378" s="17" t="str">
        <f t="shared" si="10"/>
        <v/>
      </c>
      <c r="N378" s="19"/>
      <c r="O378" s="17" t="str">
        <f t="shared" si="11"/>
        <v/>
      </c>
      <c r="P378" s="20"/>
    </row>
    <row r="379" spans="1:16">
      <c r="A379" s="16"/>
      <c r="B379" s="16"/>
      <c r="C379" s="16"/>
      <c r="D379" s="16"/>
      <c r="E379" s="16"/>
      <c r="F379" s="16"/>
      <c r="G379" s="16"/>
      <c r="H379" s="16"/>
      <c r="I379" s="17" t="str">
        <f>IF(J379&lt;&gt;"",VLOOKUP(J379,'Product Data'!B$1:K$1107,10,FALSE),"")</f>
        <v/>
      </c>
      <c r="J379" s="21"/>
      <c r="K379" s="21"/>
      <c r="L379" s="18" t="str">
        <f>IF(J379&lt;&gt;"",VLOOKUP(J379,'Product Data'!B$1:K$1107,4,FALSE),"")</f>
        <v/>
      </c>
      <c r="M379" s="17" t="str">
        <f t="shared" si="10"/>
        <v/>
      </c>
      <c r="N379" s="19"/>
      <c r="O379" s="17" t="str">
        <f t="shared" si="11"/>
        <v/>
      </c>
      <c r="P379" s="20"/>
    </row>
    <row r="380" spans="1:16">
      <c r="A380" s="16"/>
      <c r="B380" s="16"/>
      <c r="C380" s="16"/>
      <c r="D380" s="16"/>
      <c r="E380" s="16"/>
      <c r="F380" s="16"/>
      <c r="G380" s="16"/>
      <c r="H380" s="16"/>
      <c r="I380" s="17" t="str">
        <f>IF(J380&lt;&gt;"",VLOOKUP(J380,'Product Data'!B$1:K$1107,10,FALSE),"")</f>
        <v/>
      </c>
      <c r="J380" s="21"/>
      <c r="K380" s="21"/>
      <c r="L380" s="18" t="str">
        <f>IF(J380&lt;&gt;"",VLOOKUP(J380,'Product Data'!B$1:K$1107,4,FALSE),"")</f>
        <v/>
      </c>
      <c r="M380" s="17" t="str">
        <f t="shared" si="10"/>
        <v/>
      </c>
      <c r="N380" s="19"/>
      <c r="O380" s="17" t="str">
        <f t="shared" si="11"/>
        <v/>
      </c>
      <c r="P380" s="20"/>
    </row>
    <row r="381" spans="1:16">
      <c r="A381" s="16"/>
      <c r="B381" s="16"/>
      <c r="C381" s="16"/>
      <c r="D381" s="16"/>
      <c r="E381" s="16"/>
      <c r="F381" s="16"/>
      <c r="G381" s="16"/>
      <c r="H381" s="16"/>
      <c r="I381" s="17" t="str">
        <f>IF(J381&lt;&gt;"",VLOOKUP(J381,'Product Data'!B$1:K$1107,10,FALSE),"")</f>
        <v/>
      </c>
      <c r="J381" s="21"/>
      <c r="K381" s="21"/>
      <c r="L381" s="18" t="str">
        <f>IF(J381&lt;&gt;"",VLOOKUP(J381,'Product Data'!B$1:K$1107,4,FALSE),"")</f>
        <v/>
      </c>
      <c r="M381" s="17" t="str">
        <f t="shared" si="10"/>
        <v/>
      </c>
      <c r="N381" s="19"/>
      <c r="O381" s="17" t="str">
        <f t="shared" si="11"/>
        <v/>
      </c>
      <c r="P381" s="20"/>
    </row>
    <row r="382" spans="1:16">
      <c r="A382" s="16"/>
      <c r="B382" s="16"/>
      <c r="C382" s="16"/>
      <c r="D382" s="16"/>
      <c r="E382" s="16"/>
      <c r="F382" s="16"/>
      <c r="G382" s="16"/>
      <c r="H382" s="16"/>
      <c r="I382" s="17" t="str">
        <f>IF(J382&lt;&gt;"",VLOOKUP(J382,'Product Data'!B$1:K$1107,10,FALSE),"")</f>
        <v/>
      </c>
      <c r="J382" s="21"/>
      <c r="K382" s="21"/>
      <c r="L382" s="18" t="str">
        <f>IF(J382&lt;&gt;"",VLOOKUP(J382,'Product Data'!B$1:K$1107,4,FALSE),"")</f>
        <v/>
      </c>
      <c r="M382" s="17" t="str">
        <f t="shared" si="10"/>
        <v/>
      </c>
      <c r="N382" s="19"/>
      <c r="O382" s="17" t="str">
        <f t="shared" si="11"/>
        <v/>
      </c>
      <c r="P382" s="20"/>
    </row>
    <row r="383" spans="1:16">
      <c r="A383" s="16"/>
      <c r="B383" s="16"/>
      <c r="C383" s="16"/>
      <c r="D383" s="16"/>
      <c r="E383" s="16"/>
      <c r="F383" s="16"/>
      <c r="G383" s="16"/>
      <c r="H383" s="16"/>
      <c r="I383" s="17" t="str">
        <f>IF(J383&lt;&gt;"",VLOOKUP(J383,'Product Data'!B$1:K$1107,10,FALSE),"")</f>
        <v/>
      </c>
      <c r="J383" s="21"/>
      <c r="K383" s="21"/>
      <c r="L383" s="18" t="str">
        <f>IF(J383&lt;&gt;"",VLOOKUP(J383,'Product Data'!B$1:K$1107,4,FALSE),"")</f>
        <v/>
      </c>
      <c r="M383" s="17" t="str">
        <f t="shared" si="10"/>
        <v/>
      </c>
      <c r="N383" s="19"/>
      <c r="O383" s="17" t="str">
        <f t="shared" si="11"/>
        <v/>
      </c>
      <c r="P383" s="20"/>
    </row>
    <row r="384" spans="1:16">
      <c r="A384" s="16"/>
      <c r="B384" s="16"/>
      <c r="C384" s="16"/>
      <c r="D384" s="16"/>
      <c r="E384" s="16"/>
      <c r="F384" s="16"/>
      <c r="G384" s="16"/>
      <c r="H384" s="16"/>
      <c r="I384" s="17" t="str">
        <f>IF(J384&lt;&gt;"",VLOOKUP(J384,'Product Data'!B$1:K$1107,10,FALSE),"")</f>
        <v/>
      </c>
      <c r="J384" s="21"/>
      <c r="K384" s="21"/>
      <c r="L384" s="18" t="str">
        <f>IF(J384&lt;&gt;"",VLOOKUP(J384,'Product Data'!B$1:K$1107,4,FALSE),"")</f>
        <v/>
      </c>
      <c r="M384" s="17" t="str">
        <f t="shared" si="10"/>
        <v/>
      </c>
      <c r="N384" s="19"/>
      <c r="O384" s="17" t="str">
        <f t="shared" si="11"/>
        <v/>
      </c>
      <c r="P384" s="20"/>
    </row>
    <row r="385" spans="1:16">
      <c r="A385" s="16"/>
      <c r="B385" s="16"/>
      <c r="C385" s="16"/>
      <c r="D385" s="16"/>
      <c r="E385" s="16"/>
      <c r="F385" s="16"/>
      <c r="G385" s="16"/>
      <c r="H385" s="16"/>
      <c r="I385" s="17" t="str">
        <f>IF(J385&lt;&gt;"",VLOOKUP(J385,'Product Data'!B$1:K$1107,10,FALSE),"")</f>
        <v/>
      </c>
      <c r="J385" s="21"/>
      <c r="K385" s="21"/>
      <c r="L385" s="18" t="str">
        <f>IF(J385&lt;&gt;"",VLOOKUP(J385,'Product Data'!B$1:K$1107,4,FALSE),"")</f>
        <v/>
      </c>
      <c r="M385" s="17" t="str">
        <f t="shared" si="10"/>
        <v/>
      </c>
      <c r="N385" s="19"/>
      <c r="O385" s="17" t="str">
        <f t="shared" si="11"/>
        <v/>
      </c>
      <c r="P385" s="20"/>
    </row>
    <row r="386" spans="1:16">
      <c r="A386" s="16"/>
      <c r="B386" s="16"/>
      <c r="C386" s="16"/>
      <c r="D386" s="16"/>
      <c r="E386" s="16"/>
      <c r="F386" s="16"/>
      <c r="G386" s="16"/>
      <c r="H386" s="16"/>
      <c r="I386" s="17" t="str">
        <f>IF(J386&lt;&gt;"",VLOOKUP(J386,'Product Data'!B$1:K$1107,10,FALSE),"")</f>
        <v/>
      </c>
      <c r="J386" s="21"/>
      <c r="K386" s="21"/>
      <c r="L386" s="18" t="str">
        <f>IF(J386&lt;&gt;"",VLOOKUP(J386,'Product Data'!B$1:K$1107,4,FALSE),"")</f>
        <v/>
      </c>
      <c r="M386" s="17" t="str">
        <f t="shared" si="10"/>
        <v/>
      </c>
      <c r="N386" s="19"/>
      <c r="O386" s="17" t="str">
        <f t="shared" si="11"/>
        <v/>
      </c>
      <c r="P386" s="20"/>
    </row>
    <row r="387" spans="1:16">
      <c r="A387" s="16"/>
      <c r="B387" s="16"/>
      <c r="C387" s="16"/>
      <c r="D387" s="16"/>
      <c r="E387" s="16"/>
      <c r="F387" s="16"/>
      <c r="G387" s="16"/>
      <c r="H387" s="16"/>
      <c r="I387" s="17" t="str">
        <f>IF(J387&lt;&gt;"",VLOOKUP(J387,'Product Data'!B$1:K$1107,10,FALSE),"")</f>
        <v/>
      </c>
      <c r="J387" s="21"/>
      <c r="K387" s="21"/>
      <c r="L387" s="18" t="str">
        <f>IF(J387&lt;&gt;"",VLOOKUP(J387,'Product Data'!B$1:K$1107,4,FALSE),"")</f>
        <v/>
      </c>
      <c r="M387" s="17" t="str">
        <f t="shared" si="10"/>
        <v/>
      </c>
      <c r="N387" s="19"/>
      <c r="O387" s="17" t="str">
        <f t="shared" si="11"/>
        <v/>
      </c>
      <c r="P387" s="20"/>
    </row>
    <row r="388" spans="1:16">
      <c r="A388" s="16"/>
      <c r="B388" s="16"/>
      <c r="C388" s="16"/>
      <c r="D388" s="16"/>
      <c r="E388" s="16"/>
      <c r="F388" s="16"/>
      <c r="G388" s="16"/>
      <c r="H388" s="16"/>
      <c r="I388" s="17" t="str">
        <f>IF(J388&lt;&gt;"",VLOOKUP(J388,'Product Data'!B$1:K$1107,10,FALSE),"")</f>
        <v/>
      </c>
      <c r="J388" s="21"/>
      <c r="K388" s="21"/>
      <c r="L388" s="18" t="str">
        <f>IF(J388&lt;&gt;"",VLOOKUP(J388,'Product Data'!B$1:K$1107,4,FALSE),"")</f>
        <v/>
      </c>
      <c r="M388" s="17" t="str">
        <f t="shared" si="10"/>
        <v/>
      </c>
      <c r="N388" s="19"/>
      <c r="O388" s="17" t="str">
        <f t="shared" si="11"/>
        <v/>
      </c>
      <c r="P388" s="20"/>
    </row>
    <row r="389" spans="1:16">
      <c r="A389" s="16"/>
      <c r="B389" s="16"/>
      <c r="C389" s="16"/>
      <c r="D389" s="16"/>
      <c r="E389" s="16"/>
      <c r="F389" s="16"/>
      <c r="G389" s="16"/>
      <c r="H389" s="16"/>
      <c r="I389" s="17" t="str">
        <f>IF(J389&lt;&gt;"",VLOOKUP(J389,'Product Data'!B$1:K$1107,10,FALSE),"")</f>
        <v/>
      </c>
      <c r="J389" s="21"/>
      <c r="K389" s="21"/>
      <c r="L389" s="18" t="str">
        <f>IF(J389&lt;&gt;"",VLOOKUP(J389,'Product Data'!B$1:K$1107,4,FALSE),"")</f>
        <v/>
      </c>
      <c r="M389" s="17" t="str">
        <f t="shared" si="10"/>
        <v/>
      </c>
      <c r="N389" s="19"/>
      <c r="O389" s="17" t="str">
        <f t="shared" si="11"/>
        <v/>
      </c>
      <c r="P389" s="20"/>
    </row>
    <row r="390" spans="1:16">
      <c r="A390" s="16"/>
      <c r="B390" s="16"/>
      <c r="C390" s="16"/>
      <c r="D390" s="16"/>
      <c r="E390" s="16"/>
      <c r="F390" s="16"/>
      <c r="G390" s="16"/>
      <c r="H390" s="16"/>
      <c r="I390" s="17" t="str">
        <f>IF(J390&lt;&gt;"",VLOOKUP(J390,'Product Data'!B$1:K$1107,10,FALSE),"")</f>
        <v/>
      </c>
      <c r="J390" s="21"/>
      <c r="K390" s="21"/>
      <c r="L390" s="18" t="str">
        <f>IF(J390&lt;&gt;"",VLOOKUP(J390,'Product Data'!B$1:K$1107,4,FALSE),"")</f>
        <v/>
      </c>
      <c r="M390" s="17" t="str">
        <f t="shared" si="10"/>
        <v/>
      </c>
      <c r="N390" s="19"/>
      <c r="O390" s="17" t="str">
        <f t="shared" si="11"/>
        <v/>
      </c>
      <c r="P390" s="20"/>
    </row>
    <row r="391" spans="1:16">
      <c r="A391" s="16"/>
      <c r="B391" s="16"/>
      <c r="C391" s="16"/>
      <c r="D391" s="16"/>
      <c r="E391" s="16"/>
      <c r="F391" s="16"/>
      <c r="G391" s="16"/>
      <c r="H391" s="16"/>
      <c r="I391" s="17" t="str">
        <f>IF(J391&lt;&gt;"",VLOOKUP(J391,'Product Data'!B$1:K$1107,10,FALSE),"")</f>
        <v/>
      </c>
      <c r="J391" s="21"/>
      <c r="K391" s="21"/>
      <c r="L391" s="18" t="str">
        <f>IF(J391&lt;&gt;"",VLOOKUP(J391,'Product Data'!B$1:K$1107,4,FALSE),"")</f>
        <v/>
      </c>
      <c r="M391" s="17" t="str">
        <f t="shared" si="10"/>
        <v/>
      </c>
      <c r="N391" s="19"/>
      <c r="O391" s="17" t="str">
        <f t="shared" si="11"/>
        <v/>
      </c>
      <c r="P391" s="20"/>
    </row>
    <row r="392" spans="1:16">
      <c r="A392" s="16"/>
      <c r="B392" s="16"/>
      <c r="C392" s="16"/>
      <c r="D392" s="16"/>
      <c r="E392" s="16"/>
      <c r="F392" s="16"/>
      <c r="G392" s="16"/>
      <c r="H392" s="16"/>
      <c r="I392" s="17" t="str">
        <f>IF(J392&lt;&gt;"",VLOOKUP(J392,'Product Data'!B$1:K$1107,10,FALSE),"")</f>
        <v/>
      </c>
      <c r="J392" s="21"/>
      <c r="K392" s="21"/>
      <c r="L392" s="18" t="str">
        <f>IF(J392&lt;&gt;"",VLOOKUP(J392,'Product Data'!B$1:K$1107,4,FALSE),"")</f>
        <v/>
      </c>
      <c r="M392" s="17" t="str">
        <f t="shared" si="10"/>
        <v/>
      </c>
      <c r="N392" s="19"/>
      <c r="O392" s="17" t="str">
        <f t="shared" si="11"/>
        <v/>
      </c>
      <c r="P392" s="20"/>
    </row>
    <row r="393" spans="1:16">
      <c r="A393" s="16"/>
      <c r="B393" s="16"/>
      <c r="C393" s="16"/>
      <c r="D393" s="16"/>
      <c r="E393" s="16"/>
      <c r="F393" s="16"/>
      <c r="G393" s="16"/>
      <c r="H393" s="16"/>
      <c r="I393" s="17" t="str">
        <f>IF(J393&lt;&gt;"",VLOOKUP(J393,'Product Data'!B$1:K$1107,10,FALSE),"")</f>
        <v/>
      </c>
      <c r="J393" s="21"/>
      <c r="K393" s="21"/>
      <c r="L393" s="18" t="str">
        <f>IF(J393&lt;&gt;"",VLOOKUP(J393,'Product Data'!B$1:K$1107,4,FALSE),"")</f>
        <v/>
      </c>
      <c r="M393" s="17" t="str">
        <f t="shared" si="10"/>
        <v/>
      </c>
      <c r="N393" s="19"/>
      <c r="O393" s="17" t="str">
        <f t="shared" si="11"/>
        <v/>
      </c>
      <c r="P393" s="20"/>
    </row>
    <row r="394" spans="1:16">
      <c r="A394" s="16"/>
      <c r="B394" s="16"/>
      <c r="C394" s="16"/>
      <c r="D394" s="16"/>
      <c r="E394" s="16"/>
      <c r="F394" s="16"/>
      <c r="G394" s="16"/>
      <c r="H394" s="16"/>
      <c r="I394" s="17" t="str">
        <f>IF(J394&lt;&gt;"",VLOOKUP(J394,'Product Data'!B$1:K$1107,10,FALSE),"")</f>
        <v/>
      </c>
      <c r="J394" s="21"/>
      <c r="K394" s="21"/>
      <c r="L394" s="18" t="str">
        <f>IF(J394&lt;&gt;"",VLOOKUP(J394,'Product Data'!B$1:K$1107,4,FALSE),"")</f>
        <v/>
      </c>
      <c r="M394" s="17" t="str">
        <f t="shared" si="10"/>
        <v/>
      </c>
      <c r="N394" s="19"/>
      <c r="O394" s="17" t="str">
        <f t="shared" si="11"/>
        <v/>
      </c>
      <c r="P394" s="20"/>
    </row>
    <row r="395" spans="1:16">
      <c r="A395" s="16"/>
      <c r="B395" s="16"/>
      <c r="C395" s="16"/>
      <c r="D395" s="16"/>
      <c r="E395" s="16"/>
      <c r="F395" s="16"/>
      <c r="G395" s="16"/>
      <c r="H395" s="16"/>
      <c r="I395" s="17" t="str">
        <f>IF(J395&lt;&gt;"",VLOOKUP(J395,'Product Data'!B$1:K$1107,10,FALSE),"")</f>
        <v/>
      </c>
      <c r="J395" s="21"/>
      <c r="K395" s="21"/>
      <c r="L395" s="18" t="str">
        <f>IF(J395&lt;&gt;"",VLOOKUP(J395,'Product Data'!B$1:K$1107,4,FALSE),"")</f>
        <v/>
      </c>
      <c r="M395" s="17" t="str">
        <f t="shared" si="10"/>
        <v/>
      </c>
      <c r="N395" s="19"/>
      <c r="O395" s="17" t="str">
        <f t="shared" si="11"/>
        <v/>
      </c>
      <c r="P395" s="20"/>
    </row>
    <row r="396" spans="1:16">
      <c r="A396" s="16"/>
      <c r="B396" s="16"/>
      <c r="C396" s="16"/>
      <c r="D396" s="16"/>
      <c r="E396" s="16"/>
      <c r="F396" s="16"/>
      <c r="G396" s="16"/>
      <c r="H396" s="16"/>
      <c r="I396" s="17" t="str">
        <f>IF(J396&lt;&gt;"",VLOOKUP(J396,'Product Data'!B$1:K$1107,10,FALSE),"")</f>
        <v/>
      </c>
      <c r="J396" s="21"/>
      <c r="K396" s="21"/>
      <c r="L396" s="18" t="str">
        <f>IF(J396&lt;&gt;"",VLOOKUP(J396,'Product Data'!B$1:K$1107,4,FALSE),"")</f>
        <v/>
      </c>
      <c r="M396" s="17" t="str">
        <f t="shared" si="10"/>
        <v/>
      </c>
      <c r="N396" s="19"/>
      <c r="O396" s="17" t="str">
        <f t="shared" si="11"/>
        <v/>
      </c>
      <c r="P396" s="20"/>
    </row>
    <row r="397" spans="1:16">
      <c r="A397" s="16"/>
      <c r="B397" s="16"/>
      <c r="C397" s="16"/>
      <c r="D397" s="16"/>
      <c r="E397" s="16"/>
      <c r="F397" s="16"/>
      <c r="G397" s="16"/>
      <c r="H397" s="16"/>
      <c r="I397" s="17" t="str">
        <f>IF(J397&lt;&gt;"",VLOOKUP(J397,'Product Data'!B$1:K$1107,10,FALSE),"")</f>
        <v/>
      </c>
      <c r="J397" s="21"/>
      <c r="K397" s="21"/>
      <c r="L397" s="18" t="str">
        <f>IF(J397&lt;&gt;"",VLOOKUP(J397,'Product Data'!B$1:K$1107,4,FALSE),"")</f>
        <v/>
      </c>
      <c r="M397" s="17" t="str">
        <f t="shared" si="10"/>
        <v/>
      </c>
      <c r="N397" s="19"/>
      <c r="O397" s="17" t="str">
        <f t="shared" si="11"/>
        <v/>
      </c>
      <c r="P397" s="20"/>
    </row>
    <row r="398" spans="1:16">
      <c r="A398" s="16"/>
      <c r="B398" s="16"/>
      <c r="C398" s="16"/>
      <c r="D398" s="16"/>
      <c r="E398" s="16"/>
      <c r="F398" s="16"/>
      <c r="G398" s="16"/>
      <c r="H398" s="16"/>
      <c r="I398" s="17" t="str">
        <f>IF(J398&lt;&gt;"",VLOOKUP(J398,'Product Data'!B$1:K$1107,10,FALSE),"")</f>
        <v/>
      </c>
      <c r="J398" s="21"/>
      <c r="K398" s="21"/>
      <c r="L398" s="18" t="str">
        <f>IF(J398&lt;&gt;"",VLOOKUP(J398,'Product Data'!B$1:K$1107,4,FALSE),"")</f>
        <v/>
      </c>
      <c r="M398" s="17" t="str">
        <f t="shared" ref="M398:M461" si="12">IF(J398&lt;&gt;"",IF(L398=0,"Yes","No"),"")</f>
        <v/>
      </c>
      <c r="N398" s="19"/>
      <c r="O398" s="17" t="str">
        <f t="shared" ref="O398:O461" si="13">IF(N398&lt;&gt;"",(TEXT(N398,"DDDD")),"")</f>
        <v/>
      </c>
      <c r="P398" s="20"/>
    </row>
    <row r="399" spans="1:16">
      <c r="A399" s="16"/>
      <c r="B399" s="16"/>
      <c r="C399" s="16"/>
      <c r="D399" s="16"/>
      <c r="E399" s="16"/>
      <c r="F399" s="16"/>
      <c r="G399" s="16"/>
      <c r="H399" s="16"/>
      <c r="I399" s="17" t="str">
        <f>IF(J399&lt;&gt;"",VLOOKUP(J399,'Product Data'!B$1:K$1107,10,FALSE),"")</f>
        <v/>
      </c>
      <c r="J399" s="21"/>
      <c r="K399" s="21"/>
      <c r="L399" s="18" t="str">
        <f>IF(J399&lt;&gt;"",VLOOKUP(J399,'Product Data'!B$1:K$1107,4,FALSE),"")</f>
        <v/>
      </c>
      <c r="M399" s="17" t="str">
        <f t="shared" si="12"/>
        <v/>
      </c>
      <c r="N399" s="19"/>
      <c r="O399" s="17" t="str">
        <f t="shared" si="13"/>
        <v/>
      </c>
      <c r="P399" s="20"/>
    </row>
    <row r="400" spans="1:16">
      <c r="A400" s="16"/>
      <c r="B400" s="16"/>
      <c r="C400" s="16"/>
      <c r="D400" s="16"/>
      <c r="E400" s="16"/>
      <c r="F400" s="16"/>
      <c r="G400" s="16"/>
      <c r="H400" s="16"/>
      <c r="I400" s="17" t="str">
        <f>IF(J400&lt;&gt;"",VLOOKUP(J400,'Product Data'!B$1:K$1107,10,FALSE),"")</f>
        <v/>
      </c>
      <c r="J400" s="21"/>
      <c r="K400" s="21"/>
      <c r="L400" s="18" t="str">
        <f>IF(J400&lt;&gt;"",VLOOKUP(J400,'Product Data'!B$1:K$1107,4,FALSE),"")</f>
        <v/>
      </c>
      <c r="M400" s="17" t="str">
        <f t="shared" si="12"/>
        <v/>
      </c>
      <c r="N400" s="19"/>
      <c r="O400" s="17" t="str">
        <f t="shared" si="13"/>
        <v/>
      </c>
      <c r="P400" s="20"/>
    </row>
    <row r="401" spans="1:16">
      <c r="A401" s="16"/>
      <c r="B401" s="16"/>
      <c r="C401" s="16"/>
      <c r="D401" s="16"/>
      <c r="E401" s="16"/>
      <c r="F401" s="16"/>
      <c r="G401" s="16"/>
      <c r="H401" s="16"/>
      <c r="I401" s="17" t="str">
        <f>IF(J401&lt;&gt;"",VLOOKUP(J401,'Product Data'!B$1:K$1107,10,FALSE),"")</f>
        <v/>
      </c>
      <c r="J401" s="21"/>
      <c r="K401" s="21"/>
      <c r="L401" s="18" t="str">
        <f>IF(J401&lt;&gt;"",VLOOKUP(J401,'Product Data'!B$1:K$1107,4,FALSE),"")</f>
        <v/>
      </c>
      <c r="M401" s="17" t="str">
        <f t="shared" si="12"/>
        <v/>
      </c>
      <c r="N401" s="19"/>
      <c r="O401" s="17" t="str">
        <f t="shared" si="13"/>
        <v/>
      </c>
      <c r="P401" s="20"/>
    </row>
    <row r="402" spans="1:16">
      <c r="A402" s="16"/>
      <c r="B402" s="16"/>
      <c r="C402" s="16"/>
      <c r="D402" s="16"/>
      <c r="E402" s="16"/>
      <c r="F402" s="16"/>
      <c r="G402" s="16"/>
      <c r="H402" s="16"/>
      <c r="I402" s="17" t="str">
        <f>IF(J402&lt;&gt;"",VLOOKUP(J402,'Product Data'!B$1:K$1107,10,FALSE),"")</f>
        <v/>
      </c>
      <c r="J402" s="21"/>
      <c r="K402" s="21"/>
      <c r="L402" s="18" t="str">
        <f>IF(J402&lt;&gt;"",VLOOKUP(J402,'Product Data'!B$1:K$1107,4,FALSE),"")</f>
        <v/>
      </c>
      <c r="M402" s="17" t="str">
        <f t="shared" si="12"/>
        <v/>
      </c>
      <c r="N402" s="19"/>
      <c r="O402" s="17" t="str">
        <f t="shared" si="13"/>
        <v/>
      </c>
      <c r="P402" s="20"/>
    </row>
    <row r="403" spans="1:16">
      <c r="A403" s="16"/>
      <c r="B403" s="16"/>
      <c r="C403" s="16"/>
      <c r="D403" s="16"/>
      <c r="E403" s="16"/>
      <c r="F403" s="16"/>
      <c r="G403" s="16"/>
      <c r="H403" s="16"/>
      <c r="I403" s="17" t="str">
        <f>IF(J403&lt;&gt;"",VLOOKUP(J403,'Product Data'!B$1:K$1107,10,FALSE),"")</f>
        <v/>
      </c>
      <c r="J403" s="21"/>
      <c r="K403" s="21"/>
      <c r="L403" s="18" t="str">
        <f>IF(J403&lt;&gt;"",VLOOKUP(J403,'Product Data'!B$1:K$1107,4,FALSE),"")</f>
        <v/>
      </c>
      <c r="M403" s="17" t="str">
        <f t="shared" si="12"/>
        <v/>
      </c>
      <c r="N403" s="19"/>
      <c r="O403" s="17" t="str">
        <f t="shared" si="13"/>
        <v/>
      </c>
      <c r="P403" s="20"/>
    </row>
    <row r="404" spans="1:16">
      <c r="A404" s="16"/>
      <c r="B404" s="16"/>
      <c r="C404" s="16"/>
      <c r="D404" s="16"/>
      <c r="E404" s="16"/>
      <c r="F404" s="16"/>
      <c r="G404" s="16"/>
      <c r="H404" s="16"/>
      <c r="I404" s="17" t="str">
        <f>IF(J404&lt;&gt;"",VLOOKUP(J404,'Product Data'!B$1:K$1107,10,FALSE),"")</f>
        <v/>
      </c>
      <c r="J404" s="21"/>
      <c r="K404" s="21"/>
      <c r="L404" s="18" t="str">
        <f>IF(J404&lt;&gt;"",VLOOKUP(J404,'Product Data'!B$1:K$1107,4,FALSE),"")</f>
        <v/>
      </c>
      <c r="M404" s="17" t="str">
        <f t="shared" si="12"/>
        <v/>
      </c>
      <c r="N404" s="19"/>
      <c r="O404" s="17" t="str">
        <f t="shared" si="13"/>
        <v/>
      </c>
      <c r="P404" s="20"/>
    </row>
    <row r="405" spans="1:16">
      <c r="A405" s="16"/>
      <c r="B405" s="16"/>
      <c r="C405" s="16"/>
      <c r="D405" s="16"/>
      <c r="E405" s="16"/>
      <c r="F405" s="16"/>
      <c r="G405" s="16"/>
      <c r="H405" s="16"/>
      <c r="I405" s="17" t="str">
        <f>IF(J405&lt;&gt;"",VLOOKUP(J405,'Product Data'!B$1:K$1107,10,FALSE),"")</f>
        <v/>
      </c>
      <c r="J405" s="21"/>
      <c r="K405" s="21"/>
      <c r="L405" s="18" t="str">
        <f>IF(J405&lt;&gt;"",VLOOKUP(J405,'Product Data'!B$1:K$1107,4,FALSE),"")</f>
        <v/>
      </c>
      <c r="M405" s="17" t="str">
        <f t="shared" si="12"/>
        <v/>
      </c>
      <c r="N405" s="19"/>
      <c r="O405" s="17" t="str">
        <f t="shared" si="13"/>
        <v/>
      </c>
      <c r="P405" s="20"/>
    </row>
    <row r="406" spans="1:16">
      <c r="A406" s="16"/>
      <c r="B406" s="16"/>
      <c r="C406" s="16"/>
      <c r="D406" s="16"/>
      <c r="E406" s="16"/>
      <c r="F406" s="16"/>
      <c r="G406" s="16"/>
      <c r="H406" s="16"/>
      <c r="I406" s="17" t="str">
        <f>IF(J406&lt;&gt;"",VLOOKUP(J406,'Product Data'!B$1:K$1107,10,FALSE),"")</f>
        <v/>
      </c>
      <c r="J406" s="21"/>
      <c r="K406" s="21"/>
      <c r="L406" s="18" t="str">
        <f>IF(J406&lt;&gt;"",VLOOKUP(J406,'Product Data'!B$1:K$1107,4,FALSE),"")</f>
        <v/>
      </c>
      <c r="M406" s="17" t="str">
        <f t="shared" si="12"/>
        <v/>
      </c>
      <c r="N406" s="19"/>
      <c r="O406" s="17" t="str">
        <f t="shared" si="13"/>
        <v/>
      </c>
      <c r="P406" s="20"/>
    </row>
    <row r="407" spans="1:16">
      <c r="A407" s="16"/>
      <c r="B407" s="16"/>
      <c r="C407" s="16"/>
      <c r="D407" s="16"/>
      <c r="E407" s="16"/>
      <c r="F407" s="16"/>
      <c r="G407" s="16"/>
      <c r="H407" s="16"/>
      <c r="I407" s="17" t="str">
        <f>IF(J407&lt;&gt;"",VLOOKUP(J407,'Product Data'!B$1:K$1107,10,FALSE),"")</f>
        <v/>
      </c>
      <c r="J407" s="21"/>
      <c r="K407" s="21"/>
      <c r="L407" s="18" t="str">
        <f>IF(J407&lt;&gt;"",VLOOKUP(J407,'Product Data'!B$1:K$1107,4,FALSE),"")</f>
        <v/>
      </c>
      <c r="M407" s="17" t="str">
        <f t="shared" si="12"/>
        <v/>
      </c>
      <c r="N407" s="19"/>
      <c r="O407" s="17" t="str">
        <f t="shared" si="13"/>
        <v/>
      </c>
      <c r="P407" s="20"/>
    </row>
    <row r="408" spans="1:16">
      <c r="A408" s="16"/>
      <c r="B408" s="16"/>
      <c r="C408" s="16"/>
      <c r="D408" s="16"/>
      <c r="E408" s="16"/>
      <c r="F408" s="16"/>
      <c r="G408" s="16"/>
      <c r="H408" s="16"/>
      <c r="I408" s="17" t="str">
        <f>IF(J408&lt;&gt;"",VLOOKUP(J408,'Product Data'!B$1:K$1107,10,FALSE),"")</f>
        <v/>
      </c>
      <c r="J408" s="21"/>
      <c r="K408" s="21"/>
      <c r="L408" s="18" t="str">
        <f>IF(J408&lt;&gt;"",VLOOKUP(J408,'Product Data'!B$1:K$1107,4,FALSE),"")</f>
        <v/>
      </c>
      <c r="M408" s="17" t="str">
        <f t="shared" si="12"/>
        <v/>
      </c>
      <c r="N408" s="19"/>
      <c r="O408" s="17" t="str">
        <f t="shared" si="13"/>
        <v/>
      </c>
      <c r="P408" s="20"/>
    </row>
    <row r="409" spans="1:16">
      <c r="A409" s="16"/>
      <c r="B409" s="16"/>
      <c r="C409" s="16"/>
      <c r="D409" s="16"/>
      <c r="E409" s="16"/>
      <c r="F409" s="16"/>
      <c r="G409" s="16"/>
      <c r="H409" s="16"/>
      <c r="I409" s="17" t="str">
        <f>IF(J409&lt;&gt;"",VLOOKUP(J409,'Product Data'!B$1:K$1107,10,FALSE),"")</f>
        <v/>
      </c>
      <c r="J409" s="21"/>
      <c r="K409" s="21"/>
      <c r="L409" s="18" t="str">
        <f>IF(J409&lt;&gt;"",VLOOKUP(J409,'Product Data'!B$1:K$1107,4,FALSE),"")</f>
        <v/>
      </c>
      <c r="M409" s="17" t="str">
        <f t="shared" si="12"/>
        <v/>
      </c>
      <c r="N409" s="19"/>
      <c r="O409" s="17" t="str">
        <f t="shared" si="13"/>
        <v/>
      </c>
      <c r="P409" s="20"/>
    </row>
    <row r="410" spans="1:16">
      <c r="A410" s="16"/>
      <c r="B410" s="16"/>
      <c r="C410" s="16"/>
      <c r="D410" s="16"/>
      <c r="E410" s="16"/>
      <c r="F410" s="16"/>
      <c r="G410" s="16"/>
      <c r="H410" s="16"/>
      <c r="I410" s="17" t="str">
        <f>IF(J410&lt;&gt;"",VLOOKUP(J410,'Product Data'!B$1:K$1107,10,FALSE),"")</f>
        <v/>
      </c>
      <c r="J410" s="21"/>
      <c r="K410" s="21"/>
      <c r="L410" s="18" t="str">
        <f>IF(J410&lt;&gt;"",VLOOKUP(J410,'Product Data'!B$1:K$1107,4,FALSE),"")</f>
        <v/>
      </c>
      <c r="M410" s="17" t="str">
        <f t="shared" si="12"/>
        <v/>
      </c>
      <c r="N410" s="19"/>
      <c r="O410" s="17" t="str">
        <f t="shared" si="13"/>
        <v/>
      </c>
      <c r="P410" s="20"/>
    </row>
    <row r="411" spans="1:16">
      <c r="A411" s="16"/>
      <c r="B411" s="16"/>
      <c r="C411" s="16"/>
      <c r="D411" s="16"/>
      <c r="E411" s="16"/>
      <c r="F411" s="16"/>
      <c r="G411" s="16"/>
      <c r="H411" s="16"/>
      <c r="I411" s="17" t="str">
        <f>IF(J411&lt;&gt;"",VLOOKUP(J411,'Product Data'!B$1:K$1107,10,FALSE),"")</f>
        <v/>
      </c>
      <c r="J411" s="21"/>
      <c r="K411" s="21"/>
      <c r="L411" s="18" t="str">
        <f>IF(J411&lt;&gt;"",VLOOKUP(J411,'Product Data'!B$1:K$1107,4,FALSE),"")</f>
        <v/>
      </c>
      <c r="M411" s="17" t="str">
        <f t="shared" si="12"/>
        <v/>
      </c>
      <c r="N411" s="19"/>
      <c r="O411" s="17" t="str">
        <f t="shared" si="13"/>
        <v/>
      </c>
      <c r="P411" s="20"/>
    </row>
    <row r="412" spans="1:16">
      <c r="A412" s="16"/>
      <c r="B412" s="16"/>
      <c r="C412" s="16"/>
      <c r="D412" s="16"/>
      <c r="E412" s="16"/>
      <c r="F412" s="16"/>
      <c r="G412" s="16"/>
      <c r="H412" s="16"/>
      <c r="I412" s="17" t="str">
        <f>IF(J412&lt;&gt;"",VLOOKUP(J412,'Product Data'!B$1:K$1107,10,FALSE),"")</f>
        <v/>
      </c>
      <c r="J412" s="21"/>
      <c r="K412" s="21"/>
      <c r="L412" s="18" t="str">
        <f>IF(J412&lt;&gt;"",VLOOKUP(J412,'Product Data'!B$1:K$1107,4,FALSE),"")</f>
        <v/>
      </c>
      <c r="M412" s="17" t="str">
        <f t="shared" si="12"/>
        <v/>
      </c>
      <c r="N412" s="19"/>
      <c r="O412" s="17" t="str">
        <f t="shared" si="13"/>
        <v/>
      </c>
      <c r="P412" s="20"/>
    </row>
    <row r="413" spans="1:16">
      <c r="A413" s="16"/>
      <c r="B413" s="16"/>
      <c r="C413" s="16"/>
      <c r="D413" s="16"/>
      <c r="E413" s="16"/>
      <c r="F413" s="16"/>
      <c r="G413" s="16"/>
      <c r="H413" s="16"/>
      <c r="I413" s="17" t="str">
        <f>IF(J413&lt;&gt;"",VLOOKUP(J413,'Product Data'!B$1:K$1107,10,FALSE),"")</f>
        <v/>
      </c>
      <c r="J413" s="21"/>
      <c r="K413" s="21"/>
      <c r="L413" s="18" t="str">
        <f>IF(J413&lt;&gt;"",VLOOKUP(J413,'Product Data'!B$1:K$1107,4,FALSE),"")</f>
        <v/>
      </c>
      <c r="M413" s="17" t="str">
        <f t="shared" si="12"/>
        <v/>
      </c>
      <c r="N413" s="19"/>
      <c r="O413" s="17" t="str">
        <f t="shared" si="13"/>
        <v/>
      </c>
      <c r="P413" s="20"/>
    </row>
    <row r="414" spans="1:16">
      <c r="A414" s="16"/>
      <c r="B414" s="16"/>
      <c r="C414" s="16"/>
      <c r="D414" s="16"/>
      <c r="E414" s="16"/>
      <c r="F414" s="16"/>
      <c r="G414" s="16"/>
      <c r="H414" s="16"/>
      <c r="I414" s="17" t="str">
        <f>IF(J414&lt;&gt;"",VLOOKUP(J414,'Product Data'!B$1:K$1107,10,FALSE),"")</f>
        <v/>
      </c>
      <c r="J414" s="21"/>
      <c r="K414" s="21"/>
      <c r="L414" s="18" t="str">
        <f>IF(J414&lt;&gt;"",VLOOKUP(J414,'Product Data'!B$1:K$1107,4,FALSE),"")</f>
        <v/>
      </c>
      <c r="M414" s="17" t="str">
        <f t="shared" si="12"/>
        <v/>
      </c>
      <c r="N414" s="19"/>
      <c r="O414" s="17" t="str">
        <f t="shared" si="13"/>
        <v/>
      </c>
      <c r="P414" s="20"/>
    </row>
    <row r="415" spans="1:16">
      <c r="A415" s="16"/>
      <c r="B415" s="16"/>
      <c r="C415" s="16"/>
      <c r="D415" s="16"/>
      <c r="E415" s="16"/>
      <c r="F415" s="16"/>
      <c r="G415" s="16"/>
      <c r="H415" s="16"/>
      <c r="I415" s="17" t="str">
        <f>IF(J415&lt;&gt;"",VLOOKUP(J415,'Product Data'!B$1:K$1107,10,FALSE),"")</f>
        <v/>
      </c>
      <c r="J415" s="21"/>
      <c r="K415" s="21"/>
      <c r="L415" s="18" t="str">
        <f>IF(J415&lt;&gt;"",VLOOKUP(J415,'Product Data'!B$1:K$1107,4,FALSE),"")</f>
        <v/>
      </c>
      <c r="M415" s="17" t="str">
        <f t="shared" si="12"/>
        <v/>
      </c>
      <c r="N415" s="19"/>
      <c r="O415" s="17" t="str">
        <f t="shared" si="13"/>
        <v/>
      </c>
      <c r="P415" s="20"/>
    </row>
    <row r="416" spans="1:16">
      <c r="A416" s="16"/>
      <c r="B416" s="16"/>
      <c r="C416" s="16"/>
      <c r="D416" s="16"/>
      <c r="E416" s="16"/>
      <c r="F416" s="16"/>
      <c r="G416" s="16"/>
      <c r="H416" s="16"/>
      <c r="I416" s="17" t="str">
        <f>IF(J416&lt;&gt;"",VLOOKUP(J416,'Product Data'!B$1:K$1107,10,FALSE),"")</f>
        <v/>
      </c>
      <c r="J416" s="21"/>
      <c r="K416" s="21"/>
      <c r="L416" s="18" t="str">
        <f>IF(J416&lt;&gt;"",VLOOKUP(J416,'Product Data'!B$1:K$1107,4,FALSE),"")</f>
        <v/>
      </c>
      <c r="M416" s="17" t="str">
        <f t="shared" si="12"/>
        <v/>
      </c>
      <c r="N416" s="19"/>
      <c r="O416" s="17" t="str">
        <f t="shared" si="13"/>
        <v/>
      </c>
      <c r="P416" s="20"/>
    </row>
    <row r="417" spans="1:16">
      <c r="A417" s="16"/>
      <c r="B417" s="16"/>
      <c r="C417" s="16"/>
      <c r="D417" s="16"/>
      <c r="E417" s="16"/>
      <c r="F417" s="16"/>
      <c r="G417" s="16"/>
      <c r="H417" s="16"/>
      <c r="I417" s="17" t="str">
        <f>IF(J417&lt;&gt;"",VLOOKUP(J417,'Product Data'!B$1:K$1107,10,FALSE),"")</f>
        <v/>
      </c>
      <c r="J417" s="21"/>
      <c r="K417" s="21"/>
      <c r="L417" s="18" t="str">
        <f>IF(J417&lt;&gt;"",VLOOKUP(J417,'Product Data'!B$1:K$1107,4,FALSE),"")</f>
        <v/>
      </c>
      <c r="M417" s="17" t="str">
        <f t="shared" si="12"/>
        <v/>
      </c>
      <c r="N417" s="19"/>
      <c r="O417" s="17" t="str">
        <f t="shared" si="13"/>
        <v/>
      </c>
      <c r="P417" s="20"/>
    </row>
    <row r="418" spans="1:16">
      <c r="A418" s="16"/>
      <c r="B418" s="16"/>
      <c r="C418" s="16"/>
      <c r="D418" s="16"/>
      <c r="E418" s="16"/>
      <c r="F418" s="16"/>
      <c r="G418" s="16"/>
      <c r="H418" s="16"/>
      <c r="I418" s="17" t="str">
        <f>IF(J418&lt;&gt;"",VLOOKUP(J418,'Product Data'!B$1:K$1107,10,FALSE),"")</f>
        <v/>
      </c>
      <c r="J418" s="21"/>
      <c r="K418" s="21"/>
      <c r="L418" s="18" t="str">
        <f>IF(J418&lt;&gt;"",VLOOKUP(J418,'Product Data'!B$1:K$1107,4,FALSE),"")</f>
        <v/>
      </c>
      <c r="M418" s="17" t="str">
        <f t="shared" si="12"/>
        <v/>
      </c>
      <c r="N418" s="19"/>
      <c r="O418" s="17" t="str">
        <f t="shared" si="13"/>
        <v/>
      </c>
      <c r="P418" s="20"/>
    </row>
    <row r="419" spans="1:16">
      <c r="A419" s="16"/>
      <c r="B419" s="16"/>
      <c r="C419" s="16"/>
      <c r="D419" s="16"/>
      <c r="E419" s="16"/>
      <c r="F419" s="16"/>
      <c r="G419" s="16"/>
      <c r="H419" s="16"/>
      <c r="I419" s="17" t="str">
        <f>IF(J419&lt;&gt;"",VLOOKUP(J419,'Product Data'!B$1:K$1107,10,FALSE),"")</f>
        <v/>
      </c>
      <c r="J419" s="21"/>
      <c r="K419" s="21"/>
      <c r="L419" s="18" t="str">
        <f>IF(J419&lt;&gt;"",VLOOKUP(J419,'Product Data'!B$1:K$1107,4,FALSE),"")</f>
        <v/>
      </c>
      <c r="M419" s="17" t="str">
        <f t="shared" si="12"/>
        <v/>
      </c>
      <c r="N419" s="19"/>
      <c r="O419" s="17" t="str">
        <f t="shared" si="13"/>
        <v/>
      </c>
      <c r="P419" s="20"/>
    </row>
    <row r="420" spans="1:16">
      <c r="A420" s="16"/>
      <c r="B420" s="16"/>
      <c r="C420" s="16"/>
      <c r="D420" s="16"/>
      <c r="E420" s="16"/>
      <c r="F420" s="16"/>
      <c r="G420" s="16"/>
      <c r="H420" s="16"/>
      <c r="I420" s="17" t="str">
        <f>IF(J420&lt;&gt;"",VLOOKUP(J420,'Product Data'!B$1:K$1107,10,FALSE),"")</f>
        <v/>
      </c>
      <c r="J420" s="21"/>
      <c r="K420" s="21"/>
      <c r="L420" s="18" t="str">
        <f>IF(J420&lt;&gt;"",VLOOKUP(J420,'Product Data'!B$1:K$1107,4,FALSE),"")</f>
        <v/>
      </c>
      <c r="M420" s="17" t="str">
        <f t="shared" si="12"/>
        <v/>
      </c>
      <c r="N420" s="19"/>
      <c r="O420" s="17" t="str">
        <f t="shared" si="13"/>
        <v/>
      </c>
      <c r="P420" s="20"/>
    </row>
    <row r="421" spans="1:16">
      <c r="A421" s="16"/>
      <c r="B421" s="16"/>
      <c r="C421" s="16"/>
      <c r="D421" s="16"/>
      <c r="E421" s="16"/>
      <c r="F421" s="16"/>
      <c r="G421" s="16"/>
      <c r="H421" s="16"/>
      <c r="I421" s="17" t="str">
        <f>IF(J421&lt;&gt;"",VLOOKUP(J421,'Product Data'!B$1:K$1107,10,FALSE),"")</f>
        <v/>
      </c>
      <c r="J421" s="21"/>
      <c r="K421" s="21"/>
      <c r="L421" s="18" t="str">
        <f>IF(J421&lt;&gt;"",VLOOKUP(J421,'Product Data'!B$1:K$1107,4,FALSE),"")</f>
        <v/>
      </c>
      <c r="M421" s="17" t="str">
        <f t="shared" si="12"/>
        <v/>
      </c>
      <c r="N421" s="19"/>
      <c r="O421" s="17" t="str">
        <f t="shared" si="13"/>
        <v/>
      </c>
      <c r="P421" s="20"/>
    </row>
    <row r="422" spans="1:16">
      <c r="A422" s="16"/>
      <c r="B422" s="16"/>
      <c r="C422" s="16"/>
      <c r="D422" s="16"/>
      <c r="E422" s="16"/>
      <c r="F422" s="16"/>
      <c r="G422" s="16"/>
      <c r="H422" s="16"/>
      <c r="I422" s="17" t="str">
        <f>IF(J422&lt;&gt;"",VLOOKUP(J422,'Product Data'!B$1:K$1107,10,FALSE),"")</f>
        <v/>
      </c>
      <c r="J422" s="21"/>
      <c r="K422" s="21"/>
      <c r="L422" s="18" t="str">
        <f>IF(J422&lt;&gt;"",VLOOKUP(J422,'Product Data'!B$1:K$1107,4,FALSE),"")</f>
        <v/>
      </c>
      <c r="M422" s="17" t="str">
        <f t="shared" si="12"/>
        <v/>
      </c>
      <c r="N422" s="19"/>
      <c r="O422" s="17" t="str">
        <f t="shared" si="13"/>
        <v/>
      </c>
      <c r="P422" s="20"/>
    </row>
    <row r="423" spans="1:16">
      <c r="A423" s="16"/>
      <c r="B423" s="16"/>
      <c r="C423" s="16"/>
      <c r="D423" s="16"/>
      <c r="E423" s="16"/>
      <c r="F423" s="16"/>
      <c r="G423" s="16"/>
      <c r="H423" s="16"/>
      <c r="I423" s="17" t="str">
        <f>IF(J423&lt;&gt;"",VLOOKUP(J423,'Product Data'!B$1:K$1107,10,FALSE),"")</f>
        <v/>
      </c>
      <c r="J423" s="21"/>
      <c r="K423" s="21"/>
      <c r="L423" s="18" t="str">
        <f>IF(J423&lt;&gt;"",VLOOKUP(J423,'Product Data'!B$1:K$1107,4,FALSE),"")</f>
        <v/>
      </c>
      <c r="M423" s="17" t="str">
        <f t="shared" si="12"/>
        <v/>
      </c>
      <c r="N423" s="19"/>
      <c r="O423" s="17" t="str">
        <f t="shared" si="13"/>
        <v/>
      </c>
      <c r="P423" s="20"/>
    </row>
    <row r="424" spans="1:16">
      <c r="A424" s="16"/>
      <c r="B424" s="16"/>
      <c r="C424" s="16"/>
      <c r="D424" s="16"/>
      <c r="E424" s="16"/>
      <c r="F424" s="16"/>
      <c r="G424" s="16"/>
      <c r="H424" s="16"/>
      <c r="I424" s="17" t="str">
        <f>IF(J424&lt;&gt;"",VLOOKUP(J424,'Product Data'!B$1:K$1107,10,FALSE),"")</f>
        <v/>
      </c>
      <c r="J424" s="21"/>
      <c r="K424" s="21"/>
      <c r="L424" s="18" t="str">
        <f>IF(J424&lt;&gt;"",VLOOKUP(J424,'Product Data'!B$1:K$1107,4,FALSE),"")</f>
        <v/>
      </c>
      <c r="M424" s="17" t="str">
        <f t="shared" si="12"/>
        <v/>
      </c>
      <c r="N424" s="19"/>
      <c r="O424" s="17" t="str">
        <f t="shared" si="13"/>
        <v/>
      </c>
      <c r="P424" s="20"/>
    </row>
    <row r="425" spans="1:16">
      <c r="A425" s="16"/>
      <c r="B425" s="16"/>
      <c r="C425" s="16"/>
      <c r="D425" s="16"/>
      <c r="E425" s="16"/>
      <c r="F425" s="16"/>
      <c r="G425" s="16"/>
      <c r="H425" s="16"/>
      <c r="I425" s="17" t="str">
        <f>IF(J425&lt;&gt;"",VLOOKUP(J425,'Product Data'!B$1:K$1107,10,FALSE),"")</f>
        <v/>
      </c>
      <c r="J425" s="21"/>
      <c r="K425" s="21"/>
      <c r="L425" s="18" t="str">
        <f>IF(J425&lt;&gt;"",VLOOKUP(J425,'Product Data'!B$1:K$1107,4,FALSE),"")</f>
        <v/>
      </c>
      <c r="M425" s="17" t="str">
        <f t="shared" si="12"/>
        <v/>
      </c>
      <c r="N425" s="19"/>
      <c r="O425" s="17" t="str">
        <f t="shared" si="13"/>
        <v/>
      </c>
      <c r="P425" s="20"/>
    </row>
    <row r="426" spans="1:16">
      <c r="A426" s="16"/>
      <c r="B426" s="16"/>
      <c r="C426" s="16"/>
      <c r="D426" s="16"/>
      <c r="E426" s="16"/>
      <c r="F426" s="16"/>
      <c r="G426" s="16"/>
      <c r="H426" s="16"/>
      <c r="I426" s="17" t="str">
        <f>IF(J426&lt;&gt;"",VLOOKUP(J426,'Product Data'!B$1:K$1107,10,FALSE),"")</f>
        <v/>
      </c>
      <c r="J426" s="21"/>
      <c r="K426" s="21"/>
      <c r="L426" s="18" t="str">
        <f>IF(J426&lt;&gt;"",VLOOKUP(J426,'Product Data'!B$1:K$1107,4,FALSE),"")</f>
        <v/>
      </c>
      <c r="M426" s="17" t="str">
        <f t="shared" si="12"/>
        <v/>
      </c>
      <c r="N426" s="19"/>
      <c r="O426" s="17" t="str">
        <f t="shared" si="13"/>
        <v/>
      </c>
      <c r="P426" s="20"/>
    </row>
    <row r="427" spans="1:16">
      <c r="A427" s="16"/>
      <c r="B427" s="16"/>
      <c r="C427" s="16"/>
      <c r="D427" s="16"/>
      <c r="E427" s="16"/>
      <c r="F427" s="16"/>
      <c r="G427" s="16"/>
      <c r="H427" s="16"/>
      <c r="I427" s="17" t="str">
        <f>IF(J427&lt;&gt;"",VLOOKUP(J427,'Product Data'!B$1:K$1107,10,FALSE),"")</f>
        <v/>
      </c>
      <c r="J427" s="21"/>
      <c r="K427" s="21"/>
      <c r="L427" s="18" t="str">
        <f>IF(J427&lt;&gt;"",VLOOKUP(J427,'Product Data'!B$1:K$1107,4,FALSE),"")</f>
        <v/>
      </c>
      <c r="M427" s="17" t="str">
        <f t="shared" si="12"/>
        <v/>
      </c>
      <c r="N427" s="19"/>
      <c r="O427" s="17" t="str">
        <f t="shared" si="13"/>
        <v/>
      </c>
      <c r="P427" s="20"/>
    </row>
    <row r="428" spans="1:16">
      <c r="A428" s="16"/>
      <c r="B428" s="16"/>
      <c r="C428" s="16"/>
      <c r="D428" s="16"/>
      <c r="E428" s="16"/>
      <c r="F428" s="16"/>
      <c r="G428" s="16"/>
      <c r="H428" s="16"/>
      <c r="I428" s="17" t="str">
        <f>IF(J428&lt;&gt;"",VLOOKUP(J428,'Product Data'!B$1:K$1107,10,FALSE),"")</f>
        <v/>
      </c>
      <c r="J428" s="21"/>
      <c r="K428" s="21"/>
      <c r="L428" s="18" t="str">
        <f>IF(J428&lt;&gt;"",VLOOKUP(J428,'Product Data'!B$1:K$1107,4,FALSE),"")</f>
        <v/>
      </c>
      <c r="M428" s="17" t="str">
        <f t="shared" si="12"/>
        <v/>
      </c>
      <c r="N428" s="19"/>
      <c r="O428" s="17" t="str">
        <f t="shared" si="13"/>
        <v/>
      </c>
      <c r="P428" s="20"/>
    </row>
    <row r="429" spans="1:16">
      <c r="A429" s="16"/>
      <c r="B429" s="16"/>
      <c r="C429" s="16"/>
      <c r="D429" s="16"/>
      <c r="E429" s="16"/>
      <c r="F429" s="16"/>
      <c r="G429" s="16"/>
      <c r="H429" s="16"/>
      <c r="I429" s="17" t="str">
        <f>IF(J429&lt;&gt;"",VLOOKUP(J429,'Product Data'!B$1:K$1107,10,FALSE),"")</f>
        <v/>
      </c>
      <c r="J429" s="21"/>
      <c r="K429" s="21"/>
      <c r="L429" s="18" t="str">
        <f>IF(J429&lt;&gt;"",VLOOKUP(J429,'Product Data'!B$1:K$1107,4,FALSE),"")</f>
        <v/>
      </c>
      <c r="M429" s="17" t="str">
        <f t="shared" si="12"/>
        <v/>
      </c>
      <c r="N429" s="19"/>
      <c r="O429" s="17" t="str">
        <f t="shared" si="13"/>
        <v/>
      </c>
      <c r="P429" s="20"/>
    </row>
    <row r="430" spans="1:16">
      <c r="A430" s="16"/>
      <c r="B430" s="16"/>
      <c r="C430" s="16"/>
      <c r="D430" s="16"/>
      <c r="E430" s="16"/>
      <c r="F430" s="16"/>
      <c r="G430" s="16"/>
      <c r="H430" s="16"/>
      <c r="I430" s="17" t="str">
        <f>IF(J430&lt;&gt;"",VLOOKUP(J430,'Product Data'!B$1:K$1107,10,FALSE),"")</f>
        <v/>
      </c>
      <c r="J430" s="21"/>
      <c r="K430" s="21"/>
      <c r="L430" s="18" t="str">
        <f>IF(J430&lt;&gt;"",VLOOKUP(J430,'Product Data'!B$1:K$1107,4,FALSE),"")</f>
        <v/>
      </c>
      <c r="M430" s="17" t="str">
        <f t="shared" si="12"/>
        <v/>
      </c>
      <c r="N430" s="19"/>
      <c r="O430" s="17" t="str">
        <f t="shared" si="13"/>
        <v/>
      </c>
      <c r="P430" s="20"/>
    </row>
    <row r="431" spans="1:16">
      <c r="A431" s="16"/>
      <c r="B431" s="16"/>
      <c r="C431" s="16"/>
      <c r="D431" s="16"/>
      <c r="E431" s="16"/>
      <c r="F431" s="16"/>
      <c r="G431" s="16"/>
      <c r="H431" s="16"/>
      <c r="I431" s="17" t="str">
        <f>IF(J431&lt;&gt;"",VLOOKUP(J431,'Product Data'!B$1:K$1107,10,FALSE),"")</f>
        <v/>
      </c>
      <c r="J431" s="21"/>
      <c r="K431" s="21"/>
      <c r="L431" s="18" t="str">
        <f>IF(J431&lt;&gt;"",VLOOKUP(J431,'Product Data'!B$1:K$1107,4,FALSE),"")</f>
        <v/>
      </c>
      <c r="M431" s="17" t="str">
        <f t="shared" si="12"/>
        <v/>
      </c>
      <c r="N431" s="19"/>
      <c r="O431" s="17" t="str">
        <f t="shared" si="13"/>
        <v/>
      </c>
      <c r="P431" s="20"/>
    </row>
    <row r="432" spans="1:16">
      <c r="A432" s="16"/>
      <c r="B432" s="16"/>
      <c r="C432" s="16"/>
      <c r="D432" s="16"/>
      <c r="E432" s="16"/>
      <c r="F432" s="16"/>
      <c r="G432" s="16"/>
      <c r="H432" s="16"/>
      <c r="I432" s="17" t="str">
        <f>IF(J432&lt;&gt;"",VLOOKUP(J432,'Product Data'!B$1:K$1107,10,FALSE),"")</f>
        <v/>
      </c>
      <c r="J432" s="21"/>
      <c r="K432" s="21"/>
      <c r="L432" s="18" t="str">
        <f>IF(J432&lt;&gt;"",VLOOKUP(J432,'Product Data'!B$1:K$1107,4,FALSE),"")</f>
        <v/>
      </c>
      <c r="M432" s="17" t="str">
        <f t="shared" si="12"/>
        <v/>
      </c>
      <c r="N432" s="19"/>
      <c r="O432" s="17" t="str">
        <f t="shared" si="13"/>
        <v/>
      </c>
      <c r="P432" s="20"/>
    </row>
    <row r="433" spans="1:16">
      <c r="A433" s="16"/>
      <c r="B433" s="16"/>
      <c r="C433" s="16"/>
      <c r="D433" s="16"/>
      <c r="E433" s="16"/>
      <c r="F433" s="16"/>
      <c r="G433" s="16"/>
      <c r="H433" s="16"/>
      <c r="I433" s="17" t="str">
        <f>IF(J433&lt;&gt;"",VLOOKUP(J433,'Product Data'!B$1:K$1107,10,FALSE),"")</f>
        <v/>
      </c>
      <c r="J433" s="21"/>
      <c r="K433" s="21"/>
      <c r="L433" s="18" t="str">
        <f>IF(J433&lt;&gt;"",VLOOKUP(J433,'Product Data'!B$1:K$1107,4,FALSE),"")</f>
        <v/>
      </c>
      <c r="M433" s="17" t="str">
        <f t="shared" si="12"/>
        <v/>
      </c>
      <c r="N433" s="19"/>
      <c r="O433" s="17" t="str">
        <f t="shared" si="13"/>
        <v/>
      </c>
      <c r="P433" s="20"/>
    </row>
    <row r="434" spans="1:16">
      <c r="A434" s="16"/>
      <c r="B434" s="16"/>
      <c r="C434" s="16"/>
      <c r="D434" s="16"/>
      <c r="E434" s="16"/>
      <c r="F434" s="16"/>
      <c r="G434" s="16"/>
      <c r="H434" s="16"/>
      <c r="I434" s="17" t="str">
        <f>IF(J434&lt;&gt;"",VLOOKUP(J434,'Product Data'!B$1:K$1107,10,FALSE),"")</f>
        <v/>
      </c>
      <c r="J434" s="21"/>
      <c r="K434" s="21"/>
      <c r="L434" s="18" t="str">
        <f>IF(J434&lt;&gt;"",VLOOKUP(J434,'Product Data'!B$1:K$1107,4,FALSE),"")</f>
        <v/>
      </c>
      <c r="M434" s="17" t="str">
        <f t="shared" si="12"/>
        <v/>
      </c>
      <c r="N434" s="19"/>
      <c r="O434" s="17" t="str">
        <f t="shared" si="13"/>
        <v/>
      </c>
      <c r="P434" s="20"/>
    </row>
    <row r="435" spans="1:16">
      <c r="A435" s="16"/>
      <c r="B435" s="16"/>
      <c r="C435" s="16"/>
      <c r="D435" s="16"/>
      <c r="E435" s="16"/>
      <c r="F435" s="16"/>
      <c r="G435" s="16"/>
      <c r="H435" s="16"/>
      <c r="I435" s="17" t="str">
        <f>IF(J435&lt;&gt;"",VLOOKUP(J435,'Product Data'!B$1:K$1107,10,FALSE),"")</f>
        <v/>
      </c>
      <c r="J435" s="21"/>
      <c r="K435" s="21"/>
      <c r="L435" s="18" t="str">
        <f>IF(J435&lt;&gt;"",VLOOKUP(J435,'Product Data'!B$1:K$1107,4,FALSE),"")</f>
        <v/>
      </c>
      <c r="M435" s="17" t="str">
        <f t="shared" si="12"/>
        <v/>
      </c>
      <c r="N435" s="19"/>
      <c r="O435" s="17" t="str">
        <f t="shared" si="13"/>
        <v/>
      </c>
      <c r="P435" s="20"/>
    </row>
    <row r="436" spans="1:16">
      <c r="A436" s="16"/>
      <c r="B436" s="16"/>
      <c r="C436" s="16"/>
      <c r="D436" s="16"/>
      <c r="E436" s="16"/>
      <c r="F436" s="16"/>
      <c r="G436" s="16"/>
      <c r="H436" s="16"/>
      <c r="I436" s="17" t="str">
        <f>IF(J436&lt;&gt;"",VLOOKUP(J436,'Product Data'!B$1:K$1107,10,FALSE),"")</f>
        <v/>
      </c>
      <c r="J436" s="21"/>
      <c r="K436" s="21"/>
      <c r="L436" s="18" t="str">
        <f>IF(J436&lt;&gt;"",VLOOKUP(J436,'Product Data'!B$1:K$1107,4,FALSE),"")</f>
        <v/>
      </c>
      <c r="M436" s="17" t="str">
        <f t="shared" si="12"/>
        <v/>
      </c>
      <c r="N436" s="19"/>
      <c r="O436" s="17" t="str">
        <f t="shared" si="13"/>
        <v/>
      </c>
      <c r="P436" s="20"/>
    </row>
    <row r="437" spans="1:16">
      <c r="A437" s="16"/>
      <c r="B437" s="16"/>
      <c r="C437" s="16"/>
      <c r="D437" s="16"/>
      <c r="E437" s="16"/>
      <c r="F437" s="16"/>
      <c r="G437" s="16"/>
      <c r="H437" s="16"/>
      <c r="I437" s="17" t="str">
        <f>IF(J437&lt;&gt;"",VLOOKUP(J437,'Product Data'!B$1:K$1107,10,FALSE),"")</f>
        <v/>
      </c>
      <c r="J437" s="21"/>
      <c r="K437" s="21"/>
      <c r="L437" s="18" t="str">
        <f>IF(J437&lt;&gt;"",VLOOKUP(J437,'Product Data'!B$1:K$1107,4,FALSE),"")</f>
        <v/>
      </c>
      <c r="M437" s="17" t="str">
        <f t="shared" si="12"/>
        <v/>
      </c>
      <c r="N437" s="19"/>
      <c r="O437" s="17" t="str">
        <f t="shared" si="13"/>
        <v/>
      </c>
      <c r="P437" s="20"/>
    </row>
    <row r="438" spans="1:16">
      <c r="A438" s="16"/>
      <c r="B438" s="16"/>
      <c r="C438" s="16"/>
      <c r="D438" s="16"/>
      <c r="E438" s="16"/>
      <c r="F438" s="16"/>
      <c r="G438" s="16"/>
      <c r="H438" s="16"/>
      <c r="I438" s="17" t="str">
        <f>IF(J438&lt;&gt;"",VLOOKUP(J438,'Product Data'!B$1:K$1107,10,FALSE),"")</f>
        <v/>
      </c>
      <c r="J438" s="21"/>
      <c r="K438" s="21"/>
      <c r="L438" s="18" t="str">
        <f>IF(J438&lt;&gt;"",VLOOKUP(J438,'Product Data'!B$1:K$1107,4,FALSE),"")</f>
        <v/>
      </c>
      <c r="M438" s="17" t="str">
        <f t="shared" si="12"/>
        <v/>
      </c>
      <c r="N438" s="19"/>
      <c r="O438" s="17" t="str">
        <f t="shared" si="13"/>
        <v/>
      </c>
      <c r="P438" s="20"/>
    </row>
    <row r="439" spans="1:16">
      <c r="A439" s="16"/>
      <c r="B439" s="16"/>
      <c r="C439" s="16"/>
      <c r="D439" s="16"/>
      <c r="E439" s="16"/>
      <c r="F439" s="16"/>
      <c r="G439" s="16"/>
      <c r="H439" s="16"/>
      <c r="I439" s="17" t="str">
        <f>IF(J439&lt;&gt;"",VLOOKUP(J439,'Product Data'!B$1:K$1107,10,FALSE),"")</f>
        <v/>
      </c>
      <c r="J439" s="21"/>
      <c r="K439" s="21"/>
      <c r="L439" s="18" t="str">
        <f>IF(J439&lt;&gt;"",VLOOKUP(J439,'Product Data'!B$1:K$1107,4,FALSE),"")</f>
        <v/>
      </c>
      <c r="M439" s="17" t="str">
        <f t="shared" si="12"/>
        <v/>
      </c>
      <c r="N439" s="19"/>
      <c r="O439" s="17" t="str">
        <f t="shared" si="13"/>
        <v/>
      </c>
      <c r="P439" s="20"/>
    </row>
    <row r="440" spans="1:16">
      <c r="A440" s="16"/>
      <c r="B440" s="16"/>
      <c r="C440" s="16"/>
      <c r="D440" s="16"/>
      <c r="E440" s="16"/>
      <c r="F440" s="16"/>
      <c r="G440" s="16"/>
      <c r="H440" s="16"/>
      <c r="I440" s="17" t="str">
        <f>IF(J440&lt;&gt;"",VLOOKUP(J440,'Product Data'!B$1:K$1107,10,FALSE),"")</f>
        <v/>
      </c>
      <c r="J440" s="21"/>
      <c r="K440" s="21"/>
      <c r="L440" s="18" t="str">
        <f>IF(J440&lt;&gt;"",VLOOKUP(J440,'Product Data'!B$1:K$1107,4,FALSE),"")</f>
        <v/>
      </c>
      <c r="M440" s="17" t="str">
        <f t="shared" si="12"/>
        <v/>
      </c>
      <c r="N440" s="19"/>
      <c r="O440" s="17" t="str">
        <f t="shared" si="13"/>
        <v/>
      </c>
      <c r="P440" s="20"/>
    </row>
    <row r="441" spans="1:16">
      <c r="A441" s="16"/>
      <c r="B441" s="16"/>
      <c r="C441" s="16"/>
      <c r="D441" s="16"/>
      <c r="E441" s="16"/>
      <c r="F441" s="16"/>
      <c r="G441" s="16"/>
      <c r="H441" s="16"/>
      <c r="I441" s="17" t="str">
        <f>IF(J441&lt;&gt;"",VLOOKUP(J441,'Product Data'!B$1:K$1107,10,FALSE),"")</f>
        <v/>
      </c>
      <c r="J441" s="21"/>
      <c r="K441" s="21"/>
      <c r="L441" s="18" t="str">
        <f>IF(J441&lt;&gt;"",VLOOKUP(J441,'Product Data'!B$1:K$1107,4,FALSE),"")</f>
        <v/>
      </c>
      <c r="M441" s="17" t="str">
        <f t="shared" si="12"/>
        <v/>
      </c>
      <c r="N441" s="19"/>
      <c r="O441" s="17" t="str">
        <f t="shared" si="13"/>
        <v/>
      </c>
      <c r="P441" s="20"/>
    </row>
    <row r="442" spans="1:16">
      <c r="A442" s="16"/>
      <c r="B442" s="16"/>
      <c r="C442" s="16"/>
      <c r="D442" s="16"/>
      <c r="E442" s="16"/>
      <c r="F442" s="16"/>
      <c r="G442" s="16"/>
      <c r="H442" s="16"/>
      <c r="I442" s="17" t="str">
        <f>IF(J442&lt;&gt;"",VLOOKUP(J442,'Product Data'!B$1:K$1107,10,FALSE),"")</f>
        <v/>
      </c>
      <c r="J442" s="21"/>
      <c r="K442" s="21"/>
      <c r="L442" s="18" t="str">
        <f>IF(J442&lt;&gt;"",VLOOKUP(J442,'Product Data'!B$1:K$1107,4,FALSE),"")</f>
        <v/>
      </c>
      <c r="M442" s="17" t="str">
        <f t="shared" si="12"/>
        <v/>
      </c>
      <c r="N442" s="19"/>
      <c r="O442" s="17" t="str">
        <f t="shared" si="13"/>
        <v/>
      </c>
      <c r="P442" s="20"/>
    </row>
    <row r="443" spans="1:16">
      <c r="A443" s="16"/>
      <c r="B443" s="16"/>
      <c r="C443" s="16"/>
      <c r="D443" s="16"/>
      <c r="E443" s="16"/>
      <c r="F443" s="16"/>
      <c r="G443" s="16"/>
      <c r="H443" s="16"/>
      <c r="I443" s="17" t="str">
        <f>IF(J443&lt;&gt;"",VLOOKUP(J443,'Product Data'!B$1:K$1107,10,FALSE),"")</f>
        <v/>
      </c>
      <c r="J443" s="21"/>
      <c r="K443" s="21"/>
      <c r="L443" s="18" t="str">
        <f>IF(J443&lt;&gt;"",VLOOKUP(J443,'Product Data'!B$1:K$1107,4,FALSE),"")</f>
        <v/>
      </c>
      <c r="M443" s="17" t="str">
        <f t="shared" si="12"/>
        <v/>
      </c>
      <c r="N443" s="19"/>
      <c r="O443" s="17" t="str">
        <f t="shared" si="13"/>
        <v/>
      </c>
      <c r="P443" s="20"/>
    </row>
    <row r="444" spans="1:16">
      <c r="A444" s="16"/>
      <c r="B444" s="16"/>
      <c r="C444" s="16"/>
      <c r="D444" s="16"/>
      <c r="E444" s="16"/>
      <c r="F444" s="16"/>
      <c r="G444" s="16"/>
      <c r="H444" s="16"/>
      <c r="I444" s="17" t="str">
        <f>IF(J444&lt;&gt;"",VLOOKUP(J444,'Product Data'!B$1:K$1107,10,FALSE),"")</f>
        <v/>
      </c>
      <c r="J444" s="21"/>
      <c r="K444" s="21"/>
      <c r="L444" s="18" t="str">
        <f>IF(J444&lt;&gt;"",VLOOKUP(J444,'Product Data'!B$1:K$1107,4,FALSE),"")</f>
        <v/>
      </c>
      <c r="M444" s="17" t="str">
        <f t="shared" si="12"/>
        <v/>
      </c>
      <c r="N444" s="19"/>
      <c r="O444" s="17" t="str">
        <f t="shared" si="13"/>
        <v/>
      </c>
      <c r="P444" s="20"/>
    </row>
    <row r="445" spans="1:16">
      <c r="A445" s="16"/>
      <c r="B445" s="16"/>
      <c r="C445" s="16"/>
      <c r="D445" s="16"/>
      <c r="E445" s="16"/>
      <c r="F445" s="16"/>
      <c r="G445" s="16"/>
      <c r="H445" s="16"/>
      <c r="I445" s="17" t="str">
        <f>IF(J445&lt;&gt;"",VLOOKUP(J445,'Product Data'!B$1:K$1107,10,FALSE),"")</f>
        <v/>
      </c>
      <c r="J445" s="21"/>
      <c r="K445" s="21"/>
      <c r="L445" s="18" t="str">
        <f>IF(J445&lt;&gt;"",VLOOKUP(J445,'Product Data'!B$1:K$1107,4,FALSE),"")</f>
        <v/>
      </c>
      <c r="M445" s="17" t="str">
        <f t="shared" si="12"/>
        <v/>
      </c>
      <c r="N445" s="19"/>
      <c r="O445" s="17" t="str">
        <f t="shared" si="13"/>
        <v/>
      </c>
      <c r="P445" s="20"/>
    </row>
    <row r="446" spans="1:16">
      <c r="A446" s="16"/>
      <c r="B446" s="16"/>
      <c r="C446" s="16"/>
      <c r="D446" s="16"/>
      <c r="E446" s="16"/>
      <c r="F446" s="16"/>
      <c r="G446" s="16"/>
      <c r="H446" s="16"/>
      <c r="I446" s="17" t="str">
        <f>IF(J446&lt;&gt;"",VLOOKUP(J446,'Product Data'!B$1:K$1107,10,FALSE),"")</f>
        <v/>
      </c>
      <c r="J446" s="21"/>
      <c r="K446" s="21"/>
      <c r="L446" s="18" t="str">
        <f>IF(J446&lt;&gt;"",VLOOKUP(J446,'Product Data'!B$1:K$1107,4,FALSE),"")</f>
        <v/>
      </c>
      <c r="M446" s="17" t="str">
        <f t="shared" si="12"/>
        <v/>
      </c>
      <c r="N446" s="19"/>
      <c r="O446" s="17" t="str">
        <f t="shared" si="13"/>
        <v/>
      </c>
      <c r="P446" s="20"/>
    </row>
    <row r="447" spans="1:16">
      <c r="A447" s="16"/>
      <c r="B447" s="16"/>
      <c r="C447" s="16"/>
      <c r="D447" s="16"/>
      <c r="E447" s="16"/>
      <c r="F447" s="16"/>
      <c r="G447" s="16"/>
      <c r="H447" s="16"/>
      <c r="I447" s="17" t="str">
        <f>IF(J447&lt;&gt;"",VLOOKUP(J447,'Product Data'!B$1:K$1107,10,FALSE),"")</f>
        <v/>
      </c>
      <c r="J447" s="21"/>
      <c r="K447" s="21"/>
      <c r="L447" s="18" t="str">
        <f>IF(J447&lt;&gt;"",VLOOKUP(J447,'Product Data'!B$1:K$1107,4,FALSE),"")</f>
        <v/>
      </c>
      <c r="M447" s="17" t="str">
        <f t="shared" si="12"/>
        <v/>
      </c>
      <c r="N447" s="19"/>
      <c r="O447" s="17" t="str">
        <f t="shared" si="13"/>
        <v/>
      </c>
      <c r="P447" s="20"/>
    </row>
    <row r="448" spans="1:16">
      <c r="A448" s="16"/>
      <c r="B448" s="16"/>
      <c r="C448" s="16"/>
      <c r="D448" s="16"/>
      <c r="E448" s="16"/>
      <c r="F448" s="16"/>
      <c r="G448" s="16"/>
      <c r="H448" s="16"/>
      <c r="I448" s="17" t="str">
        <f>IF(J448&lt;&gt;"",VLOOKUP(J448,'Product Data'!B$1:K$1107,10,FALSE),"")</f>
        <v/>
      </c>
      <c r="J448" s="21"/>
      <c r="K448" s="21"/>
      <c r="L448" s="18" t="str">
        <f>IF(J448&lt;&gt;"",VLOOKUP(J448,'Product Data'!B$1:K$1107,4,FALSE),"")</f>
        <v/>
      </c>
      <c r="M448" s="17" t="str">
        <f t="shared" si="12"/>
        <v/>
      </c>
      <c r="N448" s="19"/>
      <c r="O448" s="17" t="str">
        <f t="shared" si="13"/>
        <v/>
      </c>
      <c r="P448" s="20"/>
    </row>
    <row r="449" spans="1:16">
      <c r="A449" s="16"/>
      <c r="B449" s="16"/>
      <c r="C449" s="16"/>
      <c r="D449" s="16"/>
      <c r="E449" s="16"/>
      <c r="F449" s="16"/>
      <c r="G449" s="16"/>
      <c r="H449" s="16"/>
      <c r="I449" s="17" t="str">
        <f>IF(J449&lt;&gt;"",VLOOKUP(J449,'Product Data'!B$1:K$1107,10,FALSE),"")</f>
        <v/>
      </c>
      <c r="J449" s="21"/>
      <c r="K449" s="21"/>
      <c r="L449" s="18" t="str">
        <f>IF(J449&lt;&gt;"",VLOOKUP(J449,'Product Data'!B$1:K$1107,4,FALSE),"")</f>
        <v/>
      </c>
      <c r="M449" s="17" t="str">
        <f t="shared" si="12"/>
        <v/>
      </c>
      <c r="N449" s="19"/>
      <c r="O449" s="17" t="str">
        <f t="shared" si="13"/>
        <v/>
      </c>
      <c r="P449" s="20"/>
    </row>
    <row r="450" spans="1:16">
      <c r="A450" s="16"/>
      <c r="B450" s="16"/>
      <c r="C450" s="16"/>
      <c r="D450" s="16"/>
      <c r="E450" s="16"/>
      <c r="F450" s="16"/>
      <c r="G450" s="16"/>
      <c r="H450" s="16"/>
      <c r="I450" s="17" t="str">
        <f>IF(J450&lt;&gt;"",VLOOKUP(J450,'Product Data'!B$1:K$1107,10,FALSE),"")</f>
        <v/>
      </c>
      <c r="J450" s="21"/>
      <c r="K450" s="21"/>
      <c r="L450" s="18" t="str">
        <f>IF(J450&lt;&gt;"",VLOOKUP(J450,'Product Data'!B$1:K$1107,4,FALSE),"")</f>
        <v/>
      </c>
      <c r="M450" s="17" t="str">
        <f t="shared" si="12"/>
        <v/>
      </c>
      <c r="N450" s="19"/>
      <c r="O450" s="17" t="str">
        <f t="shared" si="13"/>
        <v/>
      </c>
      <c r="P450" s="20"/>
    </row>
    <row r="451" spans="1:16">
      <c r="A451" s="16"/>
      <c r="B451" s="16"/>
      <c r="C451" s="16"/>
      <c r="D451" s="16"/>
      <c r="E451" s="16"/>
      <c r="F451" s="16"/>
      <c r="G451" s="16"/>
      <c r="H451" s="16"/>
      <c r="I451" s="17" t="str">
        <f>IF(J451&lt;&gt;"",VLOOKUP(J451,'Product Data'!B$1:K$1107,10,FALSE),"")</f>
        <v/>
      </c>
      <c r="J451" s="21"/>
      <c r="K451" s="21"/>
      <c r="L451" s="18" t="str">
        <f>IF(J451&lt;&gt;"",VLOOKUP(J451,'Product Data'!B$1:K$1107,4,FALSE),"")</f>
        <v/>
      </c>
      <c r="M451" s="17" t="str">
        <f t="shared" si="12"/>
        <v/>
      </c>
      <c r="N451" s="19"/>
      <c r="O451" s="17" t="str">
        <f t="shared" si="13"/>
        <v/>
      </c>
      <c r="P451" s="20"/>
    </row>
    <row r="452" spans="1:16">
      <c r="A452" s="16"/>
      <c r="B452" s="16"/>
      <c r="C452" s="16"/>
      <c r="D452" s="16"/>
      <c r="E452" s="16"/>
      <c r="F452" s="16"/>
      <c r="G452" s="16"/>
      <c r="H452" s="16"/>
      <c r="I452" s="17" t="str">
        <f>IF(J452&lt;&gt;"",VLOOKUP(J452,'Product Data'!B$1:K$1107,10,FALSE),"")</f>
        <v/>
      </c>
      <c r="J452" s="21"/>
      <c r="K452" s="21"/>
      <c r="L452" s="18" t="str">
        <f>IF(J452&lt;&gt;"",VLOOKUP(J452,'Product Data'!B$1:K$1107,4,FALSE),"")</f>
        <v/>
      </c>
      <c r="M452" s="17" t="str">
        <f t="shared" si="12"/>
        <v/>
      </c>
      <c r="N452" s="19"/>
      <c r="O452" s="17" t="str">
        <f t="shared" si="13"/>
        <v/>
      </c>
      <c r="P452" s="20"/>
    </row>
    <row r="453" spans="1:16">
      <c r="A453" s="16"/>
      <c r="B453" s="16"/>
      <c r="C453" s="16"/>
      <c r="D453" s="16"/>
      <c r="E453" s="16"/>
      <c r="F453" s="16"/>
      <c r="G453" s="16"/>
      <c r="H453" s="16"/>
      <c r="I453" s="17" t="str">
        <f>IF(J453&lt;&gt;"",VLOOKUP(J453,'Product Data'!B$1:K$1107,10,FALSE),"")</f>
        <v/>
      </c>
      <c r="J453" s="21"/>
      <c r="K453" s="21"/>
      <c r="L453" s="18" t="str">
        <f>IF(J453&lt;&gt;"",VLOOKUP(J453,'Product Data'!B$1:K$1107,4,FALSE),"")</f>
        <v/>
      </c>
      <c r="M453" s="17" t="str">
        <f t="shared" si="12"/>
        <v/>
      </c>
      <c r="N453" s="19"/>
      <c r="O453" s="17" t="str">
        <f t="shared" si="13"/>
        <v/>
      </c>
      <c r="P453" s="20"/>
    </row>
    <row r="454" spans="1:16">
      <c r="A454" s="16"/>
      <c r="B454" s="16"/>
      <c r="C454" s="16"/>
      <c r="D454" s="16"/>
      <c r="E454" s="16"/>
      <c r="F454" s="16"/>
      <c r="G454" s="16"/>
      <c r="H454" s="16"/>
      <c r="I454" s="17" t="str">
        <f>IF(J454&lt;&gt;"",VLOOKUP(J454,'Product Data'!B$1:K$1107,10,FALSE),"")</f>
        <v/>
      </c>
      <c r="J454" s="21"/>
      <c r="K454" s="21"/>
      <c r="L454" s="18" t="str">
        <f>IF(J454&lt;&gt;"",VLOOKUP(J454,'Product Data'!B$1:K$1107,4,FALSE),"")</f>
        <v/>
      </c>
      <c r="M454" s="17" t="str">
        <f t="shared" si="12"/>
        <v/>
      </c>
      <c r="N454" s="19"/>
      <c r="O454" s="17" t="str">
        <f t="shared" si="13"/>
        <v/>
      </c>
      <c r="P454" s="20"/>
    </row>
    <row r="455" spans="1:16">
      <c r="A455" s="16"/>
      <c r="B455" s="16"/>
      <c r="C455" s="16"/>
      <c r="D455" s="16"/>
      <c r="E455" s="16"/>
      <c r="F455" s="16"/>
      <c r="G455" s="16"/>
      <c r="H455" s="16"/>
      <c r="I455" s="17" t="str">
        <f>IF(J455&lt;&gt;"",VLOOKUP(J455,'Product Data'!B$1:K$1107,10,FALSE),"")</f>
        <v/>
      </c>
      <c r="J455" s="21"/>
      <c r="K455" s="21"/>
      <c r="L455" s="18" t="str">
        <f>IF(J455&lt;&gt;"",VLOOKUP(J455,'Product Data'!B$1:K$1107,4,FALSE),"")</f>
        <v/>
      </c>
      <c r="M455" s="17" t="str">
        <f t="shared" si="12"/>
        <v/>
      </c>
      <c r="N455" s="19"/>
      <c r="O455" s="17" t="str">
        <f t="shared" si="13"/>
        <v/>
      </c>
      <c r="P455" s="20"/>
    </row>
    <row r="456" spans="1:16">
      <c r="A456" s="16"/>
      <c r="B456" s="16"/>
      <c r="C456" s="16"/>
      <c r="D456" s="16"/>
      <c r="E456" s="16"/>
      <c r="F456" s="16"/>
      <c r="G456" s="16"/>
      <c r="H456" s="16"/>
      <c r="I456" s="17" t="str">
        <f>IF(J456&lt;&gt;"",VLOOKUP(J456,'Product Data'!B$1:K$1107,10,FALSE),"")</f>
        <v/>
      </c>
      <c r="J456" s="21"/>
      <c r="K456" s="21"/>
      <c r="L456" s="18" t="str">
        <f>IF(J456&lt;&gt;"",VLOOKUP(J456,'Product Data'!B$1:K$1107,4,FALSE),"")</f>
        <v/>
      </c>
      <c r="M456" s="17" t="str">
        <f t="shared" si="12"/>
        <v/>
      </c>
      <c r="N456" s="19"/>
      <c r="O456" s="17" t="str">
        <f t="shared" si="13"/>
        <v/>
      </c>
      <c r="P456" s="20"/>
    </row>
    <row r="457" spans="1:16">
      <c r="A457" s="16"/>
      <c r="B457" s="16"/>
      <c r="C457" s="16"/>
      <c r="D457" s="16"/>
      <c r="E457" s="16"/>
      <c r="F457" s="16"/>
      <c r="G457" s="16"/>
      <c r="H457" s="16"/>
      <c r="I457" s="17" t="str">
        <f>IF(J457&lt;&gt;"",VLOOKUP(J457,'Product Data'!B$1:K$1107,10,FALSE),"")</f>
        <v/>
      </c>
      <c r="J457" s="21"/>
      <c r="K457" s="21"/>
      <c r="L457" s="18" t="str">
        <f>IF(J457&lt;&gt;"",VLOOKUP(J457,'Product Data'!B$1:K$1107,4,FALSE),"")</f>
        <v/>
      </c>
      <c r="M457" s="17" t="str">
        <f t="shared" si="12"/>
        <v/>
      </c>
      <c r="N457" s="19"/>
      <c r="O457" s="17" t="str">
        <f t="shared" si="13"/>
        <v/>
      </c>
      <c r="P457" s="20"/>
    </row>
    <row r="458" spans="1:16">
      <c r="A458" s="16"/>
      <c r="B458" s="16"/>
      <c r="C458" s="16"/>
      <c r="D458" s="16"/>
      <c r="E458" s="16"/>
      <c r="F458" s="16"/>
      <c r="G458" s="16"/>
      <c r="H458" s="16"/>
      <c r="I458" s="17" t="str">
        <f>IF(J458&lt;&gt;"",VLOOKUP(J458,'Product Data'!B$1:K$1107,10,FALSE),"")</f>
        <v/>
      </c>
      <c r="J458" s="21"/>
      <c r="K458" s="21"/>
      <c r="L458" s="18" t="str">
        <f>IF(J458&lt;&gt;"",VLOOKUP(J458,'Product Data'!B$1:K$1107,4,FALSE),"")</f>
        <v/>
      </c>
      <c r="M458" s="17" t="str">
        <f t="shared" si="12"/>
        <v/>
      </c>
      <c r="N458" s="19"/>
      <c r="O458" s="17" t="str">
        <f t="shared" si="13"/>
        <v/>
      </c>
      <c r="P458" s="20"/>
    </row>
    <row r="459" spans="1:16">
      <c r="A459" s="16"/>
      <c r="B459" s="16"/>
      <c r="C459" s="16"/>
      <c r="D459" s="16"/>
      <c r="E459" s="16"/>
      <c r="F459" s="16"/>
      <c r="G459" s="16"/>
      <c r="H459" s="16"/>
      <c r="I459" s="17" t="str">
        <f>IF(J459&lt;&gt;"",VLOOKUP(J459,'Product Data'!B$1:K$1107,10,FALSE),"")</f>
        <v/>
      </c>
      <c r="J459" s="21"/>
      <c r="K459" s="21"/>
      <c r="L459" s="18" t="str">
        <f>IF(J459&lt;&gt;"",VLOOKUP(J459,'Product Data'!B$1:K$1107,4,FALSE),"")</f>
        <v/>
      </c>
      <c r="M459" s="17" t="str">
        <f t="shared" si="12"/>
        <v/>
      </c>
      <c r="N459" s="19"/>
      <c r="O459" s="17" t="str">
        <f t="shared" si="13"/>
        <v/>
      </c>
      <c r="P459" s="20"/>
    </row>
    <row r="460" spans="1:16">
      <c r="A460" s="16"/>
      <c r="B460" s="16"/>
      <c r="C460" s="16"/>
      <c r="D460" s="16"/>
      <c r="E460" s="16"/>
      <c r="F460" s="16"/>
      <c r="G460" s="16"/>
      <c r="H460" s="16"/>
      <c r="I460" s="17" t="str">
        <f>IF(J460&lt;&gt;"",VLOOKUP(J460,'Product Data'!B$1:K$1107,10,FALSE),"")</f>
        <v/>
      </c>
      <c r="J460" s="21"/>
      <c r="K460" s="21"/>
      <c r="L460" s="18" t="str">
        <f>IF(J460&lt;&gt;"",VLOOKUP(J460,'Product Data'!B$1:K$1107,4,FALSE),"")</f>
        <v/>
      </c>
      <c r="M460" s="17" t="str">
        <f t="shared" si="12"/>
        <v/>
      </c>
      <c r="N460" s="19"/>
      <c r="O460" s="17" t="str">
        <f t="shared" si="13"/>
        <v/>
      </c>
      <c r="P460" s="20"/>
    </row>
    <row r="461" spans="1:16">
      <c r="A461" s="16"/>
      <c r="B461" s="16"/>
      <c r="C461" s="16"/>
      <c r="D461" s="16"/>
      <c r="E461" s="16"/>
      <c r="F461" s="16"/>
      <c r="G461" s="16"/>
      <c r="H461" s="16"/>
      <c r="I461" s="17" t="str">
        <f>IF(J461&lt;&gt;"",VLOOKUP(J461,'Product Data'!B$1:K$1107,10,FALSE),"")</f>
        <v/>
      </c>
      <c r="J461" s="21"/>
      <c r="K461" s="21"/>
      <c r="L461" s="18" t="str">
        <f>IF(J461&lt;&gt;"",VLOOKUP(J461,'Product Data'!B$1:K$1107,4,FALSE),"")</f>
        <v/>
      </c>
      <c r="M461" s="17" t="str">
        <f t="shared" si="12"/>
        <v/>
      </c>
      <c r="N461" s="19"/>
      <c r="O461" s="17" t="str">
        <f t="shared" si="13"/>
        <v/>
      </c>
      <c r="P461" s="20"/>
    </row>
    <row r="462" spans="1:16">
      <c r="A462" s="16"/>
      <c r="B462" s="16"/>
      <c r="C462" s="16"/>
      <c r="D462" s="16"/>
      <c r="E462" s="16"/>
      <c r="F462" s="16"/>
      <c r="G462" s="16"/>
      <c r="H462" s="16"/>
      <c r="I462" s="17" t="str">
        <f>IF(J462&lt;&gt;"",VLOOKUP(J462,'Product Data'!B$1:K$1107,10,FALSE),"")</f>
        <v/>
      </c>
      <c r="J462" s="21"/>
      <c r="K462" s="21"/>
      <c r="L462" s="18" t="str">
        <f>IF(J462&lt;&gt;"",VLOOKUP(J462,'Product Data'!B$1:K$1107,4,FALSE),"")</f>
        <v/>
      </c>
      <c r="M462" s="17" t="str">
        <f t="shared" ref="M462:M525" si="14">IF(J462&lt;&gt;"",IF(L462=0,"Yes","No"),"")</f>
        <v/>
      </c>
      <c r="N462" s="19"/>
      <c r="O462" s="17" t="str">
        <f t="shared" ref="O462:O525" si="15">IF(N462&lt;&gt;"",(TEXT(N462,"DDDD")),"")</f>
        <v/>
      </c>
      <c r="P462" s="20"/>
    </row>
    <row r="463" spans="1:16">
      <c r="A463" s="16"/>
      <c r="B463" s="16"/>
      <c r="C463" s="16"/>
      <c r="D463" s="16"/>
      <c r="E463" s="16"/>
      <c r="F463" s="16"/>
      <c r="G463" s="16"/>
      <c r="H463" s="16"/>
      <c r="I463" s="17" t="str">
        <f>IF(J463&lt;&gt;"",VLOOKUP(J463,'Product Data'!B$1:K$1107,10,FALSE),"")</f>
        <v/>
      </c>
      <c r="J463" s="21"/>
      <c r="K463" s="21"/>
      <c r="L463" s="18" t="str">
        <f>IF(J463&lt;&gt;"",VLOOKUP(J463,'Product Data'!B$1:K$1107,4,FALSE),"")</f>
        <v/>
      </c>
      <c r="M463" s="17" t="str">
        <f t="shared" si="14"/>
        <v/>
      </c>
      <c r="N463" s="19"/>
      <c r="O463" s="17" t="str">
        <f t="shared" si="15"/>
        <v/>
      </c>
      <c r="P463" s="20"/>
    </row>
    <row r="464" spans="1:16">
      <c r="A464" s="16"/>
      <c r="B464" s="16"/>
      <c r="C464" s="16"/>
      <c r="D464" s="16"/>
      <c r="E464" s="16"/>
      <c r="F464" s="16"/>
      <c r="G464" s="16"/>
      <c r="H464" s="16"/>
      <c r="I464" s="17" t="str">
        <f>IF(J464&lt;&gt;"",VLOOKUP(J464,'Product Data'!B$1:K$1107,10,FALSE),"")</f>
        <v/>
      </c>
      <c r="J464" s="21"/>
      <c r="K464" s="21"/>
      <c r="L464" s="18" t="str">
        <f>IF(J464&lt;&gt;"",VLOOKUP(J464,'Product Data'!B$1:K$1107,4,FALSE),"")</f>
        <v/>
      </c>
      <c r="M464" s="17" t="str">
        <f t="shared" si="14"/>
        <v/>
      </c>
      <c r="N464" s="19"/>
      <c r="O464" s="17" t="str">
        <f t="shared" si="15"/>
        <v/>
      </c>
      <c r="P464" s="20"/>
    </row>
    <row r="465" spans="1:16">
      <c r="A465" s="16"/>
      <c r="B465" s="16"/>
      <c r="C465" s="16"/>
      <c r="D465" s="16"/>
      <c r="E465" s="16"/>
      <c r="F465" s="16"/>
      <c r="G465" s="16"/>
      <c r="H465" s="16"/>
      <c r="I465" s="17" t="str">
        <f>IF(J465&lt;&gt;"",VLOOKUP(J465,'Product Data'!B$1:K$1107,10,FALSE),"")</f>
        <v/>
      </c>
      <c r="J465" s="21"/>
      <c r="K465" s="21"/>
      <c r="L465" s="18" t="str">
        <f>IF(J465&lt;&gt;"",VLOOKUP(J465,'Product Data'!B$1:K$1107,4,FALSE),"")</f>
        <v/>
      </c>
      <c r="M465" s="17" t="str">
        <f t="shared" si="14"/>
        <v/>
      </c>
      <c r="N465" s="19"/>
      <c r="O465" s="17" t="str">
        <f t="shared" si="15"/>
        <v/>
      </c>
      <c r="P465" s="20"/>
    </row>
    <row r="466" spans="1:16">
      <c r="A466" s="16"/>
      <c r="B466" s="16"/>
      <c r="C466" s="16"/>
      <c r="D466" s="16"/>
      <c r="E466" s="16"/>
      <c r="F466" s="16"/>
      <c r="G466" s="16"/>
      <c r="H466" s="16"/>
      <c r="I466" s="17" t="str">
        <f>IF(J466&lt;&gt;"",VLOOKUP(J466,'Product Data'!B$1:K$1107,10,FALSE),"")</f>
        <v/>
      </c>
      <c r="J466" s="21"/>
      <c r="K466" s="21"/>
      <c r="L466" s="18" t="str">
        <f>IF(J466&lt;&gt;"",VLOOKUP(J466,'Product Data'!B$1:K$1107,4,FALSE),"")</f>
        <v/>
      </c>
      <c r="M466" s="17" t="str">
        <f t="shared" si="14"/>
        <v/>
      </c>
      <c r="N466" s="19"/>
      <c r="O466" s="17" t="str">
        <f t="shared" si="15"/>
        <v/>
      </c>
      <c r="P466" s="20"/>
    </row>
    <row r="467" spans="1:16">
      <c r="A467" s="16"/>
      <c r="B467" s="16"/>
      <c r="C467" s="16"/>
      <c r="D467" s="16"/>
      <c r="E467" s="16"/>
      <c r="F467" s="16"/>
      <c r="G467" s="16"/>
      <c r="H467" s="16"/>
      <c r="I467" s="17" t="str">
        <f>IF(J467&lt;&gt;"",VLOOKUP(J467,'Product Data'!B$1:K$1107,10,FALSE),"")</f>
        <v/>
      </c>
      <c r="J467" s="21"/>
      <c r="K467" s="21"/>
      <c r="L467" s="18" t="str">
        <f>IF(J467&lt;&gt;"",VLOOKUP(J467,'Product Data'!B$1:K$1107,4,FALSE),"")</f>
        <v/>
      </c>
      <c r="M467" s="17" t="str">
        <f t="shared" si="14"/>
        <v/>
      </c>
      <c r="N467" s="19"/>
      <c r="O467" s="17" t="str">
        <f t="shared" si="15"/>
        <v/>
      </c>
      <c r="P467" s="20"/>
    </row>
    <row r="468" spans="1:16">
      <c r="A468" s="16"/>
      <c r="B468" s="16"/>
      <c r="C468" s="16"/>
      <c r="D468" s="16"/>
      <c r="E468" s="16"/>
      <c r="F468" s="16"/>
      <c r="G468" s="16"/>
      <c r="H468" s="16"/>
      <c r="I468" s="17" t="str">
        <f>IF(J468&lt;&gt;"",VLOOKUP(J468,'Product Data'!B$1:K$1107,10,FALSE),"")</f>
        <v/>
      </c>
      <c r="J468" s="21"/>
      <c r="K468" s="21"/>
      <c r="L468" s="18" t="str">
        <f>IF(J468&lt;&gt;"",VLOOKUP(J468,'Product Data'!B$1:K$1107,4,FALSE),"")</f>
        <v/>
      </c>
      <c r="M468" s="17" t="str">
        <f t="shared" si="14"/>
        <v/>
      </c>
      <c r="N468" s="19"/>
      <c r="O468" s="17" t="str">
        <f t="shared" si="15"/>
        <v/>
      </c>
      <c r="P468" s="20"/>
    </row>
    <row r="469" spans="1:16">
      <c r="A469" s="16"/>
      <c r="B469" s="16"/>
      <c r="C469" s="16"/>
      <c r="D469" s="16"/>
      <c r="E469" s="16"/>
      <c r="F469" s="16"/>
      <c r="G469" s="16"/>
      <c r="H469" s="16"/>
      <c r="I469" s="17" t="str">
        <f>IF(J469&lt;&gt;"",VLOOKUP(J469,'Product Data'!B$1:K$1107,10,FALSE),"")</f>
        <v/>
      </c>
      <c r="J469" s="21"/>
      <c r="K469" s="21"/>
      <c r="L469" s="18" t="str">
        <f>IF(J469&lt;&gt;"",VLOOKUP(J469,'Product Data'!B$1:K$1107,4,FALSE),"")</f>
        <v/>
      </c>
      <c r="M469" s="17" t="str">
        <f t="shared" si="14"/>
        <v/>
      </c>
      <c r="N469" s="19"/>
      <c r="O469" s="17" t="str">
        <f t="shared" si="15"/>
        <v/>
      </c>
      <c r="P469" s="20"/>
    </row>
    <row r="470" spans="1:16">
      <c r="A470" s="16"/>
      <c r="B470" s="16"/>
      <c r="C470" s="16"/>
      <c r="D470" s="16"/>
      <c r="E470" s="16"/>
      <c r="F470" s="16"/>
      <c r="G470" s="16"/>
      <c r="H470" s="16"/>
      <c r="I470" s="17" t="str">
        <f>IF(J470&lt;&gt;"",VLOOKUP(J470,'Product Data'!B$1:K$1107,10,FALSE),"")</f>
        <v/>
      </c>
      <c r="J470" s="21"/>
      <c r="K470" s="21"/>
      <c r="L470" s="18" t="str">
        <f>IF(J470&lt;&gt;"",VLOOKUP(J470,'Product Data'!B$1:K$1107,4,FALSE),"")</f>
        <v/>
      </c>
      <c r="M470" s="17" t="str">
        <f t="shared" si="14"/>
        <v/>
      </c>
      <c r="N470" s="19"/>
      <c r="O470" s="17" t="str">
        <f t="shared" si="15"/>
        <v/>
      </c>
      <c r="P470" s="20"/>
    </row>
    <row r="471" spans="1:16">
      <c r="A471" s="16"/>
      <c r="B471" s="16"/>
      <c r="C471" s="16"/>
      <c r="D471" s="16"/>
      <c r="E471" s="16"/>
      <c r="F471" s="16"/>
      <c r="G471" s="16"/>
      <c r="H471" s="16"/>
      <c r="I471" s="17" t="str">
        <f>IF(J471&lt;&gt;"",VLOOKUP(J471,'Product Data'!B$1:K$1107,10,FALSE),"")</f>
        <v/>
      </c>
      <c r="J471" s="21"/>
      <c r="K471" s="21"/>
      <c r="L471" s="18" t="str">
        <f>IF(J471&lt;&gt;"",VLOOKUP(J471,'Product Data'!B$1:K$1107,4,FALSE),"")</f>
        <v/>
      </c>
      <c r="M471" s="17" t="str">
        <f t="shared" si="14"/>
        <v/>
      </c>
      <c r="N471" s="19"/>
      <c r="O471" s="17" t="str">
        <f t="shared" si="15"/>
        <v/>
      </c>
      <c r="P471" s="20"/>
    </row>
    <row r="472" spans="1:16">
      <c r="A472" s="16"/>
      <c r="B472" s="16"/>
      <c r="C472" s="16"/>
      <c r="D472" s="16"/>
      <c r="E472" s="16"/>
      <c r="F472" s="16"/>
      <c r="G472" s="16"/>
      <c r="H472" s="16"/>
      <c r="I472" s="17" t="str">
        <f>IF(J472&lt;&gt;"",VLOOKUP(J472,'Product Data'!B$1:K$1107,10,FALSE),"")</f>
        <v/>
      </c>
      <c r="J472" s="21"/>
      <c r="K472" s="21"/>
      <c r="L472" s="18" t="str">
        <f>IF(J472&lt;&gt;"",VLOOKUP(J472,'Product Data'!B$1:K$1107,4,FALSE),"")</f>
        <v/>
      </c>
      <c r="M472" s="17" t="str">
        <f t="shared" si="14"/>
        <v/>
      </c>
      <c r="N472" s="19"/>
      <c r="O472" s="17" t="str">
        <f t="shared" si="15"/>
        <v/>
      </c>
      <c r="P472" s="20"/>
    </row>
    <row r="473" spans="1:16">
      <c r="A473" s="16"/>
      <c r="B473" s="16"/>
      <c r="C473" s="16"/>
      <c r="D473" s="16"/>
      <c r="E473" s="16"/>
      <c r="F473" s="16"/>
      <c r="G473" s="16"/>
      <c r="H473" s="16"/>
      <c r="I473" s="17" t="str">
        <f>IF(J473&lt;&gt;"",VLOOKUP(J473,'Product Data'!B$1:K$1107,10,FALSE),"")</f>
        <v/>
      </c>
      <c r="J473" s="21"/>
      <c r="K473" s="21"/>
      <c r="L473" s="18" t="str">
        <f>IF(J473&lt;&gt;"",VLOOKUP(J473,'Product Data'!B$1:K$1107,4,FALSE),"")</f>
        <v/>
      </c>
      <c r="M473" s="17" t="str">
        <f t="shared" si="14"/>
        <v/>
      </c>
      <c r="N473" s="19"/>
      <c r="O473" s="17" t="str">
        <f t="shared" si="15"/>
        <v/>
      </c>
      <c r="P473" s="20"/>
    </row>
    <row r="474" spans="1:16">
      <c r="A474" s="16"/>
      <c r="B474" s="16"/>
      <c r="C474" s="16"/>
      <c r="D474" s="16"/>
      <c r="E474" s="16"/>
      <c r="F474" s="16"/>
      <c r="G474" s="16"/>
      <c r="H474" s="16"/>
      <c r="I474" s="17" t="str">
        <f>IF(J474&lt;&gt;"",VLOOKUP(J474,'Product Data'!B$1:K$1107,10,FALSE),"")</f>
        <v/>
      </c>
      <c r="J474" s="21"/>
      <c r="K474" s="21"/>
      <c r="L474" s="18" t="str">
        <f>IF(J474&lt;&gt;"",VLOOKUP(J474,'Product Data'!B$1:K$1107,4,FALSE),"")</f>
        <v/>
      </c>
      <c r="M474" s="17" t="str">
        <f t="shared" si="14"/>
        <v/>
      </c>
      <c r="N474" s="19"/>
      <c r="O474" s="17" t="str">
        <f t="shared" si="15"/>
        <v/>
      </c>
      <c r="P474" s="20"/>
    </row>
    <row r="475" spans="1:16">
      <c r="A475" s="16"/>
      <c r="B475" s="16"/>
      <c r="C475" s="16"/>
      <c r="D475" s="16"/>
      <c r="E475" s="16"/>
      <c r="F475" s="16"/>
      <c r="G475" s="16"/>
      <c r="H475" s="16"/>
      <c r="I475" s="17" t="str">
        <f>IF(J475&lt;&gt;"",VLOOKUP(J475,'Product Data'!B$1:K$1107,10,FALSE),"")</f>
        <v/>
      </c>
      <c r="J475" s="21"/>
      <c r="K475" s="21"/>
      <c r="L475" s="18" t="str">
        <f>IF(J475&lt;&gt;"",VLOOKUP(J475,'Product Data'!B$1:K$1107,4,FALSE),"")</f>
        <v/>
      </c>
      <c r="M475" s="17" t="str">
        <f t="shared" si="14"/>
        <v/>
      </c>
      <c r="N475" s="19"/>
      <c r="O475" s="17" t="str">
        <f t="shared" si="15"/>
        <v/>
      </c>
      <c r="P475" s="20"/>
    </row>
    <row r="476" spans="1:16">
      <c r="A476" s="16"/>
      <c r="B476" s="16"/>
      <c r="C476" s="16"/>
      <c r="D476" s="16"/>
      <c r="E476" s="16"/>
      <c r="F476" s="16"/>
      <c r="G476" s="16"/>
      <c r="H476" s="16"/>
      <c r="I476" s="17" t="str">
        <f>IF(J476&lt;&gt;"",VLOOKUP(J476,'Product Data'!B$1:K$1107,10,FALSE),"")</f>
        <v/>
      </c>
      <c r="J476" s="21"/>
      <c r="K476" s="21"/>
      <c r="L476" s="18" t="str">
        <f>IF(J476&lt;&gt;"",VLOOKUP(J476,'Product Data'!B$1:K$1107,4,FALSE),"")</f>
        <v/>
      </c>
      <c r="M476" s="17" t="str">
        <f t="shared" si="14"/>
        <v/>
      </c>
      <c r="N476" s="19"/>
      <c r="O476" s="17" t="str">
        <f t="shared" si="15"/>
        <v/>
      </c>
      <c r="P476" s="20"/>
    </row>
    <row r="477" spans="1:16">
      <c r="A477" s="16"/>
      <c r="B477" s="16"/>
      <c r="C477" s="16"/>
      <c r="D477" s="16"/>
      <c r="E477" s="16"/>
      <c r="F477" s="16"/>
      <c r="G477" s="16"/>
      <c r="H477" s="16"/>
      <c r="I477" s="17" t="str">
        <f>IF(J477&lt;&gt;"",VLOOKUP(J477,'Product Data'!B$1:K$1107,10,FALSE),"")</f>
        <v/>
      </c>
      <c r="J477" s="21"/>
      <c r="K477" s="21"/>
      <c r="L477" s="18" t="str">
        <f>IF(J477&lt;&gt;"",VLOOKUP(J477,'Product Data'!B$1:K$1107,4,FALSE),"")</f>
        <v/>
      </c>
      <c r="M477" s="17" t="str">
        <f t="shared" si="14"/>
        <v/>
      </c>
      <c r="N477" s="19"/>
      <c r="O477" s="17" t="str">
        <f t="shared" si="15"/>
        <v/>
      </c>
      <c r="P477" s="20"/>
    </row>
    <row r="478" spans="1:16">
      <c r="A478" s="16"/>
      <c r="B478" s="16"/>
      <c r="C478" s="16"/>
      <c r="D478" s="16"/>
      <c r="E478" s="16"/>
      <c r="F478" s="16"/>
      <c r="G478" s="16"/>
      <c r="H478" s="16"/>
      <c r="I478" s="17" t="str">
        <f>IF(J478&lt;&gt;"",VLOOKUP(J478,'Product Data'!B$1:K$1107,10,FALSE),"")</f>
        <v/>
      </c>
      <c r="J478" s="21"/>
      <c r="K478" s="21"/>
      <c r="L478" s="18" t="str">
        <f>IF(J478&lt;&gt;"",VLOOKUP(J478,'Product Data'!B$1:K$1107,4,FALSE),"")</f>
        <v/>
      </c>
      <c r="M478" s="17" t="str">
        <f t="shared" si="14"/>
        <v/>
      </c>
      <c r="N478" s="19"/>
      <c r="O478" s="17" t="str">
        <f t="shared" si="15"/>
        <v/>
      </c>
      <c r="P478" s="20"/>
    </row>
    <row r="479" spans="1:16">
      <c r="A479" s="16"/>
      <c r="B479" s="16"/>
      <c r="C479" s="16"/>
      <c r="D479" s="16"/>
      <c r="E479" s="16"/>
      <c r="F479" s="16"/>
      <c r="G479" s="16"/>
      <c r="H479" s="16"/>
      <c r="I479" s="17" t="str">
        <f>IF(J479&lt;&gt;"",VLOOKUP(J479,'Product Data'!B$1:K$1107,10,FALSE),"")</f>
        <v/>
      </c>
      <c r="J479" s="21"/>
      <c r="K479" s="21"/>
      <c r="L479" s="18" t="str">
        <f>IF(J479&lt;&gt;"",VLOOKUP(J479,'Product Data'!B$1:K$1107,4,FALSE),"")</f>
        <v/>
      </c>
      <c r="M479" s="17" t="str">
        <f t="shared" si="14"/>
        <v/>
      </c>
      <c r="N479" s="19"/>
      <c r="O479" s="17" t="str">
        <f t="shared" si="15"/>
        <v/>
      </c>
      <c r="P479" s="20"/>
    </row>
    <row r="480" spans="1:16">
      <c r="A480" s="16"/>
      <c r="B480" s="16"/>
      <c r="C480" s="16"/>
      <c r="D480" s="16"/>
      <c r="E480" s="16"/>
      <c r="F480" s="16"/>
      <c r="G480" s="16"/>
      <c r="H480" s="16"/>
      <c r="I480" s="17" t="str">
        <f>IF(J480&lt;&gt;"",VLOOKUP(J480,'Product Data'!B$1:K$1107,10,FALSE),"")</f>
        <v/>
      </c>
      <c r="J480" s="21"/>
      <c r="K480" s="21"/>
      <c r="L480" s="18" t="str">
        <f>IF(J480&lt;&gt;"",VLOOKUP(J480,'Product Data'!B$1:K$1107,4,FALSE),"")</f>
        <v/>
      </c>
      <c r="M480" s="17" t="str">
        <f t="shared" si="14"/>
        <v/>
      </c>
      <c r="N480" s="19"/>
      <c r="O480" s="17" t="str">
        <f t="shared" si="15"/>
        <v/>
      </c>
      <c r="P480" s="20"/>
    </row>
    <row r="481" spans="1:16">
      <c r="A481" s="16"/>
      <c r="B481" s="16"/>
      <c r="C481" s="16"/>
      <c r="D481" s="16"/>
      <c r="E481" s="16"/>
      <c r="F481" s="16"/>
      <c r="G481" s="16"/>
      <c r="H481" s="16"/>
      <c r="I481" s="17" t="str">
        <f>IF(J481&lt;&gt;"",VLOOKUP(J481,'Product Data'!B$1:K$1107,10,FALSE),"")</f>
        <v/>
      </c>
      <c r="J481" s="21"/>
      <c r="K481" s="21"/>
      <c r="L481" s="18" t="str">
        <f>IF(J481&lt;&gt;"",VLOOKUP(J481,'Product Data'!B$1:K$1107,4,FALSE),"")</f>
        <v/>
      </c>
      <c r="M481" s="17" t="str">
        <f t="shared" si="14"/>
        <v/>
      </c>
      <c r="N481" s="19"/>
      <c r="O481" s="17" t="str">
        <f t="shared" si="15"/>
        <v/>
      </c>
      <c r="P481" s="20"/>
    </row>
    <row r="482" spans="1:16">
      <c r="A482" s="16"/>
      <c r="B482" s="16"/>
      <c r="C482" s="16"/>
      <c r="D482" s="16"/>
      <c r="E482" s="16"/>
      <c r="F482" s="16"/>
      <c r="G482" s="16"/>
      <c r="H482" s="16"/>
      <c r="I482" s="17" t="str">
        <f>IF(J482&lt;&gt;"",VLOOKUP(J482,'Product Data'!B$1:K$1107,10,FALSE),"")</f>
        <v/>
      </c>
      <c r="J482" s="21"/>
      <c r="K482" s="21"/>
      <c r="L482" s="18" t="str">
        <f>IF(J482&lt;&gt;"",VLOOKUP(J482,'Product Data'!B$1:K$1107,4,FALSE),"")</f>
        <v/>
      </c>
      <c r="M482" s="17" t="str">
        <f t="shared" si="14"/>
        <v/>
      </c>
      <c r="N482" s="19"/>
      <c r="O482" s="17" t="str">
        <f t="shared" si="15"/>
        <v/>
      </c>
      <c r="P482" s="20"/>
    </row>
    <row r="483" spans="1:16">
      <c r="A483" s="16"/>
      <c r="B483" s="16"/>
      <c r="C483" s="16"/>
      <c r="D483" s="16"/>
      <c r="E483" s="16"/>
      <c r="F483" s="16"/>
      <c r="G483" s="16"/>
      <c r="H483" s="16"/>
      <c r="I483" s="17" t="str">
        <f>IF(J483&lt;&gt;"",VLOOKUP(J483,'Product Data'!B$1:K$1107,10,FALSE),"")</f>
        <v/>
      </c>
      <c r="J483" s="21"/>
      <c r="K483" s="21"/>
      <c r="L483" s="18" t="str">
        <f>IF(J483&lt;&gt;"",VLOOKUP(J483,'Product Data'!B$1:K$1107,4,FALSE),"")</f>
        <v/>
      </c>
      <c r="M483" s="17" t="str">
        <f t="shared" si="14"/>
        <v/>
      </c>
      <c r="N483" s="19"/>
      <c r="O483" s="17" t="str">
        <f t="shared" si="15"/>
        <v/>
      </c>
      <c r="P483" s="20"/>
    </row>
    <row r="484" spans="1:16">
      <c r="A484" s="16"/>
      <c r="B484" s="16"/>
      <c r="C484" s="16"/>
      <c r="D484" s="16"/>
      <c r="E484" s="16"/>
      <c r="F484" s="16"/>
      <c r="G484" s="16"/>
      <c r="H484" s="16"/>
      <c r="I484" s="17" t="str">
        <f>IF(J484&lt;&gt;"",VLOOKUP(J484,'Product Data'!B$1:K$1107,10,FALSE),"")</f>
        <v/>
      </c>
      <c r="J484" s="21"/>
      <c r="K484" s="21"/>
      <c r="L484" s="18" t="str">
        <f>IF(J484&lt;&gt;"",VLOOKUP(J484,'Product Data'!B$1:K$1107,4,FALSE),"")</f>
        <v/>
      </c>
      <c r="M484" s="17" t="str">
        <f t="shared" si="14"/>
        <v/>
      </c>
      <c r="N484" s="19"/>
      <c r="O484" s="17" t="str">
        <f t="shared" si="15"/>
        <v/>
      </c>
      <c r="P484" s="20"/>
    </row>
    <row r="485" spans="1:16">
      <c r="A485" s="16"/>
      <c r="B485" s="16"/>
      <c r="C485" s="16"/>
      <c r="D485" s="16"/>
      <c r="E485" s="16"/>
      <c r="F485" s="16"/>
      <c r="G485" s="16"/>
      <c r="H485" s="16"/>
      <c r="I485" s="17" t="str">
        <f>IF(J485&lt;&gt;"",VLOOKUP(J485,'Product Data'!B$1:K$1107,10,FALSE),"")</f>
        <v/>
      </c>
      <c r="J485" s="21"/>
      <c r="K485" s="21"/>
      <c r="L485" s="18" t="str">
        <f>IF(J485&lt;&gt;"",VLOOKUP(J485,'Product Data'!B$1:K$1107,4,FALSE),"")</f>
        <v/>
      </c>
      <c r="M485" s="17" t="str">
        <f t="shared" si="14"/>
        <v/>
      </c>
      <c r="N485" s="19"/>
      <c r="O485" s="17" t="str">
        <f t="shared" si="15"/>
        <v/>
      </c>
      <c r="P485" s="20"/>
    </row>
    <row r="486" spans="1:16">
      <c r="A486" s="16"/>
      <c r="B486" s="16"/>
      <c r="C486" s="16"/>
      <c r="D486" s="16"/>
      <c r="E486" s="16"/>
      <c r="F486" s="16"/>
      <c r="G486" s="16"/>
      <c r="H486" s="16"/>
      <c r="I486" s="17" t="str">
        <f>IF(J486&lt;&gt;"",VLOOKUP(J486,'Product Data'!B$1:K$1107,10,FALSE),"")</f>
        <v/>
      </c>
      <c r="J486" s="21"/>
      <c r="K486" s="21"/>
      <c r="L486" s="18" t="str">
        <f>IF(J486&lt;&gt;"",VLOOKUP(J486,'Product Data'!B$1:K$1107,4,FALSE),"")</f>
        <v/>
      </c>
      <c r="M486" s="17" t="str">
        <f t="shared" si="14"/>
        <v/>
      </c>
      <c r="N486" s="19"/>
      <c r="O486" s="17" t="str">
        <f t="shared" si="15"/>
        <v/>
      </c>
      <c r="P486" s="20"/>
    </row>
    <row r="487" spans="1:16">
      <c r="A487" s="16"/>
      <c r="B487" s="16"/>
      <c r="C487" s="16"/>
      <c r="D487" s="16"/>
      <c r="E487" s="16"/>
      <c r="F487" s="16"/>
      <c r="G487" s="16"/>
      <c r="H487" s="16"/>
      <c r="I487" s="17" t="str">
        <f>IF(J487&lt;&gt;"",VLOOKUP(J487,'Product Data'!B$1:K$1107,10,FALSE),"")</f>
        <v/>
      </c>
      <c r="J487" s="21"/>
      <c r="K487" s="21"/>
      <c r="L487" s="18" t="str">
        <f>IF(J487&lt;&gt;"",VLOOKUP(J487,'Product Data'!B$1:K$1107,4,FALSE),"")</f>
        <v/>
      </c>
      <c r="M487" s="17" t="str">
        <f t="shared" si="14"/>
        <v/>
      </c>
      <c r="N487" s="19"/>
      <c r="O487" s="17" t="str">
        <f t="shared" si="15"/>
        <v/>
      </c>
      <c r="P487" s="20"/>
    </row>
    <row r="488" spans="1:16">
      <c r="A488" s="16"/>
      <c r="B488" s="16"/>
      <c r="C488" s="16"/>
      <c r="D488" s="16"/>
      <c r="E488" s="16"/>
      <c r="F488" s="16"/>
      <c r="G488" s="16"/>
      <c r="H488" s="16"/>
      <c r="I488" s="17" t="str">
        <f>IF(J488&lt;&gt;"",VLOOKUP(J488,'Product Data'!B$1:K$1107,10,FALSE),"")</f>
        <v/>
      </c>
      <c r="J488" s="21"/>
      <c r="K488" s="21"/>
      <c r="L488" s="18" t="str">
        <f>IF(J488&lt;&gt;"",VLOOKUP(J488,'Product Data'!B$1:K$1107,4,FALSE),"")</f>
        <v/>
      </c>
      <c r="M488" s="17" t="str">
        <f t="shared" si="14"/>
        <v/>
      </c>
      <c r="N488" s="19"/>
      <c r="O488" s="17" t="str">
        <f t="shared" si="15"/>
        <v/>
      </c>
      <c r="P488" s="20"/>
    </row>
    <row r="489" spans="1:16">
      <c r="A489" s="16"/>
      <c r="B489" s="16"/>
      <c r="C489" s="16"/>
      <c r="D489" s="16"/>
      <c r="E489" s="16"/>
      <c r="F489" s="16"/>
      <c r="G489" s="16"/>
      <c r="H489" s="16"/>
      <c r="I489" s="17" t="str">
        <f>IF(J489&lt;&gt;"",VLOOKUP(J489,'Product Data'!B$1:K$1107,10,FALSE),"")</f>
        <v/>
      </c>
      <c r="J489" s="21"/>
      <c r="K489" s="21"/>
      <c r="L489" s="18" t="str">
        <f>IF(J489&lt;&gt;"",VLOOKUP(J489,'Product Data'!B$1:K$1107,4,FALSE),"")</f>
        <v/>
      </c>
      <c r="M489" s="17" t="str">
        <f t="shared" si="14"/>
        <v/>
      </c>
      <c r="N489" s="19"/>
      <c r="O489" s="17" t="str">
        <f t="shared" si="15"/>
        <v/>
      </c>
      <c r="P489" s="20"/>
    </row>
    <row r="490" spans="1:16">
      <c r="A490" s="16"/>
      <c r="B490" s="16"/>
      <c r="C490" s="16"/>
      <c r="D490" s="16"/>
      <c r="E490" s="16"/>
      <c r="F490" s="16"/>
      <c r="G490" s="16"/>
      <c r="H490" s="16"/>
      <c r="I490" s="17" t="str">
        <f>IF(J490&lt;&gt;"",VLOOKUP(J490,'Product Data'!B$1:K$1107,10,FALSE),"")</f>
        <v/>
      </c>
      <c r="J490" s="21"/>
      <c r="K490" s="21"/>
      <c r="L490" s="18" t="str">
        <f>IF(J490&lt;&gt;"",VLOOKUP(J490,'Product Data'!B$1:K$1107,4,FALSE),"")</f>
        <v/>
      </c>
      <c r="M490" s="17" t="str">
        <f t="shared" si="14"/>
        <v/>
      </c>
      <c r="N490" s="19"/>
      <c r="O490" s="17" t="str">
        <f t="shared" si="15"/>
        <v/>
      </c>
      <c r="P490" s="20"/>
    </row>
    <row r="491" spans="1:16">
      <c r="A491" s="16"/>
      <c r="B491" s="16"/>
      <c r="C491" s="16"/>
      <c r="D491" s="16"/>
      <c r="E491" s="16"/>
      <c r="F491" s="16"/>
      <c r="G491" s="16"/>
      <c r="H491" s="16"/>
      <c r="I491" s="17" t="str">
        <f>IF(J491&lt;&gt;"",VLOOKUP(J491,'Product Data'!B$1:K$1107,10,FALSE),"")</f>
        <v/>
      </c>
      <c r="J491" s="21"/>
      <c r="K491" s="21"/>
      <c r="L491" s="18" t="str">
        <f>IF(J491&lt;&gt;"",VLOOKUP(J491,'Product Data'!B$1:K$1107,4,FALSE),"")</f>
        <v/>
      </c>
      <c r="M491" s="17" t="str">
        <f t="shared" si="14"/>
        <v/>
      </c>
      <c r="N491" s="19"/>
      <c r="O491" s="17" t="str">
        <f t="shared" si="15"/>
        <v/>
      </c>
      <c r="P491" s="20"/>
    </row>
    <row r="492" spans="1:16">
      <c r="A492" s="16"/>
      <c r="B492" s="16"/>
      <c r="C492" s="16"/>
      <c r="D492" s="16"/>
      <c r="E492" s="16"/>
      <c r="F492" s="16"/>
      <c r="G492" s="16"/>
      <c r="H492" s="16"/>
      <c r="I492" s="17" t="str">
        <f>IF(J492&lt;&gt;"",VLOOKUP(J492,'Product Data'!B$1:K$1107,10,FALSE),"")</f>
        <v/>
      </c>
      <c r="J492" s="21"/>
      <c r="K492" s="21"/>
      <c r="L492" s="18" t="str">
        <f>IF(J492&lt;&gt;"",VLOOKUP(J492,'Product Data'!B$1:K$1107,4,FALSE),"")</f>
        <v/>
      </c>
      <c r="M492" s="17" t="str">
        <f t="shared" si="14"/>
        <v/>
      </c>
      <c r="N492" s="19"/>
      <c r="O492" s="17" t="str">
        <f t="shared" si="15"/>
        <v/>
      </c>
      <c r="P492" s="20"/>
    </row>
    <row r="493" spans="1:16">
      <c r="A493" s="16"/>
      <c r="B493" s="16"/>
      <c r="C493" s="16"/>
      <c r="D493" s="16"/>
      <c r="E493" s="16"/>
      <c r="F493" s="16"/>
      <c r="G493" s="16"/>
      <c r="H493" s="16"/>
      <c r="I493" s="17" t="str">
        <f>IF(J493&lt;&gt;"",VLOOKUP(J493,'Product Data'!B$1:K$1107,10,FALSE),"")</f>
        <v/>
      </c>
      <c r="J493" s="21"/>
      <c r="K493" s="21"/>
      <c r="L493" s="18" t="str">
        <f>IF(J493&lt;&gt;"",VLOOKUP(J493,'Product Data'!B$1:K$1107,4,FALSE),"")</f>
        <v/>
      </c>
      <c r="M493" s="17" t="str">
        <f t="shared" si="14"/>
        <v/>
      </c>
      <c r="N493" s="19"/>
      <c r="O493" s="17" t="str">
        <f t="shared" si="15"/>
        <v/>
      </c>
      <c r="P493" s="20"/>
    </row>
    <row r="494" spans="1:16">
      <c r="A494" s="16"/>
      <c r="B494" s="16"/>
      <c r="C494" s="16"/>
      <c r="D494" s="16"/>
      <c r="E494" s="16"/>
      <c r="F494" s="16"/>
      <c r="G494" s="16"/>
      <c r="H494" s="16"/>
      <c r="I494" s="17" t="str">
        <f>IF(J494&lt;&gt;"",VLOOKUP(J494,'Product Data'!B$1:K$1107,10,FALSE),"")</f>
        <v/>
      </c>
      <c r="J494" s="21"/>
      <c r="K494" s="21"/>
      <c r="L494" s="18" t="str">
        <f>IF(J494&lt;&gt;"",VLOOKUP(J494,'Product Data'!B$1:K$1107,4,FALSE),"")</f>
        <v/>
      </c>
      <c r="M494" s="17" t="str">
        <f t="shared" si="14"/>
        <v/>
      </c>
      <c r="N494" s="19"/>
      <c r="O494" s="17" t="str">
        <f t="shared" si="15"/>
        <v/>
      </c>
      <c r="P494" s="20"/>
    </row>
    <row r="495" spans="1:16">
      <c r="A495" s="16"/>
      <c r="B495" s="16"/>
      <c r="C495" s="16"/>
      <c r="D495" s="16"/>
      <c r="E495" s="16"/>
      <c r="F495" s="16"/>
      <c r="G495" s="16"/>
      <c r="H495" s="16"/>
      <c r="I495" s="17" t="str">
        <f>IF(J495&lt;&gt;"",VLOOKUP(J495,'Product Data'!B$1:K$1107,10,FALSE),"")</f>
        <v/>
      </c>
      <c r="J495" s="21"/>
      <c r="K495" s="21"/>
      <c r="L495" s="18" t="str">
        <f>IF(J495&lt;&gt;"",VLOOKUP(J495,'Product Data'!B$1:K$1107,4,FALSE),"")</f>
        <v/>
      </c>
      <c r="M495" s="17" t="str">
        <f t="shared" si="14"/>
        <v/>
      </c>
      <c r="N495" s="19"/>
      <c r="O495" s="17" t="str">
        <f t="shared" si="15"/>
        <v/>
      </c>
      <c r="P495" s="20"/>
    </row>
    <row r="496" spans="1:16">
      <c r="A496" s="16"/>
      <c r="B496" s="16"/>
      <c r="C496" s="16"/>
      <c r="D496" s="16"/>
      <c r="E496" s="16"/>
      <c r="F496" s="16"/>
      <c r="G496" s="16"/>
      <c r="H496" s="16"/>
      <c r="I496" s="17" t="str">
        <f>IF(J496&lt;&gt;"",VLOOKUP(J496,'Product Data'!B$1:K$1107,10,FALSE),"")</f>
        <v/>
      </c>
      <c r="J496" s="21"/>
      <c r="K496" s="21"/>
      <c r="L496" s="18" t="str">
        <f>IF(J496&lt;&gt;"",VLOOKUP(J496,'Product Data'!B$1:K$1107,4,FALSE),"")</f>
        <v/>
      </c>
      <c r="M496" s="17" t="str">
        <f t="shared" si="14"/>
        <v/>
      </c>
      <c r="N496" s="19"/>
      <c r="O496" s="17" t="str">
        <f t="shared" si="15"/>
        <v/>
      </c>
      <c r="P496" s="20"/>
    </row>
    <row r="497" spans="1:16">
      <c r="A497" s="16"/>
      <c r="B497" s="16"/>
      <c r="C497" s="16"/>
      <c r="D497" s="16"/>
      <c r="E497" s="16"/>
      <c r="F497" s="16"/>
      <c r="G497" s="16"/>
      <c r="H497" s="16"/>
      <c r="I497" s="17" t="str">
        <f>IF(J497&lt;&gt;"",VLOOKUP(J497,'Product Data'!B$1:K$1107,10,FALSE),"")</f>
        <v/>
      </c>
      <c r="J497" s="21"/>
      <c r="K497" s="21"/>
      <c r="L497" s="18" t="str">
        <f>IF(J497&lt;&gt;"",VLOOKUP(J497,'Product Data'!B$1:K$1107,4,FALSE),"")</f>
        <v/>
      </c>
      <c r="M497" s="17" t="str">
        <f t="shared" si="14"/>
        <v/>
      </c>
      <c r="N497" s="19"/>
      <c r="O497" s="17" t="str">
        <f t="shared" si="15"/>
        <v/>
      </c>
      <c r="P497" s="20"/>
    </row>
    <row r="498" spans="1:16">
      <c r="A498" s="16"/>
      <c r="B498" s="16"/>
      <c r="C498" s="16"/>
      <c r="D498" s="16"/>
      <c r="E498" s="16"/>
      <c r="F498" s="16"/>
      <c r="G498" s="16"/>
      <c r="H498" s="16"/>
      <c r="I498" s="17" t="str">
        <f>IF(J498&lt;&gt;"",VLOOKUP(J498,'Product Data'!B$1:K$1107,10,FALSE),"")</f>
        <v/>
      </c>
      <c r="J498" s="21"/>
      <c r="K498" s="21"/>
      <c r="L498" s="18" t="str">
        <f>IF(J498&lt;&gt;"",VLOOKUP(J498,'Product Data'!B$1:K$1107,4,FALSE),"")</f>
        <v/>
      </c>
      <c r="M498" s="17" t="str">
        <f t="shared" si="14"/>
        <v/>
      </c>
      <c r="N498" s="19"/>
      <c r="O498" s="17" t="str">
        <f t="shared" si="15"/>
        <v/>
      </c>
      <c r="P498" s="20"/>
    </row>
    <row r="499" spans="1:16">
      <c r="A499" s="16"/>
      <c r="B499" s="16"/>
      <c r="C499" s="16"/>
      <c r="D499" s="16"/>
      <c r="E499" s="16"/>
      <c r="F499" s="16"/>
      <c r="G499" s="16"/>
      <c r="H499" s="16"/>
      <c r="I499" s="17" t="str">
        <f>IF(J499&lt;&gt;"",VLOOKUP(J499,'Product Data'!B$1:K$1107,10,FALSE),"")</f>
        <v/>
      </c>
      <c r="J499" s="21"/>
      <c r="K499" s="21"/>
      <c r="L499" s="18" t="str">
        <f>IF(J499&lt;&gt;"",VLOOKUP(J499,'Product Data'!B$1:K$1107,4,FALSE),"")</f>
        <v/>
      </c>
      <c r="M499" s="17" t="str">
        <f t="shared" si="14"/>
        <v/>
      </c>
      <c r="N499" s="19"/>
      <c r="O499" s="17" t="str">
        <f t="shared" si="15"/>
        <v/>
      </c>
      <c r="P499" s="20"/>
    </row>
    <row r="500" spans="1:16">
      <c r="A500" s="16"/>
      <c r="B500" s="16"/>
      <c r="C500" s="16"/>
      <c r="D500" s="16"/>
      <c r="E500" s="16"/>
      <c r="F500" s="16"/>
      <c r="G500" s="16"/>
      <c r="H500" s="16"/>
      <c r="I500" s="17" t="str">
        <f>IF(J500&lt;&gt;"",VLOOKUP(J500,'Product Data'!B$1:K$1107,10,FALSE),"")</f>
        <v/>
      </c>
      <c r="J500" s="21"/>
      <c r="K500" s="21"/>
      <c r="L500" s="18" t="str">
        <f>IF(J500&lt;&gt;"",VLOOKUP(J500,'Product Data'!B$1:K$1107,4,FALSE),"")</f>
        <v/>
      </c>
      <c r="M500" s="17" t="str">
        <f t="shared" si="14"/>
        <v/>
      </c>
      <c r="N500" s="19"/>
      <c r="O500" s="17" t="str">
        <f t="shared" si="15"/>
        <v/>
      </c>
      <c r="P500" s="20"/>
    </row>
    <row r="501" spans="1:16">
      <c r="A501" s="16"/>
      <c r="B501" s="16"/>
      <c r="C501" s="16"/>
      <c r="D501" s="16"/>
      <c r="E501" s="16"/>
      <c r="F501" s="16"/>
      <c r="G501" s="16"/>
      <c r="H501" s="16"/>
      <c r="I501" s="17" t="str">
        <f>IF(J501&lt;&gt;"",VLOOKUP(J501,'Product Data'!B$1:K$1107,10,FALSE),"")</f>
        <v/>
      </c>
      <c r="J501" s="21"/>
      <c r="K501" s="21"/>
      <c r="L501" s="18" t="str">
        <f>IF(J501&lt;&gt;"",VLOOKUP(J501,'Product Data'!B$1:K$1107,4,FALSE),"")</f>
        <v/>
      </c>
      <c r="M501" s="17" t="str">
        <f t="shared" si="14"/>
        <v/>
      </c>
      <c r="N501" s="19"/>
      <c r="O501" s="17" t="str">
        <f t="shared" si="15"/>
        <v/>
      </c>
      <c r="P501" s="20"/>
    </row>
    <row r="502" spans="1:16">
      <c r="A502" s="16"/>
      <c r="B502" s="16"/>
      <c r="C502" s="16"/>
      <c r="D502" s="16"/>
      <c r="E502" s="16"/>
      <c r="F502" s="16"/>
      <c r="G502" s="16"/>
      <c r="H502" s="16"/>
      <c r="I502" s="17" t="str">
        <f>IF(J502&lt;&gt;"",VLOOKUP(J502,'Product Data'!B$1:K$1107,10,FALSE),"")</f>
        <v/>
      </c>
      <c r="J502" s="21"/>
      <c r="K502" s="21"/>
      <c r="L502" s="18" t="str">
        <f>IF(J502&lt;&gt;"",VLOOKUP(J502,'Product Data'!B$1:K$1107,4,FALSE),"")</f>
        <v/>
      </c>
      <c r="M502" s="17" t="str">
        <f t="shared" si="14"/>
        <v/>
      </c>
      <c r="N502" s="19"/>
      <c r="O502" s="17" t="str">
        <f t="shared" si="15"/>
        <v/>
      </c>
      <c r="P502" s="20"/>
    </row>
    <row r="503" spans="1:16">
      <c r="A503" s="16"/>
      <c r="B503" s="16"/>
      <c r="C503" s="16"/>
      <c r="D503" s="16"/>
      <c r="E503" s="16"/>
      <c r="F503" s="16"/>
      <c r="G503" s="16"/>
      <c r="H503" s="16"/>
      <c r="I503" s="17" t="str">
        <f>IF(J503&lt;&gt;"",VLOOKUP(J503,'Product Data'!B$1:K$1107,10,FALSE),"")</f>
        <v/>
      </c>
      <c r="J503" s="21"/>
      <c r="K503" s="21"/>
      <c r="L503" s="18" t="str">
        <f>IF(J503&lt;&gt;"",VLOOKUP(J503,'Product Data'!B$1:K$1107,4,FALSE),"")</f>
        <v/>
      </c>
      <c r="M503" s="17" t="str">
        <f t="shared" si="14"/>
        <v/>
      </c>
      <c r="N503" s="19"/>
      <c r="O503" s="17" t="str">
        <f t="shared" si="15"/>
        <v/>
      </c>
      <c r="P503" s="20"/>
    </row>
    <row r="504" spans="1:16">
      <c r="A504" s="16"/>
      <c r="B504" s="16"/>
      <c r="C504" s="16"/>
      <c r="D504" s="16"/>
      <c r="E504" s="16"/>
      <c r="F504" s="16"/>
      <c r="G504" s="16"/>
      <c r="H504" s="16"/>
      <c r="I504" s="17" t="str">
        <f>IF(J504&lt;&gt;"",VLOOKUP(J504,'Product Data'!B$1:K$1107,10,FALSE),"")</f>
        <v/>
      </c>
      <c r="J504" s="21"/>
      <c r="K504" s="21"/>
      <c r="L504" s="18" t="str">
        <f>IF(J504&lt;&gt;"",VLOOKUP(J504,'Product Data'!B$1:K$1107,4,FALSE),"")</f>
        <v/>
      </c>
      <c r="M504" s="17" t="str">
        <f t="shared" si="14"/>
        <v/>
      </c>
      <c r="N504" s="19"/>
      <c r="O504" s="17" t="str">
        <f t="shared" si="15"/>
        <v/>
      </c>
      <c r="P504" s="20"/>
    </row>
    <row r="505" spans="1:16">
      <c r="A505" s="16"/>
      <c r="B505" s="16"/>
      <c r="C505" s="16"/>
      <c r="D505" s="16"/>
      <c r="E505" s="16"/>
      <c r="F505" s="16"/>
      <c r="G505" s="16"/>
      <c r="H505" s="16"/>
      <c r="I505" s="17" t="str">
        <f>IF(J505&lt;&gt;"",VLOOKUP(J505,'Product Data'!B$1:K$1107,10,FALSE),"")</f>
        <v/>
      </c>
      <c r="J505" s="21"/>
      <c r="K505" s="21"/>
      <c r="L505" s="18" t="str">
        <f>IF(J505&lt;&gt;"",VLOOKUP(J505,'Product Data'!B$1:K$1107,4,FALSE),"")</f>
        <v/>
      </c>
      <c r="M505" s="17" t="str">
        <f t="shared" si="14"/>
        <v/>
      </c>
      <c r="N505" s="19"/>
      <c r="O505" s="17" t="str">
        <f t="shared" si="15"/>
        <v/>
      </c>
      <c r="P505" s="20"/>
    </row>
    <row r="506" spans="1:16">
      <c r="A506" s="16"/>
      <c r="B506" s="16"/>
      <c r="C506" s="16"/>
      <c r="D506" s="16"/>
      <c r="E506" s="16"/>
      <c r="F506" s="16"/>
      <c r="G506" s="16"/>
      <c r="H506" s="16"/>
      <c r="I506" s="17" t="str">
        <f>IF(J506&lt;&gt;"",VLOOKUP(J506,'Product Data'!B$1:K$1107,10,FALSE),"")</f>
        <v/>
      </c>
      <c r="J506" s="21"/>
      <c r="K506" s="21"/>
      <c r="L506" s="18" t="str">
        <f>IF(J506&lt;&gt;"",VLOOKUP(J506,'Product Data'!B$1:K$1107,4,FALSE),"")</f>
        <v/>
      </c>
      <c r="M506" s="17" t="str">
        <f t="shared" si="14"/>
        <v/>
      </c>
      <c r="N506" s="19"/>
      <c r="O506" s="17" t="str">
        <f t="shared" si="15"/>
        <v/>
      </c>
      <c r="P506" s="20"/>
    </row>
    <row r="507" spans="1:16">
      <c r="A507" s="16"/>
      <c r="B507" s="16"/>
      <c r="C507" s="16"/>
      <c r="D507" s="16"/>
      <c r="E507" s="16"/>
      <c r="F507" s="16"/>
      <c r="G507" s="16"/>
      <c r="H507" s="16"/>
      <c r="I507" s="17" t="str">
        <f>IF(J507&lt;&gt;"",VLOOKUP(J507,'Product Data'!B$1:K$1107,10,FALSE),"")</f>
        <v/>
      </c>
      <c r="J507" s="21"/>
      <c r="K507" s="21"/>
      <c r="L507" s="18" t="str">
        <f>IF(J507&lt;&gt;"",VLOOKUP(J507,'Product Data'!B$1:K$1107,4,FALSE),"")</f>
        <v/>
      </c>
      <c r="M507" s="17" t="str">
        <f t="shared" si="14"/>
        <v/>
      </c>
      <c r="N507" s="19"/>
      <c r="O507" s="17" t="str">
        <f t="shared" si="15"/>
        <v/>
      </c>
      <c r="P507" s="20"/>
    </row>
    <row r="508" spans="1:16">
      <c r="A508" s="16"/>
      <c r="B508" s="16"/>
      <c r="C508" s="16"/>
      <c r="D508" s="16"/>
      <c r="E508" s="16"/>
      <c r="F508" s="16"/>
      <c r="G508" s="16"/>
      <c r="H508" s="16"/>
      <c r="I508" s="17" t="str">
        <f>IF(J508&lt;&gt;"",VLOOKUP(J508,'Product Data'!B$1:K$1107,10,FALSE),"")</f>
        <v/>
      </c>
      <c r="J508" s="21"/>
      <c r="K508" s="21"/>
      <c r="L508" s="18" t="str">
        <f>IF(J508&lt;&gt;"",VLOOKUP(J508,'Product Data'!B$1:K$1107,4,FALSE),"")</f>
        <v/>
      </c>
      <c r="M508" s="17" t="str">
        <f t="shared" si="14"/>
        <v/>
      </c>
      <c r="N508" s="19"/>
      <c r="O508" s="17" t="str">
        <f t="shared" si="15"/>
        <v/>
      </c>
      <c r="P508" s="20"/>
    </row>
    <row r="509" spans="1:16">
      <c r="A509" s="16"/>
      <c r="B509" s="16"/>
      <c r="C509" s="16"/>
      <c r="D509" s="16"/>
      <c r="E509" s="16"/>
      <c r="F509" s="16"/>
      <c r="G509" s="16"/>
      <c r="H509" s="16"/>
      <c r="I509" s="17" t="str">
        <f>IF(J509&lt;&gt;"",VLOOKUP(J509,'Product Data'!B$1:K$1107,10,FALSE),"")</f>
        <v/>
      </c>
      <c r="J509" s="21"/>
      <c r="K509" s="21"/>
      <c r="L509" s="18" t="str">
        <f>IF(J509&lt;&gt;"",VLOOKUP(J509,'Product Data'!B$1:K$1107,4,FALSE),"")</f>
        <v/>
      </c>
      <c r="M509" s="17" t="str">
        <f t="shared" si="14"/>
        <v/>
      </c>
      <c r="N509" s="19"/>
      <c r="O509" s="17" t="str">
        <f t="shared" si="15"/>
        <v/>
      </c>
      <c r="P509" s="20"/>
    </row>
    <row r="510" spans="1:16">
      <c r="A510" s="16"/>
      <c r="B510" s="16"/>
      <c r="C510" s="16"/>
      <c r="D510" s="16"/>
      <c r="E510" s="16"/>
      <c r="F510" s="16"/>
      <c r="G510" s="16"/>
      <c r="H510" s="16"/>
      <c r="I510" s="17" t="str">
        <f>IF(J510&lt;&gt;"",VLOOKUP(J510,'Product Data'!B$1:K$1107,10,FALSE),"")</f>
        <v/>
      </c>
      <c r="J510" s="21"/>
      <c r="K510" s="21"/>
      <c r="L510" s="18" t="str">
        <f>IF(J510&lt;&gt;"",VLOOKUP(J510,'Product Data'!B$1:K$1107,4,FALSE),"")</f>
        <v/>
      </c>
      <c r="M510" s="17" t="str">
        <f t="shared" si="14"/>
        <v/>
      </c>
      <c r="N510" s="19"/>
      <c r="O510" s="17" t="str">
        <f t="shared" si="15"/>
        <v/>
      </c>
      <c r="P510" s="20"/>
    </row>
    <row r="511" spans="1:16">
      <c r="A511" s="16"/>
      <c r="B511" s="16"/>
      <c r="C511" s="16"/>
      <c r="D511" s="16"/>
      <c r="E511" s="16"/>
      <c r="F511" s="16"/>
      <c r="G511" s="16"/>
      <c r="H511" s="16"/>
      <c r="I511" s="17" t="str">
        <f>IF(J511&lt;&gt;"",VLOOKUP(J511,'Product Data'!B$1:K$1107,10,FALSE),"")</f>
        <v/>
      </c>
      <c r="J511" s="21"/>
      <c r="K511" s="21"/>
      <c r="L511" s="18" t="str">
        <f>IF(J511&lt;&gt;"",VLOOKUP(J511,'Product Data'!B$1:K$1107,4,FALSE),"")</f>
        <v/>
      </c>
      <c r="M511" s="17" t="str">
        <f t="shared" si="14"/>
        <v/>
      </c>
      <c r="N511" s="19"/>
      <c r="O511" s="17" t="str">
        <f t="shared" si="15"/>
        <v/>
      </c>
      <c r="P511" s="20"/>
    </row>
    <row r="512" spans="1:16">
      <c r="A512" s="16"/>
      <c r="B512" s="16"/>
      <c r="C512" s="16"/>
      <c r="D512" s="16"/>
      <c r="E512" s="16"/>
      <c r="F512" s="16"/>
      <c r="G512" s="16"/>
      <c r="H512" s="16"/>
      <c r="I512" s="17" t="str">
        <f>IF(J512&lt;&gt;"",VLOOKUP(J512,'Product Data'!B$1:K$1107,10,FALSE),"")</f>
        <v/>
      </c>
      <c r="J512" s="21"/>
      <c r="K512" s="21"/>
      <c r="L512" s="18" t="str">
        <f>IF(J512&lt;&gt;"",VLOOKUP(J512,'Product Data'!B$1:K$1107,4,FALSE),"")</f>
        <v/>
      </c>
      <c r="M512" s="17" t="str">
        <f t="shared" si="14"/>
        <v/>
      </c>
      <c r="N512" s="19"/>
      <c r="O512" s="17" t="str">
        <f t="shared" si="15"/>
        <v/>
      </c>
      <c r="P512" s="20"/>
    </row>
    <row r="513" spans="1:16">
      <c r="A513" s="16"/>
      <c r="B513" s="16"/>
      <c r="C513" s="16"/>
      <c r="D513" s="16"/>
      <c r="E513" s="16"/>
      <c r="F513" s="16"/>
      <c r="G513" s="16"/>
      <c r="H513" s="16"/>
      <c r="I513" s="17" t="str">
        <f>IF(J513&lt;&gt;"",VLOOKUP(J513,'Product Data'!B$1:K$1107,10,FALSE),"")</f>
        <v/>
      </c>
      <c r="J513" s="21"/>
      <c r="K513" s="21"/>
      <c r="L513" s="18" t="str">
        <f>IF(J513&lt;&gt;"",VLOOKUP(J513,'Product Data'!B$1:K$1107,4,FALSE),"")</f>
        <v/>
      </c>
      <c r="M513" s="17" t="str">
        <f t="shared" si="14"/>
        <v/>
      </c>
      <c r="N513" s="19"/>
      <c r="O513" s="17" t="str">
        <f t="shared" si="15"/>
        <v/>
      </c>
      <c r="P513" s="20"/>
    </row>
    <row r="514" spans="1:16">
      <c r="A514" s="16"/>
      <c r="B514" s="16"/>
      <c r="C514" s="16"/>
      <c r="D514" s="16"/>
      <c r="E514" s="16"/>
      <c r="F514" s="16"/>
      <c r="G514" s="16"/>
      <c r="H514" s="16"/>
      <c r="I514" s="17" t="str">
        <f>IF(J514&lt;&gt;"",VLOOKUP(J514,'Product Data'!B$1:K$1107,10,FALSE),"")</f>
        <v/>
      </c>
      <c r="J514" s="21"/>
      <c r="K514" s="21"/>
      <c r="L514" s="18" t="str">
        <f>IF(J514&lt;&gt;"",VLOOKUP(J514,'Product Data'!B$1:K$1107,4,FALSE),"")</f>
        <v/>
      </c>
      <c r="M514" s="17" t="str">
        <f t="shared" si="14"/>
        <v/>
      </c>
      <c r="N514" s="19"/>
      <c r="O514" s="17" t="str">
        <f t="shared" si="15"/>
        <v/>
      </c>
      <c r="P514" s="20"/>
    </row>
    <row r="515" spans="1:16">
      <c r="A515" s="16"/>
      <c r="B515" s="16"/>
      <c r="C515" s="16"/>
      <c r="D515" s="16"/>
      <c r="E515" s="16"/>
      <c r="F515" s="16"/>
      <c r="G515" s="16"/>
      <c r="H515" s="16"/>
      <c r="I515" s="17" t="str">
        <f>IF(J515&lt;&gt;"",VLOOKUP(J515,'Product Data'!B$1:K$1107,10,FALSE),"")</f>
        <v/>
      </c>
      <c r="J515" s="21"/>
      <c r="K515" s="21"/>
      <c r="L515" s="18" t="str">
        <f>IF(J515&lt;&gt;"",VLOOKUP(J515,'Product Data'!B$1:K$1107,4,FALSE),"")</f>
        <v/>
      </c>
      <c r="M515" s="17" t="str">
        <f t="shared" si="14"/>
        <v/>
      </c>
      <c r="N515" s="19"/>
      <c r="O515" s="17" t="str">
        <f t="shared" si="15"/>
        <v/>
      </c>
      <c r="P515" s="20"/>
    </row>
    <row r="516" spans="1:16">
      <c r="A516" s="16"/>
      <c r="B516" s="16"/>
      <c r="C516" s="16"/>
      <c r="D516" s="16"/>
      <c r="E516" s="16"/>
      <c r="F516" s="16"/>
      <c r="G516" s="16"/>
      <c r="H516" s="16"/>
      <c r="I516" s="17" t="str">
        <f>IF(J516&lt;&gt;"",VLOOKUP(J516,'Product Data'!B$1:K$1107,10,FALSE),"")</f>
        <v/>
      </c>
      <c r="J516" s="21"/>
      <c r="K516" s="21"/>
      <c r="L516" s="18" t="str">
        <f>IF(J516&lt;&gt;"",VLOOKUP(J516,'Product Data'!B$1:K$1107,4,FALSE),"")</f>
        <v/>
      </c>
      <c r="M516" s="17" t="str">
        <f t="shared" si="14"/>
        <v/>
      </c>
      <c r="N516" s="19"/>
      <c r="O516" s="17" t="str">
        <f t="shared" si="15"/>
        <v/>
      </c>
      <c r="P516" s="20"/>
    </row>
    <row r="517" spans="1:16">
      <c r="A517" s="16"/>
      <c r="B517" s="16"/>
      <c r="C517" s="16"/>
      <c r="D517" s="16"/>
      <c r="E517" s="16"/>
      <c r="F517" s="16"/>
      <c r="G517" s="16"/>
      <c r="H517" s="16"/>
      <c r="I517" s="17" t="str">
        <f>IF(J517&lt;&gt;"",VLOOKUP(J517,'Product Data'!B$1:K$1107,10,FALSE),"")</f>
        <v/>
      </c>
      <c r="J517" s="21"/>
      <c r="K517" s="21"/>
      <c r="L517" s="18" t="str">
        <f>IF(J517&lt;&gt;"",VLOOKUP(J517,'Product Data'!B$1:K$1107,4,FALSE),"")</f>
        <v/>
      </c>
      <c r="M517" s="17" t="str">
        <f t="shared" si="14"/>
        <v/>
      </c>
      <c r="N517" s="19"/>
      <c r="O517" s="17" t="str">
        <f t="shared" si="15"/>
        <v/>
      </c>
      <c r="P517" s="20"/>
    </row>
    <row r="518" spans="1:16">
      <c r="A518" s="16"/>
      <c r="B518" s="16"/>
      <c r="C518" s="16"/>
      <c r="D518" s="16"/>
      <c r="E518" s="16"/>
      <c r="F518" s="16"/>
      <c r="G518" s="16"/>
      <c r="H518" s="16"/>
      <c r="I518" s="17" t="str">
        <f>IF(J518&lt;&gt;"",VLOOKUP(J518,'Product Data'!B$1:K$1107,10,FALSE),"")</f>
        <v/>
      </c>
      <c r="J518" s="21"/>
      <c r="K518" s="21"/>
      <c r="L518" s="18" t="str">
        <f>IF(J518&lt;&gt;"",VLOOKUP(J518,'Product Data'!B$1:K$1107,4,FALSE),"")</f>
        <v/>
      </c>
      <c r="M518" s="17" t="str">
        <f t="shared" si="14"/>
        <v/>
      </c>
      <c r="N518" s="19"/>
      <c r="O518" s="17" t="str">
        <f t="shared" si="15"/>
        <v/>
      </c>
      <c r="P518" s="20"/>
    </row>
    <row r="519" spans="1:16">
      <c r="A519" s="16"/>
      <c r="B519" s="16"/>
      <c r="C519" s="16"/>
      <c r="D519" s="16"/>
      <c r="E519" s="16"/>
      <c r="F519" s="16"/>
      <c r="G519" s="16"/>
      <c r="H519" s="16"/>
      <c r="I519" s="17" t="str">
        <f>IF(J519&lt;&gt;"",VLOOKUP(J519,'Product Data'!B$1:K$1107,10,FALSE),"")</f>
        <v/>
      </c>
      <c r="J519" s="21"/>
      <c r="K519" s="21"/>
      <c r="L519" s="18" t="str">
        <f>IF(J519&lt;&gt;"",VLOOKUP(J519,'Product Data'!B$1:K$1107,4,FALSE),"")</f>
        <v/>
      </c>
      <c r="M519" s="17" t="str">
        <f t="shared" si="14"/>
        <v/>
      </c>
      <c r="N519" s="19"/>
      <c r="O519" s="17" t="str">
        <f t="shared" si="15"/>
        <v/>
      </c>
      <c r="P519" s="20"/>
    </row>
    <row r="520" spans="1:16">
      <c r="A520" s="16"/>
      <c r="B520" s="16"/>
      <c r="C520" s="16"/>
      <c r="D520" s="16"/>
      <c r="E520" s="16"/>
      <c r="F520" s="16"/>
      <c r="G520" s="16"/>
      <c r="H520" s="16"/>
      <c r="I520" s="17" t="str">
        <f>IF(J520&lt;&gt;"",VLOOKUP(J520,'Product Data'!B$1:K$1107,10,FALSE),"")</f>
        <v/>
      </c>
      <c r="J520" s="21"/>
      <c r="K520" s="21"/>
      <c r="L520" s="18" t="str">
        <f>IF(J520&lt;&gt;"",VLOOKUP(J520,'Product Data'!B$1:K$1107,4,FALSE),"")</f>
        <v/>
      </c>
      <c r="M520" s="17" t="str">
        <f t="shared" si="14"/>
        <v/>
      </c>
      <c r="N520" s="19"/>
      <c r="O520" s="17" t="str">
        <f t="shared" si="15"/>
        <v/>
      </c>
      <c r="P520" s="20"/>
    </row>
    <row r="521" spans="1:16">
      <c r="A521" s="16"/>
      <c r="B521" s="16"/>
      <c r="C521" s="16"/>
      <c r="D521" s="16"/>
      <c r="E521" s="16"/>
      <c r="F521" s="16"/>
      <c r="G521" s="16"/>
      <c r="H521" s="16"/>
      <c r="I521" s="17" t="str">
        <f>IF(J521&lt;&gt;"",VLOOKUP(J521,'Product Data'!B$1:K$1107,10,FALSE),"")</f>
        <v/>
      </c>
      <c r="J521" s="21"/>
      <c r="K521" s="21"/>
      <c r="L521" s="18" t="str">
        <f>IF(J521&lt;&gt;"",VLOOKUP(J521,'Product Data'!B$1:K$1107,4,FALSE),"")</f>
        <v/>
      </c>
      <c r="M521" s="17" t="str">
        <f t="shared" si="14"/>
        <v/>
      </c>
      <c r="N521" s="19"/>
      <c r="O521" s="17" t="str">
        <f t="shared" si="15"/>
        <v/>
      </c>
      <c r="P521" s="20"/>
    </row>
    <row r="522" spans="1:16">
      <c r="A522" s="16"/>
      <c r="B522" s="16"/>
      <c r="C522" s="16"/>
      <c r="D522" s="16"/>
      <c r="E522" s="16"/>
      <c r="F522" s="16"/>
      <c r="G522" s="16"/>
      <c r="H522" s="16"/>
      <c r="I522" s="17" t="str">
        <f>IF(J522&lt;&gt;"",VLOOKUP(J522,'Product Data'!B$1:K$1107,10,FALSE),"")</f>
        <v/>
      </c>
      <c r="J522" s="21"/>
      <c r="K522" s="21"/>
      <c r="L522" s="18" t="str">
        <f>IF(J522&lt;&gt;"",VLOOKUP(J522,'Product Data'!B$1:K$1107,4,FALSE),"")</f>
        <v/>
      </c>
      <c r="M522" s="17" t="str">
        <f t="shared" si="14"/>
        <v/>
      </c>
      <c r="N522" s="19"/>
      <c r="O522" s="17" t="str">
        <f t="shared" si="15"/>
        <v/>
      </c>
      <c r="P522" s="20"/>
    </row>
    <row r="523" spans="1:16">
      <c r="A523" s="16"/>
      <c r="B523" s="16"/>
      <c r="C523" s="16"/>
      <c r="D523" s="16"/>
      <c r="E523" s="16"/>
      <c r="F523" s="16"/>
      <c r="G523" s="16"/>
      <c r="H523" s="16"/>
      <c r="I523" s="17" t="str">
        <f>IF(J523&lt;&gt;"",VLOOKUP(J523,'Product Data'!B$1:K$1107,10,FALSE),"")</f>
        <v/>
      </c>
      <c r="J523" s="21"/>
      <c r="K523" s="21"/>
      <c r="L523" s="18" t="str">
        <f>IF(J523&lt;&gt;"",VLOOKUP(J523,'Product Data'!B$1:K$1107,4,FALSE),"")</f>
        <v/>
      </c>
      <c r="M523" s="17" t="str">
        <f t="shared" si="14"/>
        <v/>
      </c>
      <c r="N523" s="19"/>
      <c r="O523" s="17" t="str">
        <f t="shared" si="15"/>
        <v/>
      </c>
      <c r="P523" s="20"/>
    </row>
    <row r="524" spans="1:16">
      <c r="A524" s="16"/>
      <c r="B524" s="16"/>
      <c r="C524" s="16"/>
      <c r="D524" s="16"/>
      <c r="E524" s="16"/>
      <c r="F524" s="16"/>
      <c r="G524" s="16"/>
      <c r="H524" s="16"/>
      <c r="I524" s="17" t="str">
        <f>IF(J524&lt;&gt;"",VLOOKUP(J524,'Product Data'!B$1:K$1107,10,FALSE),"")</f>
        <v/>
      </c>
      <c r="J524" s="21"/>
      <c r="K524" s="21"/>
      <c r="L524" s="18" t="str">
        <f>IF(J524&lt;&gt;"",VLOOKUP(J524,'Product Data'!B$1:K$1107,4,FALSE),"")</f>
        <v/>
      </c>
      <c r="M524" s="17" t="str">
        <f t="shared" si="14"/>
        <v/>
      </c>
      <c r="N524" s="19"/>
      <c r="O524" s="17" t="str">
        <f t="shared" si="15"/>
        <v/>
      </c>
      <c r="P524" s="20"/>
    </row>
    <row r="525" spans="1:16">
      <c r="A525" s="16"/>
      <c r="B525" s="16"/>
      <c r="C525" s="16"/>
      <c r="D525" s="16"/>
      <c r="E525" s="16"/>
      <c r="F525" s="16"/>
      <c r="G525" s="16"/>
      <c r="H525" s="16"/>
      <c r="I525" s="17" t="str">
        <f>IF(J525&lt;&gt;"",VLOOKUP(J525,'Product Data'!B$1:K$1107,10,FALSE),"")</f>
        <v/>
      </c>
      <c r="J525" s="21"/>
      <c r="K525" s="21"/>
      <c r="L525" s="18" t="str">
        <f>IF(J525&lt;&gt;"",VLOOKUP(J525,'Product Data'!B$1:K$1107,4,FALSE),"")</f>
        <v/>
      </c>
      <c r="M525" s="17" t="str">
        <f t="shared" si="14"/>
        <v/>
      </c>
      <c r="N525" s="19"/>
      <c r="O525" s="17" t="str">
        <f t="shared" si="15"/>
        <v/>
      </c>
      <c r="P525" s="20"/>
    </row>
    <row r="526" spans="1:16">
      <c r="A526" s="16"/>
      <c r="B526" s="16"/>
      <c r="C526" s="16"/>
      <c r="D526" s="16"/>
      <c r="E526" s="16"/>
      <c r="F526" s="16"/>
      <c r="G526" s="16"/>
      <c r="H526" s="16"/>
      <c r="I526" s="17" t="str">
        <f>IF(J526&lt;&gt;"",VLOOKUP(J526,'Product Data'!B$1:K$1107,10,FALSE),"")</f>
        <v/>
      </c>
      <c r="J526" s="21"/>
      <c r="K526" s="21"/>
      <c r="L526" s="18" t="str">
        <f>IF(J526&lt;&gt;"",VLOOKUP(J526,'Product Data'!B$1:K$1107,4,FALSE),"")</f>
        <v/>
      </c>
      <c r="M526" s="17" t="str">
        <f t="shared" ref="M526:M589" si="16">IF(J526&lt;&gt;"",IF(L526=0,"Yes","No"),"")</f>
        <v/>
      </c>
      <c r="N526" s="19"/>
      <c r="O526" s="17" t="str">
        <f t="shared" ref="O526:O589" si="17">IF(N526&lt;&gt;"",(TEXT(N526,"DDDD")),"")</f>
        <v/>
      </c>
      <c r="P526" s="20"/>
    </row>
    <row r="527" spans="1:16">
      <c r="A527" s="16"/>
      <c r="B527" s="16"/>
      <c r="C527" s="16"/>
      <c r="D527" s="16"/>
      <c r="E527" s="16"/>
      <c r="F527" s="16"/>
      <c r="G527" s="16"/>
      <c r="H527" s="16"/>
      <c r="I527" s="17" t="str">
        <f>IF(J527&lt;&gt;"",VLOOKUP(J527,'Product Data'!B$1:K$1107,10,FALSE),"")</f>
        <v/>
      </c>
      <c r="J527" s="21"/>
      <c r="K527" s="21"/>
      <c r="L527" s="18" t="str">
        <f>IF(J527&lt;&gt;"",VLOOKUP(J527,'Product Data'!B$1:K$1107,4,FALSE),"")</f>
        <v/>
      </c>
      <c r="M527" s="17" t="str">
        <f t="shared" si="16"/>
        <v/>
      </c>
      <c r="N527" s="19"/>
      <c r="O527" s="17" t="str">
        <f t="shared" si="17"/>
        <v/>
      </c>
      <c r="P527" s="20"/>
    </row>
    <row r="528" spans="1:16">
      <c r="A528" s="16"/>
      <c r="B528" s="16"/>
      <c r="C528" s="16"/>
      <c r="D528" s="16"/>
      <c r="E528" s="16"/>
      <c r="F528" s="16"/>
      <c r="G528" s="16"/>
      <c r="H528" s="16"/>
      <c r="I528" s="17" t="str">
        <f>IF(J528&lt;&gt;"",VLOOKUP(J528,'Product Data'!B$1:K$1107,10,FALSE),"")</f>
        <v/>
      </c>
      <c r="J528" s="21"/>
      <c r="K528" s="21"/>
      <c r="L528" s="18" t="str">
        <f>IF(J528&lt;&gt;"",VLOOKUP(J528,'Product Data'!B$1:K$1107,4,FALSE),"")</f>
        <v/>
      </c>
      <c r="M528" s="17" t="str">
        <f t="shared" si="16"/>
        <v/>
      </c>
      <c r="N528" s="19"/>
      <c r="O528" s="17" t="str">
        <f t="shared" si="17"/>
        <v/>
      </c>
      <c r="P528" s="20"/>
    </row>
    <row r="529" spans="1:16">
      <c r="A529" s="16"/>
      <c r="B529" s="16"/>
      <c r="C529" s="16"/>
      <c r="D529" s="16"/>
      <c r="E529" s="16"/>
      <c r="F529" s="16"/>
      <c r="G529" s="16"/>
      <c r="H529" s="16"/>
      <c r="I529" s="17" t="str">
        <f>IF(J529&lt;&gt;"",VLOOKUP(J529,'Product Data'!B$1:K$1107,10,FALSE),"")</f>
        <v/>
      </c>
      <c r="J529" s="21"/>
      <c r="K529" s="21"/>
      <c r="L529" s="18" t="str">
        <f>IF(J529&lt;&gt;"",VLOOKUP(J529,'Product Data'!B$1:K$1107,4,FALSE),"")</f>
        <v/>
      </c>
      <c r="M529" s="17" t="str">
        <f t="shared" si="16"/>
        <v/>
      </c>
      <c r="N529" s="19"/>
      <c r="O529" s="17" t="str">
        <f t="shared" si="17"/>
        <v/>
      </c>
      <c r="P529" s="20"/>
    </row>
    <row r="530" spans="1:16">
      <c r="A530" s="16"/>
      <c r="B530" s="16"/>
      <c r="C530" s="16"/>
      <c r="D530" s="16"/>
      <c r="E530" s="16"/>
      <c r="F530" s="16"/>
      <c r="G530" s="16"/>
      <c r="H530" s="16"/>
      <c r="I530" s="17" t="str">
        <f>IF(J530&lt;&gt;"",VLOOKUP(J530,'Product Data'!B$1:K$1107,10,FALSE),"")</f>
        <v/>
      </c>
      <c r="J530" s="21"/>
      <c r="K530" s="21"/>
      <c r="L530" s="18" t="str">
        <f>IF(J530&lt;&gt;"",VLOOKUP(J530,'Product Data'!B$1:K$1107,4,FALSE),"")</f>
        <v/>
      </c>
      <c r="M530" s="17" t="str">
        <f t="shared" si="16"/>
        <v/>
      </c>
      <c r="N530" s="19"/>
      <c r="O530" s="17" t="str">
        <f t="shared" si="17"/>
        <v/>
      </c>
      <c r="P530" s="20"/>
    </row>
    <row r="531" spans="1:16">
      <c r="A531" s="16"/>
      <c r="B531" s="16"/>
      <c r="C531" s="16"/>
      <c r="D531" s="16"/>
      <c r="E531" s="16"/>
      <c r="F531" s="16"/>
      <c r="G531" s="16"/>
      <c r="H531" s="16"/>
      <c r="I531" s="17" t="str">
        <f>IF(J531&lt;&gt;"",VLOOKUP(J531,'Product Data'!B$1:K$1107,10,FALSE),"")</f>
        <v/>
      </c>
      <c r="J531" s="21"/>
      <c r="K531" s="21"/>
      <c r="L531" s="18" t="str">
        <f>IF(J531&lt;&gt;"",VLOOKUP(J531,'Product Data'!B$1:K$1107,4,FALSE),"")</f>
        <v/>
      </c>
      <c r="M531" s="17" t="str">
        <f t="shared" si="16"/>
        <v/>
      </c>
      <c r="N531" s="19"/>
      <c r="O531" s="17" t="str">
        <f t="shared" si="17"/>
        <v/>
      </c>
      <c r="P531" s="20"/>
    </row>
    <row r="532" spans="1:16">
      <c r="A532" s="16"/>
      <c r="B532" s="16"/>
      <c r="C532" s="16"/>
      <c r="D532" s="16"/>
      <c r="E532" s="16"/>
      <c r="F532" s="16"/>
      <c r="G532" s="16"/>
      <c r="H532" s="16"/>
      <c r="I532" s="17" t="str">
        <f>IF(J532&lt;&gt;"",VLOOKUP(J532,'Product Data'!B$1:K$1107,10,FALSE),"")</f>
        <v/>
      </c>
      <c r="J532" s="21"/>
      <c r="K532" s="21"/>
      <c r="L532" s="18" t="str">
        <f>IF(J532&lt;&gt;"",VLOOKUP(J532,'Product Data'!B$1:K$1107,4,FALSE),"")</f>
        <v/>
      </c>
      <c r="M532" s="17" t="str">
        <f t="shared" si="16"/>
        <v/>
      </c>
      <c r="N532" s="19"/>
      <c r="O532" s="17" t="str">
        <f t="shared" si="17"/>
        <v/>
      </c>
      <c r="P532" s="20"/>
    </row>
    <row r="533" spans="1:16">
      <c r="A533" s="16"/>
      <c r="B533" s="16"/>
      <c r="C533" s="16"/>
      <c r="D533" s="16"/>
      <c r="E533" s="16"/>
      <c r="F533" s="16"/>
      <c r="G533" s="16"/>
      <c r="H533" s="16"/>
      <c r="I533" s="17" t="str">
        <f>IF(J533&lt;&gt;"",VLOOKUP(J533,'Product Data'!B$1:K$1107,10,FALSE),"")</f>
        <v/>
      </c>
      <c r="J533" s="21"/>
      <c r="K533" s="21"/>
      <c r="L533" s="18" t="str">
        <f>IF(J533&lt;&gt;"",VLOOKUP(J533,'Product Data'!B$1:K$1107,4,FALSE),"")</f>
        <v/>
      </c>
      <c r="M533" s="17" t="str">
        <f t="shared" si="16"/>
        <v/>
      </c>
      <c r="N533" s="19"/>
      <c r="O533" s="17" t="str">
        <f t="shared" si="17"/>
        <v/>
      </c>
      <c r="P533" s="20"/>
    </row>
    <row r="534" spans="1:16">
      <c r="A534" s="16"/>
      <c r="B534" s="16"/>
      <c r="C534" s="16"/>
      <c r="D534" s="16"/>
      <c r="E534" s="16"/>
      <c r="F534" s="16"/>
      <c r="G534" s="16"/>
      <c r="H534" s="16"/>
      <c r="I534" s="17" t="str">
        <f>IF(J534&lt;&gt;"",VLOOKUP(J534,'Product Data'!B$1:K$1107,10,FALSE),"")</f>
        <v/>
      </c>
      <c r="J534" s="21"/>
      <c r="K534" s="21"/>
      <c r="L534" s="18" t="str">
        <f>IF(J534&lt;&gt;"",VLOOKUP(J534,'Product Data'!B$1:K$1107,4,FALSE),"")</f>
        <v/>
      </c>
      <c r="M534" s="17" t="str">
        <f t="shared" si="16"/>
        <v/>
      </c>
      <c r="N534" s="19"/>
      <c r="O534" s="17" t="str">
        <f t="shared" si="17"/>
        <v/>
      </c>
      <c r="P534" s="20"/>
    </row>
    <row r="535" spans="1:16">
      <c r="A535" s="16"/>
      <c r="B535" s="16"/>
      <c r="C535" s="16"/>
      <c r="D535" s="16"/>
      <c r="E535" s="16"/>
      <c r="F535" s="16"/>
      <c r="G535" s="16"/>
      <c r="H535" s="16"/>
      <c r="I535" s="17" t="str">
        <f>IF(J535&lt;&gt;"",VLOOKUP(J535,'Product Data'!B$1:K$1107,10,FALSE),"")</f>
        <v/>
      </c>
      <c r="J535" s="21"/>
      <c r="K535" s="21"/>
      <c r="L535" s="18" t="str">
        <f>IF(J535&lt;&gt;"",VLOOKUP(J535,'Product Data'!B$1:K$1107,4,FALSE),"")</f>
        <v/>
      </c>
      <c r="M535" s="17" t="str">
        <f t="shared" si="16"/>
        <v/>
      </c>
      <c r="N535" s="19"/>
      <c r="O535" s="17" t="str">
        <f t="shared" si="17"/>
        <v/>
      </c>
      <c r="P535" s="20"/>
    </row>
    <row r="536" spans="1:16">
      <c r="A536" s="16"/>
      <c r="B536" s="16"/>
      <c r="C536" s="16"/>
      <c r="D536" s="16"/>
      <c r="E536" s="16"/>
      <c r="F536" s="16"/>
      <c r="G536" s="16"/>
      <c r="H536" s="16"/>
      <c r="I536" s="17" t="str">
        <f>IF(J536&lt;&gt;"",VLOOKUP(J536,'Product Data'!B$1:K$1107,10,FALSE),"")</f>
        <v/>
      </c>
      <c r="J536" s="21"/>
      <c r="K536" s="21"/>
      <c r="L536" s="18" t="str">
        <f>IF(J536&lt;&gt;"",VLOOKUP(J536,'Product Data'!B$1:K$1107,4,FALSE),"")</f>
        <v/>
      </c>
      <c r="M536" s="17" t="str">
        <f t="shared" si="16"/>
        <v/>
      </c>
      <c r="N536" s="19"/>
      <c r="O536" s="17" t="str">
        <f t="shared" si="17"/>
        <v/>
      </c>
      <c r="P536" s="20"/>
    </row>
    <row r="537" spans="1:16">
      <c r="A537" s="16"/>
      <c r="B537" s="16"/>
      <c r="C537" s="16"/>
      <c r="D537" s="16"/>
      <c r="E537" s="16"/>
      <c r="F537" s="16"/>
      <c r="G537" s="16"/>
      <c r="H537" s="16"/>
      <c r="I537" s="17" t="str">
        <f>IF(J537&lt;&gt;"",VLOOKUP(J537,'Product Data'!B$1:K$1107,10,FALSE),"")</f>
        <v/>
      </c>
      <c r="J537" s="21"/>
      <c r="K537" s="21"/>
      <c r="L537" s="18" t="str">
        <f>IF(J537&lt;&gt;"",VLOOKUP(J537,'Product Data'!B$1:K$1107,4,FALSE),"")</f>
        <v/>
      </c>
      <c r="M537" s="17" t="str">
        <f t="shared" si="16"/>
        <v/>
      </c>
      <c r="N537" s="19"/>
      <c r="O537" s="17" t="str">
        <f t="shared" si="17"/>
        <v/>
      </c>
      <c r="P537" s="20"/>
    </row>
    <row r="538" spans="1:16">
      <c r="A538" s="16"/>
      <c r="B538" s="16"/>
      <c r="C538" s="16"/>
      <c r="D538" s="16"/>
      <c r="E538" s="16"/>
      <c r="F538" s="16"/>
      <c r="G538" s="16"/>
      <c r="H538" s="16"/>
      <c r="I538" s="17" t="str">
        <f>IF(J538&lt;&gt;"",VLOOKUP(J538,'Product Data'!B$1:K$1107,10,FALSE),"")</f>
        <v/>
      </c>
      <c r="J538" s="21"/>
      <c r="K538" s="21"/>
      <c r="L538" s="18" t="str">
        <f>IF(J538&lt;&gt;"",VLOOKUP(J538,'Product Data'!B$1:K$1107,4,FALSE),"")</f>
        <v/>
      </c>
      <c r="M538" s="17" t="str">
        <f t="shared" si="16"/>
        <v/>
      </c>
      <c r="N538" s="19"/>
      <c r="O538" s="17" t="str">
        <f t="shared" si="17"/>
        <v/>
      </c>
      <c r="P538" s="20"/>
    </row>
    <row r="539" spans="1:16">
      <c r="A539" s="16"/>
      <c r="B539" s="16"/>
      <c r="C539" s="16"/>
      <c r="D539" s="16"/>
      <c r="E539" s="16"/>
      <c r="F539" s="16"/>
      <c r="G539" s="16"/>
      <c r="H539" s="16"/>
      <c r="I539" s="17" t="str">
        <f>IF(J539&lt;&gt;"",VLOOKUP(J539,'Product Data'!B$1:K$1107,10,FALSE),"")</f>
        <v/>
      </c>
      <c r="J539" s="21"/>
      <c r="K539" s="21"/>
      <c r="L539" s="18" t="str">
        <f>IF(J539&lt;&gt;"",VLOOKUP(J539,'Product Data'!B$1:K$1107,4,FALSE),"")</f>
        <v/>
      </c>
      <c r="M539" s="17" t="str">
        <f t="shared" si="16"/>
        <v/>
      </c>
      <c r="N539" s="19"/>
      <c r="O539" s="17" t="str">
        <f t="shared" si="17"/>
        <v/>
      </c>
      <c r="P539" s="20"/>
    </row>
    <row r="540" spans="1:16">
      <c r="A540" s="16"/>
      <c r="B540" s="16"/>
      <c r="C540" s="16"/>
      <c r="D540" s="16"/>
      <c r="E540" s="16"/>
      <c r="F540" s="16"/>
      <c r="G540" s="16"/>
      <c r="H540" s="16"/>
      <c r="I540" s="17" t="str">
        <f>IF(J540&lt;&gt;"",VLOOKUP(J540,'Product Data'!B$1:K$1107,10,FALSE),"")</f>
        <v/>
      </c>
      <c r="J540" s="21"/>
      <c r="K540" s="21"/>
      <c r="L540" s="18" t="str">
        <f>IF(J540&lt;&gt;"",VLOOKUP(J540,'Product Data'!B$1:K$1107,4,FALSE),"")</f>
        <v/>
      </c>
      <c r="M540" s="17" t="str">
        <f t="shared" si="16"/>
        <v/>
      </c>
      <c r="N540" s="19"/>
      <c r="O540" s="17" t="str">
        <f t="shared" si="17"/>
        <v/>
      </c>
      <c r="P540" s="20"/>
    </row>
    <row r="541" spans="1:16">
      <c r="A541" s="16"/>
      <c r="B541" s="16"/>
      <c r="C541" s="16"/>
      <c r="D541" s="16"/>
      <c r="E541" s="16"/>
      <c r="F541" s="16"/>
      <c r="G541" s="16"/>
      <c r="H541" s="16"/>
      <c r="I541" s="17" t="str">
        <f>IF(J541&lt;&gt;"",VLOOKUP(J541,'Product Data'!B$1:K$1107,10,FALSE),"")</f>
        <v/>
      </c>
      <c r="J541" s="21"/>
      <c r="K541" s="21"/>
      <c r="L541" s="18" t="str">
        <f>IF(J541&lt;&gt;"",VLOOKUP(J541,'Product Data'!B$1:K$1107,4,FALSE),"")</f>
        <v/>
      </c>
      <c r="M541" s="17" t="str">
        <f t="shared" si="16"/>
        <v/>
      </c>
      <c r="N541" s="19"/>
      <c r="O541" s="17" t="str">
        <f t="shared" si="17"/>
        <v/>
      </c>
      <c r="P541" s="20"/>
    </row>
    <row r="542" spans="1:16">
      <c r="A542" s="16"/>
      <c r="B542" s="16"/>
      <c r="C542" s="16"/>
      <c r="D542" s="16"/>
      <c r="E542" s="16"/>
      <c r="F542" s="16"/>
      <c r="G542" s="16"/>
      <c r="H542" s="16"/>
      <c r="I542" s="17" t="str">
        <f>IF(J542&lt;&gt;"",VLOOKUP(J542,'Product Data'!B$1:K$1107,10,FALSE),"")</f>
        <v/>
      </c>
      <c r="J542" s="21"/>
      <c r="K542" s="21"/>
      <c r="L542" s="18" t="str">
        <f>IF(J542&lt;&gt;"",VLOOKUP(J542,'Product Data'!B$1:K$1107,4,FALSE),"")</f>
        <v/>
      </c>
      <c r="M542" s="17" t="str">
        <f t="shared" si="16"/>
        <v/>
      </c>
      <c r="N542" s="19"/>
      <c r="O542" s="17" t="str">
        <f t="shared" si="17"/>
        <v/>
      </c>
      <c r="P542" s="20"/>
    </row>
    <row r="543" spans="1:16">
      <c r="A543" s="16"/>
      <c r="B543" s="16"/>
      <c r="C543" s="16"/>
      <c r="D543" s="16"/>
      <c r="E543" s="16"/>
      <c r="F543" s="16"/>
      <c r="G543" s="16"/>
      <c r="H543" s="16"/>
      <c r="I543" s="17" t="str">
        <f>IF(J543&lt;&gt;"",VLOOKUP(J543,'Product Data'!B$1:K$1107,10,FALSE),"")</f>
        <v/>
      </c>
      <c r="J543" s="21"/>
      <c r="K543" s="21"/>
      <c r="L543" s="18" t="str">
        <f>IF(J543&lt;&gt;"",VLOOKUP(J543,'Product Data'!B$1:K$1107,4,FALSE),"")</f>
        <v/>
      </c>
      <c r="M543" s="17" t="str">
        <f t="shared" si="16"/>
        <v/>
      </c>
      <c r="N543" s="19"/>
      <c r="O543" s="17" t="str">
        <f t="shared" si="17"/>
        <v/>
      </c>
      <c r="P543" s="20"/>
    </row>
    <row r="544" spans="1:16">
      <c r="A544" s="16"/>
      <c r="B544" s="16"/>
      <c r="C544" s="16"/>
      <c r="D544" s="16"/>
      <c r="E544" s="16"/>
      <c r="F544" s="16"/>
      <c r="G544" s="16"/>
      <c r="H544" s="16"/>
      <c r="I544" s="17" t="str">
        <f>IF(J544&lt;&gt;"",VLOOKUP(J544,'Product Data'!B$1:K$1107,10,FALSE),"")</f>
        <v/>
      </c>
      <c r="J544" s="21"/>
      <c r="K544" s="21"/>
      <c r="L544" s="18" t="str">
        <f>IF(J544&lt;&gt;"",VLOOKUP(J544,'Product Data'!B$1:K$1107,4,FALSE),"")</f>
        <v/>
      </c>
      <c r="M544" s="17" t="str">
        <f t="shared" si="16"/>
        <v/>
      </c>
      <c r="N544" s="19"/>
      <c r="O544" s="17" t="str">
        <f t="shared" si="17"/>
        <v/>
      </c>
      <c r="P544" s="20"/>
    </row>
    <row r="545" spans="1:16">
      <c r="A545" s="16"/>
      <c r="B545" s="16"/>
      <c r="C545" s="16"/>
      <c r="D545" s="16"/>
      <c r="E545" s="16"/>
      <c r="F545" s="16"/>
      <c r="G545" s="16"/>
      <c r="H545" s="16"/>
      <c r="I545" s="17" t="str">
        <f>IF(J545&lt;&gt;"",VLOOKUP(J545,'Product Data'!B$1:K$1107,10,FALSE),"")</f>
        <v/>
      </c>
      <c r="J545" s="21"/>
      <c r="K545" s="21"/>
      <c r="L545" s="18" t="str">
        <f>IF(J545&lt;&gt;"",VLOOKUP(J545,'Product Data'!B$1:K$1107,4,FALSE),"")</f>
        <v/>
      </c>
      <c r="M545" s="17" t="str">
        <f t="shared" si="16"/>
        <v/>
      </c>
      <c r="N545" s="19"/>
      <c r="O545" s="17" t="str">
        <f t="shared" si="17"/>
        <v/>
      </c>
      <c r="P545" s="20"/>
    </row>
    <row r="546" spans="1:16">
      <c r="A546" s="16"/>
      <c r="B546" s="16"/>
      <c r="C546" s="16"/>
      <c r="D546" s="16"/>
      <c r="E546" s="16"/>
      <c r="F546" s="16"/>
      <c r="G546" s="16"/>
      <c r="H546" s="16"/>
      <c r="I546" s="17" t="str">
        <f>IF(J546&lt;&gt;"",VLOOKUP(J546,'Product Data'!B$1:K$1107,10,FALSE),"")</f>
        <v/>
      </c>
      <c r="J546" s="21"/>
      <c r="K546" s="21"/>
      <c r="L546" s="18" t="str">
        <f>IF(J546&lt;&gt;"",VLOOKUP(J546,'Product Data'!B$1:K$1107,4,FALSE),"")</f>
        <v/>
      </c>
      <c r="M546" s="17" t="str">
        <f t="shared" si="16"/>
        <v/>
      </c>
      <c r="N546" s="19"/>
      <c r="O546" s="17" t="str">
        <f t="shared" si="17"/>
        <v/>
      </c>
      <c r="P546" s="20"/>
    </row>
    <row r="547" spans="1:16">
      <c r="A547" s="16"/>
      <c r="B547" s="16"/>
      <c r="C547" s="16"/>
      <c r="D547" s="16"/>
      <c r="E547" s="16"/>
      <c r="F547" s="16"/>
      <c r="G547" s="16"/>
      <c r="H547" s="16"/>
      <c r="I547" s="17" t="str">
        <f>IF(J547&lt;&gt;"",VLOOKUP(J547,'Product Data'!B$1:K$1107,10,FALSE),"")</f>
        <v/>
      </c>
      <c r="J547" s="21"/>
      <c r="K547" s="21"/>
      <c r="L547" s="18" t="str">
        <f>IF(J547&lt;&gt;"",VLOOKUP(J547,'Product Data'!B$1:K$1107,4,FALSE),"")</f>
        <v/>
      </c>
      <c r="M547" s="17" t="str">
        <f t="shared" si="16"/>
        <v/>
      </c>
      <c r="N547" s="19"/>
      <c r="O547" s="17" t="str">
        <f t="shared" si="17"/>
        <v/>
      </c>
      <c r="P547" s="20"/>
    </row>
    <row r="548" spans="1:16">
      <c r="A548" s="16"/>
      <c r="B548" s="16"/>
      <c r="C548" s="16"/>
      <c r="D548" s="16"/>
      <c r="E548" s="16"/>
      <c r="F548" s="16"/>
      <c r="G548" s="16"/>
      <c r="H548" s="16"/>
      <c r="I548" s="17" t="str">
        <f>IF(J548&lt;&gt;"",VLOOKUP(J548,'Product Data'!B$1:K$1107,10,FALSE),"")</f>
        <v/>
      </c>
      <c r="J548" s="21"/>
      <c r="K548" s="21"/>
      <c r="L548" s="18" t="str">
        <f>IF(J548&lt;&gt;"",VLOOKUP(J548,'Product Data'!B$1:K$1107,4,FALSE),"")</f>
        <v/>
      </c>
      <c r="M548" s="17" t="str">
        <f t="shared" si="16"/>
        <v/>
      </c>
      <c r="N548" s="19"/>
      <c r="O548" s="17" t="str">
        <f t="shared" si="17"/>
        <v/>
      </c>
      <c r="P548" s="20"/>
    </row>
    <row r="549" spans="1:16">
      <c r="A549" s="16"/>
      <c r="B549" s="16"/>
      <c r="C549" s="16"/>
      <c r="D549" s="16"/>
      <c r="E549" s="16"/>
      <c r="F549" s="16"/>
      <c r="G549" s="16"/>
      <c r="H549" s="16"/>
      <c r="I549" s="17" t="str">
        <f>IF(J549&lt;&gt;"",VLOOKUP(J549,'Product Data'!B$1:K$1107,10,FALSE),"")</f>
        <v/>
      </c>
      <c r="J549" s="21"/>
      <c r="K549" s="21"/>
      <c r="L549" s="18" t="str">
        <f>IF(J549&lt;&gt;"",VLOOKUP(J549,'Product Data'!B$1:K$1107,4,FALSE),"")</f>
        <v/>
      </c>
      <c r="M549" s="17" t="str">
        <f t="shared" si="16"/>
        <v/>
      </c>
      <c r="N549" s="19"/>
      <c r="O549" s="17" t="str">
        <f t="shared" si="17"/>
        <v/>
      </c>
      <c r="P549" s="20"/>
    </row>
    <row r="550" spans="1:16">
      <c r="A550" s="16"/>
      <c r="B550" s="16"/>
      <c r="C550" s="16"/>
      <c r="D550" s="16"/>
      <c r="E550" s="16"/>
      <c r="F550" s="16"/>
      <c r="G550" s="16"/>
      <c r="H550" s="16"/>
      <c r="I550" s="17" t="str">
        <f>IF(J550&lt;&gt;"",VLOOKUP(J550,'Product Data'!B$1:K$1107,10,FALSE),"")</f>
        <v/>
      </c>
      <c r="J550" s="21"/>
      <c r="K550" s="21"/>
      <c r="L550" s="18" t="str">
        <f>IF(J550&lt;&gt;"",VLOOKUP(J550,'Product Data'!B$1:K$1107,4,FALSE),"")</f>
        <v/>
      </c>
      <c r="M550" s="17" t="str">
        <f t="shared" si="16"/>
        <v/>
      </c>
      <c r="N550" s="19"/>
      <c r="O550" s="17" t="str">
        <f t="shared" si="17"/>
        <v/>
      </c>
      <c r="P550" s="20"/>
    </row>
    <row r="551" spans="1:16">
      <c r="A551" s="16"/>
      <c r="B551" s="16"/>
      <c r="C551" s="16"/>
      <c r="D551" s="16"/>
      <c r="E551" s="16"/>
      <c r="F551" s="16"/>
      <c r="G551" s="16"/>
      <c r="H551" s="16"/>
      <c r="I551" s="17" t="str">
        <f>IF(J551&lt;&gt;"",VLOOKUP(J551,'Product Data'!B$1:K$1107,10,FALSE),"")</f>
        <v/>
      </c>
      <c r="J551" s="21"/>
      <c r="K551" s="21"/>
      <c r="L551" s="18" t="str">
        <f>IF(J551&lt;&gt;"",VLOOKUP(J551,'Product Data'!B$1:K$1107,4,FALSE),"")</f>
        <v/>
      </c>
      <c r="M551" s="17" t="str">
        <f t="shared" si="16"/>
        <v/>
      </c>
      <c r="N551" s="19"/>
      <c r="O551" s="17" t="str">
        <f t="shared" si="17"/>
        <v/>
      </c>
      <c r="P551" s="20"/>
    </row>
    <row r="552" spans="1:16">
      <c r="A552" s="16"/>
      <c r="B552" s="16"/>
      <c r="C552" s="16"/>
      <c r="D552" s="16"/>
      <c r="E552" s="16"/>
      <c r="F552" s="16"/>
      <c r="G552" s="16"/>
      <c r="H552" s="16"/>
      <c r="I552" s="17" t="str">
        <f>IF(J552&lt;&gt;"",VLOOKUP(J552,'Product Data'!B$1:K$1107,10,FALSE),"")</f>
        <v/>
      </c>
      <c r="J552" s="21"/>
      <c r="K552" s="21"/>
      <c r="L552" s="18" t="str">
        <f>IF(J552&lt;&gt;"",VLOOKUP(J552,'Product Data'!B$1:K$1107,4,FALSE),"")</f>
        <v/>
      </c>
      <c r="M552" s="17" t="str">
        <f t="shared" si="16"/>
        <v/>
      </c>
      <c r="N552" s="19"/>
      <c r="O552" s="17" t="str">
        <f t="shared" si="17"/>
        <v/>
      </c>
      <c r="P552" s="20"/>
    </row>
    <row r="553" spans="1:16">
      <c r="A553" s="16"/>
      <c r="B553" s="16"/>
      <c r="C553" s="16"/>
      <c r="D553" s="16"/>
      <c r="E553" s="16"/>
      <c r="F553" s="16"/>
      <c r="G553" s="16"/>
      <c r="H553" s="16"/>
      <c r="I553" s="17" t="str">
        <f>IF(J553&lt;&gt;"",VLOOKUP(J553,'Product Data'!B$1:K$1107,10,FALSE),"")</f>
        <v/>
      </c>
      <c r="J553" s="21"/>
      <c r="K553" s="21"/>
      <c r="L553" s="18" t="str">
        <f>IF(J553&lt;&gt;"",VLOOKUP(J553,'Product Data'!B$1:K$1107,4,FALSE),"")</f>
        <v/>
      </c>
      <c r="M553" s="17" t="str">
        <f t="shared" si="16"/>
        <v/>
      </c>
      <c r="N553" s="19"/>
      <c r="O553" s="17" t="str">
        <f t="shared" si="17"/>
        <v/>
      </c>
      <c r="P553" s="20"/>
    </row>
    <row r="554" spans="1:16">
      <c r="A554" s="16"/>
      <c r="B554" s="16"/>
      <c r="C554" s="16"/>
      <c r="D554" s="16"/>
      <c r="E554" s="16"/>
      <c r="F554" s="16"/>
      <c r="G554" s="16"/>
      <c r="H554" s="16"/>
      <c r="I554" s="17" t="str">
        <f>IF(J554&lt;&gt;"",VLOOKUP(J554,'Product Data'!B$1:K$1107,10,FALSE),"")</f>
        <v/>
      </c>
      <c r="J554" s="21"/>
      <c r="K554" s="21"/>
      <c r="L554" s="18" t="str">
        <f>IF(J554&lt;&gt;"",VLOOKUP(J554,'Product Data'!B$1:K$1107,4,FALSE),"")</f>
        <v/>
      </c>
      <c r="M554" s="17" t="str">
        <f t="shared" si="16"/>
        <v/>
      </c>
      <c r="N554" s="19"/>
      <c r="O554" s="17" t="str">
        <f t="shared" si="17"/>
        <v/>
      </c>
      <c r="P554" s="20"/>
    </row>
    <row r="555" spans="1:16">
      <c r="A555" s="16"/>
      <c r="B555" s="16"/>
      <c r="C555" s="16"/>
      <c r="D555" s="16"/>
      <c r="E555" s="16"/>
      <c r="F555" s="16"/>
      <c r="G555" s="16"/>
      <c r="H555" s="16"/>
      <c r="I555" s="17" t="str">
        <f>IF(J555&lt;&gt;"",VLOOKUP(J555,'Product Data'!B$1:K$1107,10,FALSE),"")</f>
        <v/>
      </c>
      <c r="J555" s="21"/>
      <c r="K555" s="21"/>
      <c r="L555" s="18" t="str">
        <f>IF(J555&lt;&gt;"",VLOOKUP(J555,'Product Data'!B$1:K$1107,4,FALSE),"")</f>
        <v/>
      </c>
      <c r="M555" s="17" t="str">
        <f t="shared" si="16"/>
        <v/>
      </c>
      <c r="N555" s="19"/>
      <c r="O555" s="17" t="str">
        <f t="shared" si="17"/>
        <v/>
      </c>
      <c r="P555" s="20"/>
    </row>
    <row r="556" spans="1:16">
      <c r="A556" s="16"/>
      <c r="B556" s="16"/>
      <c r="C556" s="16"/>
      <c r="D556" s="16"/>
      <c r="E556" s="16"/>
      <c r="F556" s="16"/>
      <c r="G556" s="16"/>
      <c r="H556" s="16"/>
      <c r="I556" s="17" t="str">
        <f>IF(J556&lt;&gt;"",VLOOKUP(J556,'Product Data'!B$1:K$1107,10,FALSE),"")</f>
        <v/>
      </c>
      <c r="J556" s="21"/>
      <c r="K556" s="21"/>
      <c r="L556" s="18" t="str">
        <f>IF(J556&lt;&gt;"",VLOOKUP(J556,'Product Data'!B$1:K$1107,4,FALSE),"")</f>
        <v/>
      </c>
      <c r="M556" s="17" t="str">
        <f t="shared" si="16"/>
        <v/>
      </c>
      <c r="N556" s="19"/>
      <c r="O556" s="17" t="str">
        <f t="shared" si="17"/>
        <v/>
      </c>
      <c r="P556" s="20"/>
    </row>
    <row r="557" spans="1:16">
      <c r="A557" s="16"/>
      <c r="B557" s="16"/>
      <c r="C557" s="16"/>
      <c r="D557" s="16"/>
      <c r="E557" s="16"/>
      <c r="F557" s="16"/>
      <c r="G557" s="16"/>
      <c r="H557" s="16"/>
      <c r="I557" s="17" t="str">
        <f>IF(J557&lt;&gt;"",VLOOKUP(J557,'Product Data'!B$1:K$1107,10,FALSE),"")</f>
        <v/>
      </c>
      <c r="J557" s="21"/>
      <c r="K557" s="21"/>
      <c r="L557" s="18" t="str">
        <f>IF(J557&lt;&gt;"",VLOOKUP(J557,'Product Data'!B$1:K$1107,4,FALSE),"")</f>
        <v/>
      </c>
      <c r="M557" s="17" t="str">
        <f t="shared" si="16"/>
        <v/>
      </c>
      <c r="N557" s="19"/>
      <c r="O557" s="17" t="str">
        <f t="shared" si="17"/>
        <v/>
      </c>
      <c r="P557" s="20"/>
    </row>
    <row r="558" spans="1:16">
      <c r="A558" s="16"/>
      <c r="B558" s="16"/>
      <c r="C558" s="16"/>
      <c r="D558" s="16"/>
      <c r="E558" s="16"/>
      <c r="F558" s="16"/>
      <c r="G558" s="16"/>
      <c r="H558" s="16"/>
      <c r="I558" s="17" t="str">
        <f>IF(J558&lt;&gt;"",VLOOKUP(J558,'Product Data'!B$1:K$1107,10,FALSE),"")</f>
        <v/>
      </c>
      <c r="J558" s="21"/>
      <c r="K558" s="21"/>
      <c r="L558" s="18" t="str">
        <f>IF(J558&lt;&gt;"",VLOOKUP(J558,'Product Data'!B$1:K$1107,4,FALSE),"")</f>
        <v/>
      </c>
      <c r="M558" s="17" t="str">
        <f t="shared" si="16"/>
        <v/>
      </c>
      <c r="N558" s="19"/>
      <c r="O558" s="17" t="str">
        <f t="shared" si="17"/>
        <v/>
      </c>
      <c r="P558" s="20"/>
    </row>
    <row r="559" spans="1:16">
      <c r="A559" s="16"/>
      <c r="B559" s="16"/>
      <c r="C559" s="16"/>
      <c r="D559" s="16"/>
      <c r="E559" s="16"/>
      <c r="F559" s="16"/>
      <c r="G559" s="16"/>
      <c r="H559" s="16"/>
      <c r="I559" s="17" t="str">
        <f>IF(J559&lt;&gt;"",VLOOKUP(J559,'Product Data'!B$1:K$1107,10,FALSE),"")</f>
        <v/>
      </c>
      <c r="J559" s="21"/>
      <c r="K559" s="21"/>
      <c r="L559" s="18" t="str">
        <f>IF(J559&lt;&gt;"",VLOOKUP(J559,'Product Data'!B$1:K$1107,4,FALSE),"")</f>
        <v/>
      </c>
      <c r="M559" s="17" t="str">
        <f t="shared" si="16"/>
        <v/>
      </c>
      <c r="N559" s="19"/>
      <c r="O559" s="17" t="str">
        <f t="shared" si="17"/>
        <v/>
      </c>
      <c r="P559" s="20"/>
    </row>
    <row r="560" spans="1:16">
      <c r="A560" s="16"/>
      <c r="B560" s="16"/>
      <c r="C560" s="16"/>
      <c r="D560" s="16"/>
      <c r="E560" s="16"/>
      <c r="F560" s="16"/>
      <c r="G560" s="16"/>
      <c r="H560" s="16"/>
      <c r="I560" s="17" t="str">
        <f>IF(J560&lt;&gt;"",VLOOKUP(J560,'Product Data'!B$1:K$1107,10,FALSE),"")</f>
        <v/>
      </c>
      <c r="J560" s="21"/>
      <c r="K560" s="21"/>
      <c r="L560" s="18" t="str">
        <f>IF(J560&lt;&gt;"",VLOOKUP(J560,'Product Data'!B$1:K$1107,4,FALSE),"")</f>
        <v/>
      </c>
      <c r="M560" s="17" t="str">
        <f t="shared" si="16"/>
        <v/>
      </c>
      <c r="N560" s="19"/>
      <c r="O560" s="17" t="str">
        <f t="shared" si="17"/>
        <v/>
      </c>
      <c r="P560" s="20"/>
    </row>
    <row r="561" spans="1:16">
      <c r="A561" s="16"/>
      <c r="B561" s="16"/>
      <c r="C561" s="16"/>
      <c r="D561" s="16"/>
      <c r="E561" s="16"/>
      <c r="F561" s="16"/>
      <c r="G561" s="16"/>
      <c r="H561" s="16"/>
      <c r="I561" s="17" t="str">
        <f>IF(J561&lt;&gt;"",VLOOKUP(J561,'Product Data'!B$1:K$1107,10,FALSE),"")</f>
        <v/>
      </c>
      <c r="J561" s="21"/>
      <c r="K561" s="21"/>
      <c r="L561" s="18" t="str">
        <f>IF(J561&lt;&gt;"",VLOOKUP(J561,'Product Data'!B$1:K$1107,4,FALSE),"")</f>
        <v/>
      </c>
      <c r="M561" s="17" t="str">
        <f t="shared" si="16"/>
        <v/>
      </c>
      <c r="N561" s="19"/>
      <c r="O561" s="17" t="str">
        <f t="shared" si="17"/>
        <v/>
      </c>
      <c r="P561" s="20"/>
    </row>
    <row r="562" spans="1:16">
      <c r="A562" s="16"/>
      <c r="B562" s="16"/>
      <c r="C562" s="16"/>
      <c r="D562" s="16"/>
      <c r="E562" s="16"/>
      <c r="F562" s="16"/>
      <c r="G562" s="16"/>
      <c r="H562" s="16"/>
      <c r="I562" s="17" t="str">
        <f>IF(J562&lt;&gt;"",VLOOKUP(J562,'Product Data'!B$1:K$1107,10,FALSE),"")</f>
        <v/>
      </c>
      <c r="J562" s="21"/>
      <c r="K562" s="21"/>
      <c r="L562" s="18" t="str">
        <f>IF(J562&lt;&gt;"",VLOOKUP(J562,'Product Data'!B$1:K$1107,4,FALSE),"")</f>
        <v/>
      </c>
      <c r="M562" s="17" t="str">
        <f t="shared" si="16"/>
        <v/>
      </c>
      <c r="N562" s="19"/>
      <c r="O562" s="17" t="str">
        <f t="shared" si="17"/>
        <v/>
      </c>
      <c r="P562" s="20"/>
    </row>
    <row r="563" spans="1:16">
      <c r="A563" s="16"/>
      <c r="B563" s="16"/>
      <c r="C563" s="16"/>
      <c r="D563" s="16"/>
      <c r="E563" s="16"/>
      <c r="F563" s="16"/>
      <c r="G563" s="16"/>
      <c r="H563" s="16"/>
      <c r="I563" s="17" t="str">
        <f>IF(J563&lt;&gt;"",VLOOKUP(J563,'Product Data'!B$1:K$1107,10,FALSE),"")</f>
        <v/>
      </c>
      <c r="J563" s="21"/>
      <c r="K563" s="21"/>
      <c r="L563" s="18" t="str">
        <f>IF(J563&lt;&gt;"",VLOOKUP(J563,'Product Data'!B$1:K$1107,4,FALSE),"")</f>
        <v/>
      </c>
      <c r="M563" s="17" t="str">
        <f t="shared" si="16"/>
        <v/>
      </c>
      <c r="N563" s="19"/>
      <c r="O563" s="17" t="str">
        <f t="shared" si="17"/>
        <v/>
      </c>
      <c r="P563" s="20"/>
    </row>
    <row r="564" spans="1:16">
      <c r="A564" s="16"/>
      <c r="B564" s="16"/>
      <c r="C564" s="16"/>
      <c r="D564" s="16"/>
      <c r="E564" s="16"/>
      <c r="F564" s="16"/>
      <c r="G564" s="16"/>
      <c r="H564" s="16"/>
      <c r="I564" s="17" t="str">
        <f>IF(J564&lt;&gt;"",VLOOKUP(J564,'Product Data'!B$1:K$1107,10,FALSE),"")</f>
        <v/>
      </c>
      <c r="J564" s="21"/>
      <c r="K564" s="21"/>
      <c r="L564" s="18" t="str">
        <f>IF(J564&lt;&gt;"",VLOOKUP(J564,'Product Data'!B$1:K$1107,4,FALSE),"")</f>
        <v/>
      </c>
      <c r="M564" s="17" t="str">
        <f t="shared" si="16"/>
        <v/>
      </c>
      <c r="N564" s="19"/>
      <c r="O564" s="17" t="str">
        <f t="shared" si="17"/>
        <v/>
      </c>
      <c r="P564" s="20"/>
    </row>
    <row r="565" spans="1:16">
      <c r="A565" s="16"/>
      <c r="B565" s="16"/>
      <c r="C565" s="16"/>
      <c r="D565" s="16"/>
      <c r="E565" s="16"/>
      <c r="F565" s="16"/>
      <c r="G565" s="16"/>
      <c r="H565" s="16"/>
      <c r="I565" s="17" t="str">
        <f>IF(J565&lt;&gt;"",VLOOKUP(J565,'Product Data'!B$1:K$1107,10,FALSE),"")</f>
        <v/>
      </c>
      <c r="J565" s="21"/>
      <c r="K565" s="21"/>
      <c r="L565" s="18" t="str">
        <f>IF(J565&lt;&gt;"",VLOOKUP(J565,'Product Data'!B$1:K$1107,4,FALSE),"")</f>
        <v/>
      </c>
      <c r="M565" s="17" t="str">
        <f t="shared" si="16"/>
        <v/>
      </c>
      <c r="N565" s="19"/>
      <c r="O565" s="17" t="str">
        <f t="shared" si="17"/>
        <v/>
      </c>
      <c r="P565" s="20"/>
    </row>
    <row r="566" spans="1:16">
      <c r="A566" s="16"/>
      <c r="B566" s="16"/>
      <c r="C566" s="16"/>
      <c r="D566" s="16"/>
      <c r="E566" s="16"/>
      <c r="F566" s="16"/>
      <c r="G566" s="16"/>
      <c r="H566" s="16"/>
      <c r="I566" s="17" t="str">
        <f>IF(J566&lt;&gt;"",VLOOKUP(J566,'Product Data'!B$1:K$1107,10,FALSE),"")</f>
        <v/>
      </c>
      <c r="J566" s="21"/>
      <c r="K566" s="21"/>
      <c r="L566" s="18" t="str">
        <f>IF(J566&lt;&gt;"",VLOOKUP(J566,'Product Data'!B$1:K$1107,4,FALSE),"")</f>
        <v/>
      </c>
      <c r="M566" s="17" t="str">
        <f t="shared" si="16"/>
        <v/>
      </c>
      <c r="N566" s="19"/>
      <c r="O566" s="17" t="str">
        <f t="shared" si="17"/>
        <v/>
      </c>
      <c r="P566" s="20"/>
    </row>
    <row r="567" spans="1:16">
      <c r="A567" s="16"/>
      <c r="B567" s="16"/>
      <c r="C567" s="16"/>
      <c r="D567" s="16"/>
      <c r="E567" s="16"/>
      <c r="F567" s="16"/>
      <c r="G567" s="16"/>
      <c r="H567" s="16"/>
      <c r="I567" s="17" t="str">
        <f>IF(J567&lt;&gt;"",VLOOKUP(J567,'Product Data'!B$1:K$1107,10,FALSE),"")</f>
        <v/>
      </c>
      <c r="J567" s="21"/>
      <c r="K567" s="21"/>
      <c r="L567" s="18" t="str">
        <f>IF(J567&lt;&gt;"",VLOOKUP(J567,'Product Data'!B$1:K$1107,4,FALSE),"")</f>
        <v/>
      </c>
      <c r="M567" s="17" t="str">
        <f t="shared" si="16"/>
        <v/>
      </c>
      <c r="N567" s="19"/>
      <c r="O567" s="17" t="str">
        <f t="shared" si="17"/>
        <v/>
      </c>
      <c r="P567" s="20"/>
    </row>
    <row r="568" spans="1:16">
      <c r="A568" s="16"/>
      <c r="B568" s="16"/>
      <c r="C568" s="16"/>
      <c r="D568" s="16"/>
      <c r="E568" s="16"/>
      <c r="F568" s="16"/>
      <c r="G568" s="16"/>
      <c r="H568" s="16"/>
      <c r="I568" s="17" t="str">
        <f>IF(J568&lt;&gt;"",VLOOKUP(J568,'Product Data'!B$1:K$1107,10,FALSE),"")</f>
        <v/>
      </c>
      <c r="J568" s="21"/>
      <c r="K568" s="21"/>
      <c r="L568" s="18" t="str">
        <f>IF(J568&lt;&gt;"",VLOOKUP(J568,'Product Data'!B$1:K$1107,4,FALSE),"")</f>
        <v/>
      </c>
      <c r="M568" s="17" t="str">
        <f t="shared" si="16"/>
        <v/>
      </c>
      <c r="N568" s="19"/>
      <c r="O568" s="17" t="str">
        <f t="shared" si="17"/>
        <v/>
      </c>
      <c r="P568" s="20"/>
    </row>
    <row r="569" spans="1:16">
      <c r="A569" s="16"/>
      <c r="B569" s="16"/>
      <c r="C569" s="16"/>
      <c r="D569" s="16"/>
      <c r="E569" s="16"/>
      <c r="F569" s="16"/>
      <c r="G569" s="16"/>
      <c r="H569" s="16"/>
      <c r="I569" s="17" t="str">
        <f>IF(J569&lt;&gt;"",VLOOKUP(J569,'Product Data'!B$1:K$1107,10,FALSE),"")</f>
        <v/>
      </c>
      <c r="J569" s="21"/>
      <c r="K569" s="21"/>
      <c r="L569" s="18" t="str">
        <f>IF(J569&lt;&gt;"",VLOOKUP(J569,'Product Data'!B$1:K$1107,4,FALSE),"")</f>
        <v/>
      </c>
      <c r="M569" s="17" t="str">
        <f t="shared" si="16"/>
        <v/>
      </c>
      <c r="N569" s="19"/>
      <c r="O569" s="17" t="str">
        <f t="shared" si="17"/>
        <v/>
      </c>
      <c r="P569" s="20"/>
    </row>
    <row r="570" spans="1:16">
      <c r="A570" s="16"/>
      <c r="B570" s="16"/>
      <c r="C570" s="16"/>
      <c r="D570" s="16"/>
      <c r="E570" s="16"/>
      <c r="F570" s="16"/>
      <c r="G570" s="16"/>
      <c r="H570" s="16"/>
      <c r="I570" s="17" t="str">
        <f>IF(J570&lt;&gt;"",VLOOKUP(J570,'Product Data'!B$1:K$1107,10,FALSE),"")</f>
        <v/>
      </c>
      <c r="J570" s="21"/>
      <c r="K570" s="21"/>
      <c r="L570" s="18" t="str">
        <f>IF(J570&lt;&gt;"",VLOOKUP(J570,'Product Data'!B$1:K$1107,4,FALSE),"")</f>
        <v/>
      </c>
      <c r="M570" s="17" t="str">
        <f t="shared" si="16"/>
        <v/>
      </c>
      <c r="N570" s="19"/>
      <c r="O570" s="17" t="str">
        <f t="shared" si="17"/>
        <v/>
      </c>
      <c r="P570" s="20"/>
    </row>
    <row r="571" spans="1:16">
      <c r="A571" s="16"/>
      <c r="B571" s="16"/>
      <c r="C571" s="16"/>
      <c r="D571" s="16"/>
      <c r="E571" s="16"/>
      <c r="F571" s="16"/>
      <c r="G571" s="16"/>
      <c r="H571" s="16"/>
      <c r="I571" s="17" t="str">
        <f>IF(J571&lt;&gt;"",VLOOKUP(J571,'Product Data'!B$1:K$1107,10,FALSE),"")</f>
        <v/>
      </c>
      <c r="J571" s="21"/>
      <c r="K571" s="21"/>
      <c r="L571" s="18" t="str">
        <f>IF(J571&lt;&gt;"",VLOOKUP(J571,'Product Data'!B$1:K$1107,4,FALSE),"")</f>
        <v/>
      </c>
      <c r="M571" s="17" t="str">
        <f t="shared" si="16"/>
        <v/>
      </c>
      <c r="N571" s="19"/>
      <c r="O571" s="17" t="str">
        <f t="shared" si="17"/>
        <v/>
      </c>
      <c r="P571" s="20"/>
    </row>
    <row r="572" spans="1:16">
      <c r="A572" s="16"/>
      <c r="B572" s="16"/>
      <c r="C572" s="16"/>
      <c r="D572" s="16"/>
      <c r="E572" s="16"/>
      <c r="F572" s="16"/>
      <c r="G572" s="16"/>
      <c r="H572" s="16"/>
      <c r="I572" s="17" t="str">
        <f>IF(J572&lt;&gt;"",VLOOKUP(J572,'Product Data'!B$1:K$1107,10,FALSE),"")</f>
        <v/>
      </c>
      <c r="J572" s="21"/>
      <c r="K572" s="21"/>
      <c r="L572" s="18" t="str">
        <f>IF(J572&lt;&gt;"",VLOOKUP(J572,'Product Data'!B$1:K$1107,4,FALSE),"")</f>
        <v/>
      </c>
      <c r="M572" s="17" t="str">
        <f t="shared" si="16"/>
        <v/>
      </c>
      <c r="N572" s="19"/>
      <c r="O572" s="17" t="str">
        <f t="shared" si="17"/>
        <v/>
      </c>
      <c r="P572" s="20"/>
    </row>
    <row r="573" spans="1:16">
      <c r="A573" s="16"/>
      <c r="B573" s="16"/>
      <c r="C573" s="16"/>
      <c r="D573" s="16"/>
      <c r="E573" s="16"/>
      <c r="F573" s="16"/>
      <c r="G573" s="16"/>
      <c r="H573" s="16"/>
      <c r="I573" s="17" t="str">
        <f>IF(J573&lt;&gt;"",VLOOKUP(J573,'Product Data'!B$1:K$1107,10,FALSE),"")</f>
        <v/>
      </c>
      <c r="J573" s="21"/>
      <c r="K573" s="21"/>
      <c r="L573" s="18" t="str">
        <f>IF(J573&lt;&gt;"",VLOOKUP(J573,'Product Data'!B$1:K$1107,4,FALSE),"")</f>
        <v/>
      </c>
      <c r="M573" s="17" t="str">
        <f t="shared" si="16"/>
        <v/>
      </c>
      <c r="N573" s="19"/>
      <c r="O573" s="17" t="str">
        <f t="shared" si="17"/>
        <v/>
      </c>
      <c r="P573" s="20"/>
    </row>
    <row r="574" spans="1:16">
      <c r="A574" s="16"/>
      <c r="B574" s="16"/>
      <c r="C574" s="16"/>
      <c r="D574" s="16"/>
      <c r="E574" s="16"/>
      <c r="F574" s="16"/>
      <c r="G574" s="16"/>
      <c r="H574" s="16"/>
      <c r="I574" s="17" t="str">
        <f>IF(J574&lt;&gt;"",VLOOKUP(J574,'Product Data'!B$1:K$1107,10,FALSE),"")</f>
        <v/>
      </c>
      <c r="J574" s="21"/>
      <c r="K574" s="21"/>
      <c r="L574" s="18" t="str">
        <f>IF(J574&lt;&gt;"",VLOOKUP(J574,'Product Data'!B$1:K$1107,4,FALSE),"")</f>
        <v/>
      </c>
      <c r="M574" s="17" t="str">
        <f t="shared" si="16"/>
        <v/>
      </c>
      <c r="N574" s="19"/>
      <c r="O574" s="17" t="str">
        <f t="shared" si="17"/>
        <v/>
      </c>
      <c r="P574" s="20"/>
    </row>
    <row r="575" spans="1:16">
      <c r="A575" s="16"/>
      <c r="B575" s="16"/>
      <c r="C575" s="16"/>
      <c r="D575" s="16"/>
      <c r="E575" s="16"/>
      <c r="F575" s="16"/>
      <c r="G575" s="16"/>
      <c r="H575" s="16"/>
      <c r="I575" s="17" t="str">
        <f>IF(J575&lt;&gt;"",VLOOKUP(J575,'Product Data'!B$1:K$1107,10,FALSE),"")</f>
        <v/>
      </c>
      <c r="J575" s="21"/>
      <c r="K575" s="21"/>
      <c r="L575" s="18" t="str">
        <f>IF(J575&lt;&gt;"",VLOOKUP(J575,'Product Data'!B$1:K$1107,4,FALSE),"")</f>
        <v/>
      </c>
      <c r="M575" s="17" t="str">
        <f t="shared" si="16"/>
        <v/>
      </c>
      <c r="N575" s="19"/>
      <c r="O575" s="17" t="str">
        <f t="shared" si="17"/>
        <v/>
      </c>
      <c r="P575" s="20"/>
    </row>
    <row r="576" spans="1:16">
      <c r="A576" s="16"/>
      <c r="B576" s="16"/>
      <c r="C576" s="16"/>
      <c r="D576" s="16"/>
      <c r="E576" s="16"/>
      <c r="F576" s="16"/>
      <c r="G576" s="16"/>
      <c r="H576" s="16"/>
      <c r="I576" s="17" t="str">
        <f>IF(J576&lt;&gt;"",VLOOKUP(J576,'Product Data'!B$1:K$1107,10,FALSE),"")</f>
        <v/>
      </c>
      <c r="J576" s="21"/>
      <c r="K576" s="21"/>
      <c r="L576" s="18" t="str">
        <f>IF(J576&lt;&gt;"",VLOOKUP(J576,'Product Data'!B$1:K$1107,4,FALSE),"")</f>
        <v/>
      </c>
      <c r="M576" s="17" t="str">
        <f t="shared" si="16"/>
        <v/>
      </c>
      <c r="N576" s="19"/>
      <c r="O576" s="17" t="str">
        <f t="shared" si="17"/>
        <v/>
      </c>
      <c r="P576" s="20"/>
    </row>
    <row r="577" spans="1:16">
      <c r="A577" s="16"/>
      <c r="B577" s="16"/>
      <c r="C577" s="16"/>
      <c r="D577" s="16"/>
      <c r="E577" s="16"/>
      <c r="F577" s="16"/>
      <c r="G577" s="16"/>
      <c r="H577" s="16"/>
      <c r="I577" s="17" t="str">
        <f>IF(J577&lt;&gt;"",VLOOKUP(J577,'Product Data'!B$1:K$1107,10,FALSE),"")</f>
        <v/>
      </c>
      <c r="J577" s="21"/>
      <c r="K577" s="21"/>
      <c r="L577" s="18" t="str">
        <f>IF(J577&lt;&gt;"",VLOOKUP(J577,'Product Data'!B$1:K$1107,4,FALSE),"")</f>
        <v/>
      </c>
      <c r="M577" s="17" t="str">
        <f t="shared" si="16"/>
        <v/>
      </c>
      <c r="N577" s="19"/>
      <c r="O577" s="17" t="str">
        <f t="shared" si="17"/>
        <v/>
      </c>
      <c r="P577" s="20"/>
    </row>
    <row r="578" spans="1:16">
      <c r="A578" s="16"/>
      <c r="B578" s="16"/>
      <c r="C578" s="16"/>
      <c r="D578" s="16"/>
      <c r="E578" s="16"/>
      <c r="F578" s="16"/>
      <c r="G578" s="16"/>
      <c r="H578" s="16"/>
      <c r="I578" s="17" t="str">
        <f>IF(J578&lt;&gt;"",VLOOKUP(J578,'Product Data'!B$1:K$1107,10,FALSE),"")</f>
        <v/>
      </c>
      <c r="J578" s="21"/>
      <c r="K578" s="21"/>
      <c r="L578" s="18" t="str">
        <f>IF(J578&lt;&gt;"",VLOOKUP(J578,'Product Data'!B$1:K$1107,4,FALSE),"")</f>
        <v/>
      </c>
      <c r="M578" s="17" t="str">
        <f t="shared" si="16"/>
        <v/>
      </c>
      <c r="N578" s="19"/>
      <c r="O578" s="17" t="str">
        <f t="shared" si="17"/>
        <v/>
      </c>
      <c r="P578" s="20"/>
    </row>
    <row r="579" spans="1:16">
      <c r="A579" s="16"/>
      <c r="B579" s="16"/>
      <c r="C579" s="16"/>
      <c r="D579" s="16"/>
      <c r="E579" s="16"/>
      <c r="F579" s="16"/>
      <c r="G579" s="16"/>
      <c r="H579" s="16"/>
      <c r="I579" s="17" t="str">
        <f>IF(J579&lt;&gt;"",VLOOKUP(J579,'Product Data'!B$1:K$1107,10,FALSE),"")</f>
        <v/>
      </c>
      <c r="J579" s="21"/>
      <c r="K579" s="21"/>
      <c r="L579" s="18" t="str">
        <f>IF(J579&lt;&gt;"",VLOOKUP(J579,'Product Data'!B$1:K$1107,4,FALSE),"")</f>
        <v/>
      </c>
      <c r="M579" s="17" t="str">
        <f t="shared" si="16"/>
        <v/>
      </c>
      <c r="N579" s="19"/>
      <c r="O579" s="17" t="str">
        <f t="shared" si="17"/>
        <v/>
      </c>
      <c r="P579" s="20"/>
    </row>
    <row r="580" spans="1:16">
      <c r="A580" s="16"/>
      <c r="B580" s="16"/>
      <c r="C580" s="16"/>
      <c r="D580" s="16"/>
      <c r="E580" s="16"/>
      <c r="F580" s="16"/>
      <c r="G580" s="16"/>
      <c r="H580" s="16"/>
      <c r="I580" s="17" t="str">
        <f>IF(J580&lt;&gt;"",VLOOKUP(J580,'Product Data'!B$1:K$1107,10,FALSE),"")</f>
        <v/>
      </c>
      <c r="J580" s="21"/>
      <c r="K580" s="21"/>
      <c r="L580" s="18" t="str">
        <f>IF(J580&lt;&gt;"",VLOOKUP(J580,'Product Data'!B$1:K$1107,4,FALSE),"")</f>
        <v/>
      </c>
      <c r="M580" s="17" t="str">
        <f t="shared" si="16"/>
        <v/>
      </c>
      <c r="N580" s="19"/>
      <c r="O580" s="17" t="str">
        <f t="shared" si="17"/>
        <v/>
      </c>
      <c r="P580" s="20"/>
    </row>
    <row r="581" spans="1:16">
      <c r="A581" s="16"/>
      <c r="B581" s="16"/>
      <c r="C581" s="16"/>
      <c r="D581" s="16"/>
      <c r="E581" s="16"/>
      <c r="F581" s="16"/>
      <c r="G581" s="16"/>
      <c r="H581" s="16"/>
      <c r="I581" s="17" t="str">
        <f>IF(J581&lt;&gt;"",VLOOKUP(J581,'Product Data'!B$1:K$1107,10,FALSE),"")</f>
        <v/>
      </c>
      <c r="J581" s="21"/>
      <c r="K581" s="21"/>
      <c r="L581" s="18" t="str">
        <f>IF(J581&lt;&gt;"",VLOOKUP(J581,'Product Data'!B$1:K$1107,4,FALSE),"")</f>
        <v/>
      </c>
      <c r="M581" s="17" t="str">
        <f t="shared" si="16"/>
        <v/>
      </c>
      <c r="N581" s="19"/>
      <c r="O581" s="17" t="str">
        <f t="shared" si="17"/>
        <v/>
      </c>
      <c r="P581" s="20"/>
    </row>
    <row r="582" spans="1:16">
      <c r="A582" s="16"/>
      <c r="B582" s="16"/>
      <c r="C582" s="16"/>
      <c r="D582" s="16"/>
      <c r="E582" s="16"/>
      <c r="F582" s="16"/>
      <c r="G582" s="16"/>
      <c r="H582" s="16"/>
      <c r="I582" s="17" t="str">
        <f>IF(J582&lt;&gt;"",VLOOKUP(J582,'Product Data'!B$1:K$1107,10,FALSE),"")</f>
        <v/>
      </c>
      <c r="J582" s="21"/>
      <c r="K582" s="21"/>
      <c r="L582" s="18" t="str">
        <f>IF(J582&lt;&gt;"",VLOOKUP(J582,'Product Data'!B$1:K$1107,4,FALSE),"")</f>
        <v/>
      </c>
      <c r="M582" s="17" t="str">
        <f t="shared" si="16"/>
        <v/>
      </c>
      <c r="N582" s="19"/>
      <c r="O582" s="17" t="str">
        <f t="shared" si="17"/>
        <v/>
      </c>
      <c r="P582" s="20"/>
    </row>
    <row r="583" spans="1:16">
      <c r="A583" s="16"/>
      <c r="B583" s="16"/>
      <c r="C583" s="16"/>
      <c r="D583" s="16"/>
      <c r="E583" s="16"/>
      <c r="F583" s="16"/>
      <c r="G583" s="16"/>
      <c r="H583" s="16"/>
      <c r="I583" s="17" t="str">
        <f>IF(J583&lt;&gt;"",VLOOKUP(J583,'Product Data'!B$1:K$1107,10,FALSE),"")</f>
        <v/>
      </c>
      <c r="J583" s="21"/>
      <c r="K583" s="21"/>
      <c r="L583" s="18" t="str">
        <f>IF(J583&lt;&gt;"",VLOOKUP(J583,'Product Data'!B$1:K$1107,4,FALSE),"")</f>
        <v/>
      </c>
      <c r="M583" s="17" t="str">
        <f t="shared" si="16"/>
        <v/>
      </c>
      <c r="N583" s="19"/>
      <c r="O583" s="17" t="str">
        <f t="shared" si="17"/>
        <v/>
      </c>
      <c r="P583" s="20"/>
    </row>
    <row r="584" spans="1:16">
      <c r="A584" s="16"/>
      <c r="B584" s="16"/>
      <c r="C584" s="16"/>
      <c r="D584" s="16"/>
      <c r="E584" s="16"/>
      <c r="F584" s="16"/>
      <c r="G584" s="16"/>
      <c r="H584" s="16"/>
      <c r="I584" s="17" t="str">
        <f>IF(J584&lt;&gt;"",VLOOKUP(J584,'Product Data'!B$1:K$1107,10,FALSE),"")</f>
        <v/>
      </c>
      <c r="J584" s="21"/>
      <c r="K584" s="21"/>
      <c r="L584" s="18" t="str">
        <f>IF(J584&lt;&gt;"",VLOOKUP(J584,'Product Data'!B$1:K$1107,4,FALSE),"")</f>
        <v/>
      </c>
      <c r="M584" s="17" t="str">
        <f t="shared" si="16"/>
        <v/>
      </c>
      <c r="N584" s="19"/>
      <c r="O584" s="17" t="str">
        <f t="shared" si="17"/>
        <v/>
      </c>
      <c r="P584" s="20"/>
    </row>
    <row r="585" spans="1:16">
      <c r="A585" s="16"/>
      <c r="B585" s="16"/>
      <c r="C585" s="16"/>
      <c r="D585" s="16"/>
      <c r="E585" s="16"/>
      <c r="F585" s="16"/>
      <c r="G585" s="16"/>
      <c r="H585" s="16"/>
      <c r="I585" s="17" t="str">
        <f>IF(J585&lt;&gt;"",VLOOKUP(J585,'Product Data'!B$1:K$1107,10,FALSE),"")</f>
        <v/>
      </c>
      <c r="J585" s="21"/>
      <c r="K585" s="21"/>
      <c r="L585" s="18" t="str">
        <f>IF(J585&lt;&gt;"",VLOOKUP(J585,'Product Data'!B$1:K$1107,4,FALSE),"")</f>
        <v/>
      </c>
      <c r="M585" s="17" t="str">
        <f t="shared" si="16"/>
        <v/>
      </c>
      <c r="N585" s="19"/>
      <c r="O585" s="17" t="str">
        <f t="shared" si="17"/>
        <v/>
      </c>
      <c r="P585" s="20"/>
    </row>
    <row r="586" spans="1:16">
      <c r="A586" s="16"/>
      <c r="B586" s="16"/>
      <c r="C586" s="16"/>
      <c r="D586" s="16"/>
      <c r="E586" s="16"/>
      <c r="F586" s="16"/>
      <c r="G586" s="16"/>
      <c r="H586" s="16"/>
      <c r="I586" s="17" t="str">
        <f>IF(J586&lt;&gt;"",VLOOKUP(J586,'Product Data'!B$1:K$1107,10,FALSE),"")</f>
        <v/>
      </c>
      <c r="J586" s="21"/>
      <c r="K586" s="21"/>
      <c r="L586" s="18" t="str">
        <f>IF(J586&lt;&gt;"",VLOOKUP(J586,'Product Data'!B$1:K$1107,4,FALSE),"")</f>
        <v/>
      </c>
      <c r="M586" s="17" t="str">
        <f t="shared" si="16"/>
        <v/>
      </c>
      <c r="N586" s="19"/>
      <c r="O586" s="17" t="str">
        <f t="shared" si="17"/>
        <v/>
      </c>
      <c r="P586" s="20"/>
    </row>
    <row r="587" spans="1:16">
      <c r="A587" s="16"/>
      <c r="B587" s="16"/>
      <c r="C587" s="16"/>
      <c r="D587" s="16"/>
      <c r="E587" s="16"/>
      <c r="F587" s="16"/>
      <c r="G587" s="16"/>
      <c r="H587" s="16"/>
      <c r="I587" s="17" t="str">
        <f>IF(J587&lt;&gt;"",VLOOKUP(J587,'Product Data'!B$1:K$1107,10,FALSE),"")</f>
        <v/>
      </c>
      <c r="J587" s="21"/>
      <c r="K587" s="21"/>
      <c r="L587" s="18" t="str">
        <f>IF(J587&lt;&gt;"",VLOOKUP(J587,'Product Data'!B$1:K$1107,4,FALSE),"")</f>
        <v/>
      </c>
      <c r="M587" s="17" t="str">
        <f t="shared" si="16"/>
        <v/>
      </c>
      <c r="N587" s="19"/>
      <c r="O587" s="17" t="str">
        <f t="shared" si="17"/>
        <v/>
      </c>
      <c r="P587" s="20"/>
    </row>
    <row r="588" spans="1:16">
      <c r="A588" s="16"/>
      <c r="B588" s="16"/>
      <c r="C588" s="16"/>
      <c r="D588" s="16"/>
      <c r="E588" s="16"/>
      <c r="F588" s="16"/>
      <c r="G588" s="16"/>
      <c r="H588" s="16"/>
      <c r="I588" s="17" t="str">
        <f>IF(J588&lt;&gt;"",VLOOKUP(J588,'Product Data'!B$1:K$1107,10,FALSE),"")</f>
        <v/>
      </c>
      <c r="J588" s="21"/>
      <c r="K588" s="21"/>
      <c r="L588" s="18" t="str">
        <f>IF(J588&lt;&gt;"",VLOOKUP(J588,'Product Data'!B$1:K$1107,4,FALSE),"")</f>
        <v/>
      </c>
      <c r="M588" s="17" t="str">
        <f t="shared" si="16"/>
        <v/>
      </c>
      <c r="N588" s="19"/>
      <c r="O588" s="17" t="str">
        <f t="shared" si="17"/>
        <v/>
      </c>
      <c r="P588" s="20"/>
    </row>
    <row r="589" spans="1:16">
      <c r="A589" s="16"/>
      <c r="B589" s="16"/>
      <c r="C589" s="16"/>
      <c r="D589" s="16"/>
      <c r="E589" s="16"/>
      <c r="F589" s="16"/>
      <c r="G589" s="16"/>
      <c r="H589" s="16"/>
      <c r="I589" s="17" t="str">
        <f>IF(J589&lt;&gt;"",VLOOKUP(J589,'Product Data'!B$1:K$1107,10,FALSE),"")</f>
        <v/>
      </c>
      <c r="J589" s="21"/>
      <c r="K589" s="21"/>
      <c r="L589" s="18" t="str">
        <f>IF(J589&lt;&gt;"",VLOOKUP(J589,'Product Data'!B$1:K$1107,4,FALSE),"")</f>
        <v/>
      </c>
      <c r="M589" s="17" t="str">
        <f t="shared" si="16"/>
        <v/>
      </c>
      <c r="N589" s="19"/>
      <c r="O589" s="17" t="str">
        <f t="shared" si="17"/>
        <v/>
      </c>
      <c r="P589" s="20"/>
    </row>
    <row r="590" spans="1:16">
      <c r="A590" s="16"/>
      <c r="B590" s="16"/>
      <c r="C590" s="16"/>
      <c r="D590" s="16"/>
      <c r="E590" s="16"/>
      <c r="F590" s="16"/>
      <c r="G590" s="16"/>
      <c r="H590" s="16"/>
      <c r="I590" s="17" t="str">
        <f>IF(J590&lt;&gt;"",VLOOKUP(J590,'Product Data'!B$1:K$1107,10,FALSE),"")</f>
        <v/>
      </c>
      <c r="J590" s="21"/>
      <c r="K590" s="21"/>
      <c r="L590" s="18" t="str">
        <f>IF(J590&lt;&gt;"",VLOOKUP(J590,'Product Data'!B$1:K$1107,4,FALSE),"")</f>
        <v/>
      </c>
      <c r="M590" s="17" t="str">
        <f t="shared" ref="M590:M653" si="18">IF(J590&lt;&gt;"",IF(L590=0,"Yes","No"),"")</f>
        <v/>
      </c>
      <c r="N590" s="19"/>
      <c r="O590" s="17" t="str">
        <f t="shared" ref="O590:O653" si="19">IF(N590&lt;&gt;"",(TEXT(N590,"DDDD")),"")</f>
        <v/>
      </c>
      <c r="P590" s="20"/>
    </row>
    <row r="591" spans="1:16">
      <c r="A591" s="16"/>
      <c r="B591" s="16"/>
      <c r="C591" s="16"/>
      <c r="D591" s="16"/>
      <c r="E591" s="16"/>
      <c r="F591" s="16"/>
      <c r="G591" s="16"/>
      <c r="H591" s="16"/>
      <c r="I591" s="17" t="str">
        <f>IF(J591&lt;&gt;"",VLOOKUP(J591,'Product Data'!B$1:K$1107,10,FALSE),"")</f>
        <v/>
      </c>
      <c r="J591" s="21"/>
      <c r="K591" s="21"/>
      <c r="L591" s="18" t="str">
        <f>IF(J591&lt;&gt;"",VLOOKUP(J591,'Product Data'!B$1:K$1107,4,FALSE),"")</f>
        <v/>
      </c>
      <c r="M591" s="17" t="str">
        <f t="shared" si="18"/>
        <v/>
      </c>
      <c r="N591" s="19"/>
      <c r="O591" s="17" t="str">
        <f t="shared" si="19"/>
        <v/>
      </c>
      <c r="P591" s="20"/>
    </row>
    <row r="592" spans="1:16">
      <c r="A592" s="16"/>
      <c r="B592" s="16"/>
      <c r="C592" s="16"/>
      <c r="D592" s="16"/>
      <c r="E592" s="16"/>
      <c r="F592" s="16"/>
      <c r="G592" s="16"/>
      <c r="H592" s="16"/>
      <c r="I592" s="17" t="str">
        <f>IF(J592&lt;&gt;"",VLOOKUP(J592,'Product Data'!B$1:K$1107,10,FALSE),"")</f>
        <v/>
      </c>
      <c r="J592" s="21"/>
      <c r="K592" s="21"/>
      <c r="L592" s="18" t="str">
        <f>IF(J592&lt;&gt;"",VLOOKUP(J592,'Product Data'!B$1:K$1107,4,FALSE),"")</f>
        <v/>
      </c>
      <c r="M592" s="17" t="str">
        <f t="shared" si="18"/>
        <v/>
      </c>
      <c r="N592" s="19"/>
      <c r="O592" s="17" t="str">
        <f t="shared" si="19"/>
        <v/>
      </c>
      <c r="P592" s="20"/>
    </row>
    <row r="593" spans="1:16">
      <c r="A593" s="16"/>
      <c r="B593" s="16"/>
      <c r="C593" s="16"/>
      <c r="D593" s="16"/>
      <c r="E593" s="16"/>
      <c r="F593" s="16"/>
      <c r="G593" s="16"/>
      <c r="H593" s="16"/>
      <c r="I593" s="17" t="str">
        <f>IF(J593&lt;&gt;"",VLOOKUP(J593,'Product Data'!B$1:K$1107,10,FALSE),"")</f>
        <v/>
      </c>
      <c r="J593" s="21"/>
      <c r="K593" s="21"/>
      <c r="L593" s="18" t="str">
        <f>IF(J593&lt;&gt;"",VLOOKUP(J593,'Product Data'!B$1:K$1107,4,FALSE),"")</f>
        <v/>
      </c>
      <c r="M593" s="17" t="str">
        <f t="shared" si="18"/>
        <v/>
      </c>
      <c r="N593" s="19"/>
      <c r="O593" s="17" t="str">
        <f t="shared" si="19"/>
        <v/>
      </c>
      <c r="P593" s="20"/>
    </row>
    <row r="594" spans="1:16">
      <c r="A594" s="16"/>
      <c r="B594" s="16"/>
      <c r="C594" s="16"/>
      <c r="D594" s="16"/>
      <c r="E594" s="16"/>
      <c r="F594" s="16"/>
      <c r="G594" s="16"/>
      <c r="H594" s="16"/>
      <c r="I594" s="17" t="str">
        <f>IF(J594&lt;&gt;"",VLOOKUP(J594,'Product Data'!B$1:K$1107,10,FALSE),"")</f>
        <v/>
      </c>
      <c r="J594" s="21"/>
      <c r="K594" s="21"/>
      <c r="L594" s="18" t="str">
        <f>IF(J594&lt;&gt;"",VLOOKUP(J594,'Product Data'!B$1:K$1107,4,FALSE),"")</f>
        <v/>
      </c>
      <c r="M594" s="17" t="str">
        <f t="shared" si="18"/>
        <v/>
      </c>
      <c r="N594" s="19"/>
      <c r="O594" s="17" t="str">
        <f t="shared" si="19"/>
        <v/>
      </c>
      <c r="P594" s="20"/>
    </row>
    <row r="595" spans="1:16">
      <c r="A595" s="16"/>
      <c r="B595" s="16"/>
      <c r="C595" s="16"/>
      <c r="D595" s="16"/>
      <c r="E595" s="16"/>
      <c r="F595" s="16"/>
      <c r="G595" s="16"/>
      <c r="H595" s="16"/>
      <c r="I595" s="17" t="str">
        <f>IF(J595&lt;&gt;"",VLOOKUP(J595,'Product Data'!B$1:K$1107,10,FALSE),"")</f>
        <v/>
      </c>
      <c r="J595" s="21"/>
      <c r="K595" s="21"/>
      <c r="L595" s="18" t="str">
        <f>IF(J595&lt;&gt;"",VLOOKUP(J595,'Product Data'!B$1:K$1107,4,FALSE),"")</f>
        <v/>
      </c>
      <c r="M595" s="17" t="str">
        <f t="shared" si="18"/>
        <v/>
      </c>
      <c r="N595" s="19"/>
      <c r="O595" s="17" t="str">
        <f t="shared" si="19"/>
        <v/>
      </c>
      <c r="P595" s="20"/>
    </row>
    <row r="596" spans="1:16">
      <c r="A596" s="16"/>
      <c r="B596" s="16"/>
      <c r="C596" s="16"/>
      <c r="D596" s="16"/>
      <c r="E596" s="16"/>
      <c r="F596" s="16"/>
      <c r="G596" s="16"/>
      <c r="H596" s="16"/>
      <c r="I596" s="17" t="str">
        <f>IF(J596&lt;&gt;"",VLOOKUP(J596,'Product Data'!B$1:K$1107,10,FALSE),"")</f>
        <v/>
      </c>
      <c r="J596" s="21"/>
      <c r="K596" s="21"/>
      <c r="L596" s="18" t="str">
        <f>IF(J596&lt;&gt;"",VLOOKUP(J596,'Product Data'!B$1:K$1107,4,FALSE),"")</f>
        <v/>
      </c>
      <c r="M596" s="17" t="str">
        <f t="shared" si="18"/>
        <v/>
      </c>
      <c r="N596" s="19"/>
      <c r="O596" s="17" t="str">
        <f t="shared" si="19"/>
        <v/>
      </c>
      <c r="P596" s="20"/>
    </row>
    <row r="597" spans="1:16">
      <c r="A597" s="16"/>
      <c r="B597" s="16"/>
      <c r="C597" s="16"/>
      <c r="D597" s="16"/>
      <c r="E597" s="16"/>
      <c r="F597" s="16"/>
      <c r="G597" s="16"/>
      <c r="H597" s="16"/>
      <c r="I597" s="17" t="str">
        <f>IF(J597&lt;&gt;"",VLOOKUP(J597,'Product Data'!B$1:K$1107,10,FALSE),"")</f>
        <v/>
      </c>
      <c r="J597" s="21"/>
      <c r="K597" s="21"/>
      <c r="L597" s="18" t="str">
        <f>IF(J597&lt;&gt;"",VLOOKUP(J597,'Product Data'!B$1:K$1107,4,FALSE),"")</f>
        <v/>
      </c>
      <c r="M597" s="17" t="str">
        <f t="shared" si="18"/>
        <v/>
      </c>
      <c r="N597" s="19"/>
      <c r="O597" s="17" t="str">
        <f t="shared" si="19"/>
        <v/>
      </c>
      <c r="P597" s="20"/>
    </row>
    <row r="598" spans="1:16">
      <c r="A598" s="16"/>
      <c r="B598" s="16"/>
      <c r="C598" s="16"/>
      <c r="D598" s="16"/>
      <c r="E598" s="16"/>
      <c r="F598" s="16"/>
      <c r="G598" s="16"/>
      <c r="H598" s="16"/>
      <c r="I598" s="17" t="str">
        <f>IF(J598&lt;&gt;"",VLOOKUP(J598,'Product Data'!B$1:K$1107,10,FALSE),"")</f>
        <v/>
      </c>
      <c r="J598" s="21"/>
      <c r="K598" s="21"/>
      <c r="L598" s="18" t="str">
        <f>IF(J598&lt;&gt;"",VLOOKUP(J598,'Product Data'!B$1:K$1107,4,FALSE),"")</f>
        <v/>
      </c>
      <c r="M598" s="17" t="str">
        <f t="shared" si="18"/>
        <v/>
      </c>
      <c r="N598" s="19"/>
      <c r="O598" s="17" t="str">
        <f t="shared" si="19"/>
        <v/>
      </c>
      <c r="P598" s="20"/>
    </row>
    <row r="599" spans="1:16">
      <c r="A599" s="16"/>
      <c r="B599" s="16"/>
      <c r="C599" s="16"/>
      <c r="D599" s="16"/>
      <c r="E599" s="16"/>
      <c r="F599" s="16"/>
      <c r="G599" s="16"/>
      <c r="H599" s="16"/>
      <c r="I599" s="17" t="str">
        <f>IF(J599&lt;&gt;"",VLOOKUP(J599,'Product Data'!B$1:K$1107,10,FALSE),"")</f>
        <v/>
      </c>
      <c r="J599" s="21"/>
      <c r="K599" s="21"/>
      <c r="L599" s="18" t="str">
        <f>IF(J599&lt;&gt;"",VLOOKUP(J599,'Product Data'!B$1:K$1107,4,FALSE),"")</f>
        <v/>
      </c>
      <c r="M599" s="17" t="str">
        <f t="shared" si="18"/>
        <v/>
      </c>
      <c r="N599" s="19"/>
      <c r="O599" s="17" t="str">
        <f t="shared" si="19"/>
        <v/>
      </c>
      <c r="P599" s="20"/>
    </row>
    <row r="600" spans="1:16">
      <c r="A600" s="16"/>
      <c r="B600" s="16"/>
      <c r="C600" s="16"/>
      <c r="D600" s="16"/>
      <c r="E600" s="16"/>
      <c r="F600" s="16"/>
      <c r="G600" s="16"/>
      <c r="H600" s="16"/>
      <c r="I600" s="17" t="str">
        <f>IF(J600&lt;&gt;"",VLOOKUP(J600,'Product Data'!B$1:K$1107,10,FALSE),"")</f>
        <v/>
      </c>
      <c r="J600" s="21"/>
      <c r="K600" s="21"/>
      <c r="L600" s="18" t="str">
        <f>IF(J600&lt;&gt;"",VLOOKUP(J600,'Product Data'!B$1:K$1107,4,FALSE),"")</f>
        <v/>
      </c>
      <c r="M600" s="17" t="str">
        <f t="shared" si="18"/>
        <v/>
      </c>
      <c r="N600" s="19"/>
      <c r="O600" s="17" t="str">
        <f t="shared" si="19"/>
        <v/>
      </c>
      <c r="P600" s="20"/>
    </row>
    <row r="601" spans="1:16">
      <c r="A601" s="16"/>
      <c r="B601" s="16"/>
      <c r="C601" s="16"/>
      <c r="D601" s="16"/>
      <c r="E601" s="16"/>
      <c r="F601" s="16"/>
      <c r="G601" s="16"/>
      <c r="H601" s="16"/>
      <c r="I601" s="17" t="str">
        <f>IF(J601&lt;&gt;"",VLOOKUP(J601,'Product Data'!B$1:K$1107,10,FALSE),"")</f>
        <v/>
      </c>
      <c r="J601" s="21"/>
      <c r="K601" s="21"/>
      <c r="L601" s="18" t="str">
        <f>IF(J601&lt;&gt;"",VLOOKUP(J601,'Product Data'!B$1:K$1107,4,FALSE),"")</f>
        <v/>
      </c>
      <c r="M601" s="17" t="str">
        <f t="shared" si="18"/>
        <v/>
      </c>
      <c r="N601" s="19"/>
      <c r="O601" s="17" t="str">
        <f t="shared" si="19"/>
        <v/>
      </c>
      <c r="P601" s="20"/>
    </row>
    <row r="602" spans="1:16">
      <c r="A602" s="16"/>
      <c r="B602" s="16"/>
      <c r="C602" s="16"/>
      <c r="D602" s="16"/>
      <c r="E602" s="16"/>
      <c r="F602" s="16"/>
      <c r="G602" s="16"/>
      <c r="H602" s="16"/>
      <c r="I602" s="17" t="str">
        <f>IF(J602&lt;&gt;"",VLOOKUP(J602,'Product Data'!B$1:K$1107,10,FALSE),"")</f>
        <v/>
      </c>
      <c r="J602" s="21"/>
      <c r="K602" s="21"/>
      <c r="L602" s="18" t="str">
        <f>IF(J602&lt;&gt;"",VLOOKUP(J602,'Product Data'!B$1:K$1107,4,FALSE),"")</f>
        <v/>
      </c>
      <c r="M602" s="17" t="str">
        <f t="shared" si="18"/>
        <v/>
      </c>
      <c r="N602" s="19"/>
      <c r="O602" s="17" t="str">
        <f t="shared" si="19"/>
        <v/>
      </c>
      <c r="P602" s="20"/>
    </row>
    <row r="603" spans="1:16">
      <c r="A603" s="16"/>
      <c r="B603" s="16"/>
      <c r="C603" s="16"/>
      <c r="D603" s="16"/>
      <c r="E603" s="16"/>
      <c r="F603" s="16"/>
      <c r="G603" s="16"/>
      <c r="H603" s="16"/>
      <c r="I603" s="17" t="str">
        <f>IF(J603&lt;&gt;"",VLOOKUP(J603,'Product Data'!B$1:K$1107,10,FALSE),"")</f>
        <v/>
      </c>
      <c r="J603" s="21"/>
      <c r="K603" s="21"/>
      <c r="L603" s="18" t="str">
        <f>IF(J603&lt;&gt;"",VLOOKUP(J603,'Product Data'!B$1:K$1107,4,FALSE),"")</f>
        <v/>
      </c>
      <c r="M603" s="17" t="str">
        <f t="shared" si="18"/>
        <v/>
      </c>
      <c r="N603" s="19"/>
      <c r="O603" s="17" t="str">
        <f t="shared" si="19"/>
        <v/>
      </c>
      <c r="P603" s="20"/>
    </row>
    <row r="604" spans="1:16">
      <c r="A604" s="16"/>
      <c r="B604" s="16"/>
      <c r="C604" s="16"/>
      <c r="D604" s="16"/>
      <c r="E604" s="16"/>
      <c r="F604" s="16"/>
      <c r="G604" s="16"/>
      <c r="H604" s="16"/>
      <c r="I604" s="17" t="str">
        <f>IF(J604&lt;&gt;"",VLOOKUP(J604,'Product Data'!B$1:K$1107,10,FALSE),"")</f>
        <v/>
      </c>
      <c r="J604" s="21"/>
      <c r="K604" s="21"/>
      <c r="L604" s="18" t="str">
        <f>IF(J604&lt;&gt;"",VLOOKUP(J604,'Product Data'!B$1:K$1107,4,FALSE),"")</f>
        <v/>
      </c>
      <c r="M604" s="17" t="str">
        <f t="shared" si="18"/>
        <v/>
      </c>
      <c r="N604" s="19"/>
      <c r="O604" s="17" t="str">
        <f t="shared" si="19"/>
        <v/>
      </c>
      <c r="P604" s="20"/>
    </row>
    <row r="605" spans="1:16">
      <c r="A605" s="16"/>
      <c r="B605" s="16"/>
      <c r="C605" s="16"/>
      <c r="D605" s="16"/>
      <c r="E605" s="16"/>
      <c r="F605" s="16"/>
      <c r="G605" s="16"/>
      <c r="H605" s="16"/>
      <c r="I605" s="17" t="str">
        <f>IF(J605&lt;&gt;"",VLOOKUP(J605,'Product Data'!B$1:K$1107,10,FALSE),"")</f>
        <v/>
      </c>
      <c r="J605" s="21"/>
      <c r="K605" s="21"/>
      <c r="L605" s="18" t="str">
        <f>IF(J605&lt;&gt;"",VLOOKUP(J605,'Product Data'!B$1:K$1107,4,FALSE),"")</f>
        <v/>
      </c>
      <c r="M605" s="17" t="str">
        <f t="shared" si="18"/>
        <v/>
      </c>
      <c r="N605" s="19"/>
      <c r="O605" s="17" t="str">
        <f t="shared" si="19"/>
        <v/>
      </c>
      <c r="P605" s="20"/>
    </row>
    <row r="606" spans="1:16">
      <c r="A606" s="16"/>
      <c r="B606" s="16"/>
      <c r="C606" s="16"/>
      <c r="D606" s="16"/>
      <c r="E606" s="16"/>
      <c r="F606" s="16"/>
      <c r="G606" s="16"/>
      <c r="H606" s="16"/>
      <c r="I606" s="17" t="str">
        <f>IF(J606&lt;&gt;"",VLOOKUP(J606,'Product Data'!B$1:K$1107,10,FALSE),"")</f>
        <v/>
      </c>
      <c r="J606" s="21"/>
      <c r="K606" s="21"/>
      <c r="L606" s="18" t="str">
        <f>IF(J606&lt;&gt;"",VLOOKUP(J606,'Product Data'!B$1:K$1107,4,FALSE),"")</f>
        <v/>
      </c>
      <c r="M606" s="17" t="str">
        <f t="shared" si="18"/>
        <v/>
      </c>
      <c r="N606" s="19"/>
      <c r="O606" s="17" t="str">
        <f t="shared" si="19"/>
        <v/>
      </c>
      <c r="P606" s="20"/>
    </row>
    <row r="607" spans="1:16">
      <c r="A607" s="16"/>
      <c r="B607" s="16"/>
      <c r="C607" s="16"/>
      <c r="D607" s="16"/>
      <c r="E607" s="16"/>
      <c r="F607" s="16"/>
      <c r="G607" s="16"/>
      <c r="H607" s="16"/>
      <c r="I607" s="17" t="str">
        <f>IF(J607&lt;&gt;"",VLOOKUP(J607,'Product Data'!B$1:K$1107,10,FALSE),"")</f>
        <v/>
      </c>
      <c r="J607" s="21"/>
      <c r="K607" s="21"/>
      <c r="L607" s="18" t="str">
        <f>IF(J607&lt;&gt;"",VLOOKUP(J607,'Product Data'!B$1:K$1107,4,FALSE),"")</f>
        <v/>
      </c>
      <c r="M607" s="17" t="str">
        <f t="shared" si="18"/>
        <v/>
      </c>
      <c r="N607" s="19"/>
      <c r="O607" s="17" t="str">
        <f t="shared" si="19"/>
        <v/>
      </c>
      <c r="P607" s="20"/>
    </row>
    <row r="608" spans="1:16">
      <c r="A608" s="16"/>
      <c r="B608" s="16"/>
      <c r="C608" s="16"/>
      <c r="D608" s="16"/>
      <c r="E608" s="16"/>
      <c r="F608" s="16"/>
      <c r="G608" s="16"/>
      <c r="H608" s="16"/>
      <c r="I608" s="17" t="str">
        <f>IF(J608&lt;&gt;"",VLOOKUP(J608,'Product Data'!B$1:K$1107,10,FALSE),"")</f>
        <v/>
      </c>
      <c r="J608" s="21"/>
      <c r="K608" s="21"/>
      <c r="L608" s="18" t="str">
        <f>IF(J608&lt;&gt;"",VLOOKUP(J608,'Product Data'!B$1:K$1107,4,FALSE),"")</f>
        <v/>
      </c>
      <c r="M608" s="17" t="str">
        <f t="shared" si="18"/>
        <v/>
      </c>
      <c r="N608" s="19"/>
      <c r="O608" s="17" t="str">
        <f t="shared" si="19"/>
        <v/>
      </c>
      <c r="P608" s="20"/>
    </row>
    <row r="609" spans="1:16">
      <c r="A609" s="16"/>
      <c r="B609" s="16"/>
      <c r="C609" s="16"/>
      <c r="D609" s="16"/>
      <c r="E609" s="16"/>
      <c r="F609" s="16"/>
      <c r="G609" s="16"/>
      <c r="H609" s="16"/>
      <c r="I609" s="17" t="str">
        <f>IF(J609&lt;&gt;"",VLOOKUP(J609,'Product Data'!B$1:K$1107,10,FALSE),"")</f>
        <v/>
      </c>
      <c r="J609" s="21"/>
      <c r="K609" s="21"/>
      <c r="L609" s="18" t="str">
        <f>IF(J609&lt;&gt;"",VLOOKUP(J609,'Product Data'!B$1:K$1107,4,FALSE),"")</f>
        <v/>
      </c>
      <c r="M609" s="17" t="str">
        <f t="shared" si="18"/>
        <v/>
      </c>
      <c r="N609" s="19"/>
      <c r="O609" s="17" t="str">
        <f t="shared" si="19"/>
        <v/>
      </c>
      <c r="P609" s="20"/>
    </row>
    <row r="610" spans="1:16">
      <c r="A610" s="16"/>
      <c r="B610" s="16"/>
      <c r="C610" s="16"/>
      <c r="D610" s="16"/>
      <c r="E610" s="16"/>
      <c r="F610" s="16"/>
      <c r="G610" s="16"/>
      <c r="H610" s="16"/>
      <c r="I610" s="17" t="str">
        <f>IF(J610&lt;&gt;"",VLOOKUP(J610,'Product Data'!B$1:K$1107,10,FALSE),"")</f>
        <v/>
      </c>
      <c r="J610" s="21"/>
      <c r="K610" s="21"/>
      <c r="L610" s="18" t="str">
        <f>IF(J610&lt;&gt;"",VLOOKUP(J610,'Product Data'!B$1:K$1107,4,FALSE),"")</f>
        <v/>
      </c>
      <c r="M610" s="17" t="str">
        <f t="shared" si="18"/>
        <v/>
      </c>
      <c r="N610" s="19"/>
      <c r="O610" s="17" t="str">
        <f t="shared" si="19"/>
        <v/>
      </c>
      <c r="P610" s="20"/>
    </row>
    <row r="611" spans="1:16">
      <c r="A611" s="16"/>
      <c r="B611" s="16"/>
      <c r="C611" s="16"/>
      <c r="D611" s="16"/>
      <c r="E611" s="16"/>
      <c r="F611" s="16"/>
      <c r="G611" s="16"/>
      <c r="H611" s="16"/>
      <c r="I611" s="17" t="str">
        <f>IF(J611&lt;&gt;"",VLOOKUP(J611,'Product Data'!B$1:K$1107,10,FALSE),"")</f>
        <v/>
      </c>
      <c r="J611" s="21"/>
      <c r="K611" s="21"/>
      <c r="L611" s="18" t="str">
        <f>IF(J611&lt;&gt;"",VLOOKUP(J611,'Product Data'!B$1:K$1107,4,FALSE),"")</f>
        <v/>
      </c>
      <c r="M611" s="17" t="str">
        <f t="shared" si="18"/>
        <v/>
      </c>
      <c r="N611" s="19"/>
      <c r="O611" s="17" t="str">
        <f t="shared" si="19"/>
        <v/>
      </c>
      <c r="P611" s="20"/>
    </row>
    <row r="612" spans="1:16">
      <c r="A612" s="16"/>
      <c r="B612" s="16"/>
      <c r="C612" s="16"/>
      <c r="D612" s="16"/>
      <c r="E612" s="16"/>
      <c r="F612" s="16"/>
      <c r="G612" s="16"/>
      <c r="H612" s="16"/>
      <c r="I612" s="17" t="str">
        <f>IF(J612&lt;&gt;"",VLOOKUP(J612,'Product Data'!B$1:K$1107,10,FALSE),"")</f>
        <v/>
      </c>
      <c r="J612" s="21"/>
      <c r="K612" s="21"/>
      <c r="L612" s="18" t="str">
        <f>IF(J612&lt;&gt;"",VLOOKUP(J612,'Product Data'!B$1:K$1107,4,FALSE),"")</f>
        <v/>
      </c>
      <c r="M612" s="17" t="str">
        <f t="shared" si="18"/>
        <v/>
      </c>
      <c r="N612" s="19"/>
      <c r="O612" s="17" t="str">
        <f t="shared" si="19"/>
        <v/>
      </c>
      <c r="P612" s="20"/>
    </row>
    <row r="613" spans="1:16">
      <c r="A613" s="16"/>
      <c r="B613" s="16"/>
      <c r="C613" s="16"/>
      <c r="D613" s="16"/>
      <c r="E613" s="16"/>
      <c r="F613" s="16"/>
      <c r="G613" s="16"/>
      <c r="H613" s="16"/>
      <c r="I613" s="17" t="str">
        <f>IF(J613&lt;&gt;"",VLOOKUP(J613,'Product Data'!B$1:K$1107,10,FALSE),"")</f>
        <v/>
      </c>
      <c r="J613" s="21"/>
      <c r="K613" s="21"/>
      <c r="L613" s="18" t="str">
        <f>IF(J613&lt;&gt;"",VLOOKUP(J613,'Product Data'!B$1:K$1107,4,FALSE),"")</f>
        <v/>
      </c>
      <c r="M613" s="17" t="str">
        <f t="shared" si="18"/>
        <v/>
      </c>
      <c r="N613" s="19"/>
      <c r="O613" s="17" t="str">
        <f t="shared" si="19"/>
        <v/>
      </c>
      <c r="P613" s="20"/>
    </row>
    <row r="614" spans="1:16">
      <c r="A614" s="16"/>
      <c r="B614" s="16"/>
      <c r="C614" s="16"/>
      <c r="D614" s="16"/>
      <c r="E614" s="16"/>
      <c r="F614" s="16"/>
      <c r="G614" s="16"/>
      <c r="H614" s="16"/>
      <c r="I614" s="17" t="str">
        <f>IF(J614&lt;&gt;"",VLOOKUP(J614,'Product Data'!B$1:K$1107,10,FALSE),"")</f>
        <v/>
      </c>
      <c r="J614" s="21"/>
      <c r="K614" s="21"/>
      <c r="L614" s="18" t="str">
        <f>IF(J614&lt;&gt;"",VLOOKUP(J614,'Product Data'!B$1:K$1107,4,FALSE),"")</f>
        <v/>
      </c>
      <c r="M614" s="17" t="str">
        <f t="shared" si="18"/>
        <v/>
      </c>
      <c r="N614" s="19"/>
      <c r="O614" s="17" t="str">
        <f t="shared" si="19"/>
        <v/>
      </c>
      <c r="P614" s="20"/>
    </row>
    <row r="615" spans="1:16">
      <c r="A615" s="16"/>
      <c r="B615" s="16"/>
      <c r="C615" s="16"/>
      <c r="D615" s="16"/>
      <c r="E615" s="16"/>
      <c r="F615" s="16"/>
      <c r="G615" s="16"/>
      <c r="H615" s="16"/>
      <c r="I615" s="17" t="str">
        <f>IF(J615&lt;&gt;"",VLOOKUP(J615,'Product Data'!B$1:K$1107,10,FALSE),"")</f>
        <v/>
      </c>
      <c r="J615" s="21"/>
      <c r="K615" s="21"/>
      <c r="L615" s="18" t="str">
        <f>IF(J615&lt;&gt;"",VLOOKUP(J615,'Product Data'!B$1:K$1107,4,FALSE),"")</f>
        <v/>
      </c>
      <c r="M615" s="17" t="str">
        <f t="shared" si="18"/>
        <v/>
      </c>
      <c r="N615" s="19"/>
      <c r="O615" s="17" t="str">
        <f t="shared" si="19"/>
        <v/>
      </c>
      <c r="P615" s="20"/>
    </row>
    <row r="616" spans="1:16">
      <c r="A616" s="16"/>
      <c r="B616" s="16"/>
      <c r="C616" s="16"/>
      <c r="D616" s="16"/>
      <c r="E616" s="16"/>
      <c r="F616" s="16"/>
      <c r="G616" s="16"/>
      <c r="H616" s="16"/>
      <c r="I616" s="17" t="str">
        <f>IF(J616&lt;&gt;"",VLOOKUP(J616,'Product Data'!B$1:K$1107,10,FALSE),"")</f>
        <v/>
      </c>
      <c r="J616" s="21"/>
      <c r="K616" s="21"/>
      <c r="L616" s="18" t="str">
        <f>IF(J616&lt;&gt;"",VLOOKUP(J616,'Product Data'!B$1:K$1107,4,FALSE),"")</f>
        <v/>
      </c>
      <c r="M616" s="17" t="str">
        <f t="shared" si="18"/>
        <v/>
      </c>
      <c r="N616" s="19"/>
      <c r="O616" s="17" t="str">
        <f t="shared" si="19"/>
        <v/>
      </c>
      <c r="P616" s="20"/>
    </row>
    <row r="617" spans="1:16">
      <c r="A617" s="16"/>
      <c r="B617" s="16"/>
      <c r="C617" s="16"/>
      <c r="D617" s="16"/>
      <c r="E617" s="16"/>
      <c r="F617" s="16"/>
      <c r="G617" s="16"/>
      <c r="H617" s="16"/>
      <c r="I617" s="17" t="str">
        <f>IF(J617&lt;&gt;"",VLOOKUP(J617,'Product Data'!B$1:K$1107,10,FALSE),"")</f>
        <v/>
      </c>
      <c r="J617" s="21"/>
      <c r="K617" s="21"/>
      <c r="L617" s="18" t="str">
        <f>IF(J617&lt;&gt;"",VLOOKUP(J617,'Product Data'!B$1:K$1107,4,FALSE),"")</f>
        <v/>
      </c>
      <c r="M617" s="17" t="str">
        <f t="shared" si="18"/>
        <v/>
      </c>
      <c r="N617" s="19"/>
      <c r="O617" s="17" t="str">
        <f t="shared" si="19"/>
        <v/>
      </c>
      <c r="P617" s="20"/>
    </row>
    <row r="618" spans="1:16">
      <c r="A618" s="16"/>
      <c r="B618" s="16"/>
      <c r="C618" s="16"/>
      <c r="D618" s="16"/>
      <c r="E618" s="16"/>
      <c r="F618" s="16"/>
      <c r="G618" s="16"/>
      <c r="H618" s="16"/>
      <c r="I618" s="17" t="str">
        <f>IF(J618&lt;&gt;"",VLOOKUP(J618,'Product Data'!B$1:K$1107,10,FALSE),"")</f>
        <v/>
      </c>
      <c r="J618" s="21"/>
      <c r="K618" s="21"/>
      <c r="L618" s="18" t="str">
        <f>IF(J618&lt;&gt;"",VLOOKUP(J618,'Product Data'!B$1:K$1107,4,FALSE),"")</f>
        <v/>
      </c>
      <c r="M618" s="17" t="str">
        <f t="shared" si="18"/>
        <v/>
      </c>
      <c r="N618" s="19"/>
      <c r="O618" s="17" t="str">
        <f t="shared" si="19"/>
        <v/>
      </c>
      <c r="P618" s="20"/>
    </row>
    <row r="619" spans="1:16">
      <c r="A619" s="16"/>
      <c r="B619" s="16"/>
      <c r="C619" s="16"/>
      <c r="D619" s="16"/>
      <c r="E619" s="16"/>
      <c r="F619" s="16"/>
      <c r="G619" s="16"/>
      <c r="H619" s="16"/>
      <c r="I619" s="17" t="str">
        <f>IF(J619&lt;&gt;"",VLOOKUP(J619,'Product Data'!B$1:K$1107,10,FALSE),"")</f>
        <v/>
      </c>
      <c r="J619" s="21"/>
      <c r="K619" s="21"/>
      <c r="L619" s="18" t="str">
        <f>IF(J619&lt;&gt;"",VLOOKUP(J619,'Product Data'!B$1:K$1107,4,FALSE),"")</f>
        <v/>
      </c>
      <c r="M619" s="17" t="str">
        <f t="shared" si="18"/>
        <v/>
      </c>
      <c r="N619" s="19"/>
      <c r="O619" s="17" t="str">
        <f t="shared" si="19"/>
        <v/>
      </c>
      <c r="P619" s="20"/>
    </row>
    <row r="620" spans="1:16">
      <c r="A620" s="16"/>
      <c r="B620" s="16"/>
      <c r="C620" s="16"/>
      <c r="D620" s="16"/>
      <c r="E620" s="16"/>
      <c r="F620" s="16"/>
      <c r="G620" s="16"/>
      <c r="H620" s="16"/>
      <c r="I620" s="17" t="str">
        <f>IF(J620&lt;&gt;"",VLOOKUP(J620,'Product Data'!B$1:K$1107,10,FALSE),"")</f>
        <v/>
      </c>
      <c r="J620" s="21"/>
      <c r="K620" s="21"/>
      <c r="L620" s="18" t="str">
        <f>IF(J620&lt;&gt;"",VLOOKUP(J620,'Product Data'!B$1:K$1107,4,FALSE),"")</f>
        <v/>
      </c>
      <c r="M620" s="17" t="str">
        <f t="shared" si="18"/>
        <v/>
      </c>
      <c r="N620" s="19"/>
      <c r="O620" s="17" t="str">
        <f t="shared" si="19"/>
        <v/>
      </c>
      <c r="P620" s="20"/>
    </row>
    <row r="621" spans="1:16">
      <c r="A621" s="16"/>
      <c r="B621" s="16"/>
      <c r="C621" s="16"/>
      <c r="D621" s="16"/>
      <c r="E621" s="16"/>
      <c r="F621" s="16"/>
      <c r="G621" s="16"/>
      <c r="H621" s="16"/>
      <c r="I621" s="17" t="str">
        <f>IF(J621&lt;&gt;"",VLOOKUP(J621,'Product Data'!B$1:K$1107,10,FALSE),"")</f>
        <v/>
      </c>
      <c r="J621" s="21"/>
      <c r="K621" s="21"/>
      <c r="L621" s="18" t="str">
        <f>IF(J621&lt;&gt;"",VLOOKUP(J621,'Product Data'!B$1:K$1107,4,FALSE),"")</f>
        <v/>
      </c>
      <c r="M621" s="17" t="str">
        <f t="shared" si="18"/>
        <v/>
      </c>
      <c r="N621" s="19"/>
      <c r="O621" s="17" t="str">
        <f t="shared" si="19"/>
        <v/>
      </c>
      <c r="P621" s="20"/>
    </row>
    <row r="622" spans="1:16">
      <c r="A622" s="16"/>
      <c r="B622" s="16"/>
      <c r="C622" s="16"/>
      <c r="D622" s="16"/>
      <c r="E622" s="16"/>
      <c r="F622" s="16"/>
      <c r="G622" s="16"/>
      <c r="H622" s="16"/>
      <c r="I622" s="17" t="str">
        <f>IF(J622&lt;&gt;"",VLOOKUP(J622,'Product Data'!B$1:K$1107,10,FALSE),"")</f>
        <v/>
      </c>
      <c r="J622" s="21"/>
      <c r="K622" s="21"/>
      <c r="L622" s="18" t="str">
        <f>IF(J622&lt;&gt;"",VLOOKUP(J622,'Product Data'!B$1:K$1107,4,FALSE),"")</f>
        <v/>
      </c>
      <c r="M622" s="17" t="str">
        <f t="shared" si="18"/>
        <v/>
      </c>
      <c r="N622" s="19"/>
      <c r="O622" s="17" t="str">
        <f t="shared" si="19"/>
        <v/>
      </c>
      <c r="P622" s="20"/>
    </row>
    <row r="623" spans="1:16">
      <c r="A623" s="16"/>
      <c r="B623" s="16"/>
      <c r="C623" s="16"/>
      <c r="D623" s="16"/>
      <c r="E623" s="16"/>
      <c r="F623" s="16"/>
      <c r="G623" s="16"/>
      <c r="H623" s="16"/>
      <c r="I623" s="17" t="str">
        <f>IF(J623&lt;&gt;"",VLOOKUP(J623,'Product Data'!B$1:K$1107,10,FALSE),"")</f>
        <v/>
      </c>
      <c r="J623" s="21"/>
      <c r="K623" s="21"/>
      <c r="L623" s="18" t="str">
        <f>IF(J623&lt;&gt;"",VLOOKUP(J623,'Product Data'!B$1:K$1107,4,FALSE),"")</f>
        <v/>
      </c>
      <c r="M623" s="17" t="str">
        <f t="shared" si="18"/>
        <v/>
      </c>
      <c r="N623" s="19"/>
      <c r="O623" s="17" t="str">
        <f t="shared" si="19"/>
        <v/>
      </c>
      <c r="P623" s="20"/>
    </row>
    <row r="624" spans="1:16">
      <c r="A624" s="16"/>
      <c r="B624" s="16"/>
      <c r="C624" s="16"/>
      <c r="D624" s="16"/>
      <c r="E624" s="16"/>
      <c r="F624" s="16"/>
      <c r="G624" s="16"/>
      <c r="H624" s="16"/>
      <c r="I624" s="17" t="str">
        <f>IF(J624&lt;&gt;"",VLOOKUP(J624,'Product Data'!B$1:K$1107,10,FALSE),"")</f>
        <v/>
      </c>
      <c r="J624" s="21"/>
      <c r="K624" s="21"/>
      <c r="L624" s="18" t="str">
        <f>IF(J624&lt;&gt;"",VLOOKUP(J624,'Product Data'!B$1:K$1107,4,FALSE),"")</f>
        <v/>
      </c>
      <c r="M624" s="17" t="str">
        <f t="shared" si="18"/>
        <v/>
      </c>
      <c r="N624" s="19"/>
      <c r="O624" s="17" t="str">
        <f t="shared" si="19"/>
        <v/>
      </c>
      <c r="P624" s="20"/>
    </row>
    <row r="625" spans="1:16">
      <c r="A625" s="16"/>
      <c r="B625" s="16"/>
      <c r="C625" s="16"/>
      <c r="D625" s="16"/>
      <c r="E625" s="16"/>
      <c r="F625" s="16"/>
      <c r="G625" s="16"/>
      <c r="H625" s="16"/>
      <c r="I625" s="17" t="str">
        <f>IF(J625&lt;&gt;"",VLOOKUP(J625,'Product Data'!B$1:K$1107,10,FALSE),"")</f>
        <v/>
      </c>
      <c r="J625" s="21"/>
      <c r="K625" s="21"/>
      <c r="L625" s="18" t="str">
        <f>IF(J625&lt;&gt;"",VLOOKUP(J625,'Product Data'!B$1:K$1107,4,FALSE),"")</f>
        <v/>
      </c>
      <c r="M625" s="17" t="str">
        <f t="shared" si="18"/>
        <v/>
      </c>
      <c r="N625" s="19"/>
      <c r="O625" s="17" t="str">
        <f t="shared" si="19"/>
        <v/>
      </c>
      <c r="P625" s="20"/>
    </row>
    <row r="626" spans="1:16">
      <c r="A626" s="16"/>
      <c r="B626" s="16"/>
      <c r="C626" s="16"/>
      <c r="D626" s="16"/>
      <c r="E626" s="16"/>
      <c r="F626" s="16"/>
      <c r="G626" s="16"/>
      <c r="H626" s="16"/>
      <c r="I626" s="17" t="str">
        <f>IF(J626&lt;&gt;"",VLOOKUP(J626,'Product Data'!B$1:K$1107,10,FALSE),"")</f>
        <v/>
      </c>
      <c r="J626" s="21"/>
      <c r="K626" s="21"/>
      <c r="L626" s="18" t="str">
        <f>IF(J626&lt;&gt;"",VLOOKUP(J626,'Product Data'!B$1:K$1107,4,FALSE),"")</f>
        <v/>
      </c>
      <c r="M626" s="17" t="str">
        <f t="shared" si="18"/>
        <v/>
      </c>
      <c r="N626" s="19"/>
      <c r="O626" s="17" t="str">
        <f t="shared" si="19"/>
        <v/>
      </c>
      <c r="P626" s="20"/>
    </row>
    <row r="627" spans="1:16">
      <c r="A627" s="16"/>
      <c r="B627" s="16"/>
      <c r="C627" s="16"/>
      <c r="D627" s="16"/>
      <c r="E627" s="16"/>
      <c r="F627" s="16"/>
      <c r="G627" s="16"/>
      <c r="H627" s="16"/>
      <c r="I627" s="17" t="str">
        <f>IF(J627&lt;&gt;"",VLOOKUP(J627,'Product Data'!B$1:K$1107,10,FALSE),"")</f>
        <v/>
      </c>
      <c r="J627" s="21"/>
      <c r="K627" s="21"/>
      <c r="L627" s="18" t="str">
        <f>IF(J627&lt;&gt;"",VLOOKUP(J627,'Product Data'!B$1:K$1107,4,FALSE),"")</f>
        <v/>
      </c>
      <c r="M627" s="17" t="str">
        <f t="shared" si="18"/>
        <v/>
      </c>
      <c r="N627" s="19"/>
      <c r="O627" s="17" t="str">
        <f t="shared" si="19"/>
        <v/>
      </c>
      <c r="P627" s="20"/>
    </row>
    <row r="628" spans="1:16">
      <c r="A628" s="16"/>
      <c r="B628" s="16"/>
      <c r="C628" s="16"/>
      <c r="D628" s="16"/>
      <c r="E628" s="16"/>
      <c r="F628" s="16"/>
      <c r="G628" s="16"/>
      <c r="H628" s="16"/>
      <c r="I628" s="17" t="str">
        <f>IF(J628&lt;&gt;"",VLOOKUP(J628,'Product Data'!B$1:K$1107,10,FALSE),"")</f>
        <v/>
      </c>
      <c r="J628" s="21"/>
      <c r="K628" s="21"/>
      <c r="L628" s="18" t="str">
        <f>IF(J628&lt;&gt;"",VLOOKUP(J628,'Product Data'!B$1:K$1107,4,FALSE),"")</f>
        <v/>
      </c>
      <c r="M628" s="17" t="str">
        <f t="shared" si="18"/>
        <v/>
      </c>
      <c r="N628" s="19"/>
      <c r="O628" s="17" t="str">
        <f t="shared" si="19"/>
        <v/>
      </c>
      <c r="P628" s="20"/>
    </row>
    <row r="629" spans="1:16">
      <c r="A629" s="16"/>
      <c r="B629" s="16"/>
      <c r="C629" s="16"/>
      <c r="D629" s="16"/>
      <c r="E629" s="16"/>
      <c r="F629" s="16"/>
      <c r="G629" s="16"/>
      <c r="H629" s="16"/>
      <c r="I629" s="17" t="str">
        <f>IF(J629&lt;&gt;"",VLOOKUP(J629,'Product Data'!B$1:K$1107,10,FALSE),"")</f>
        <v/>
      </c>
      <c r="J629" s="21"/>
      <c r="K629" s="21"/>
      <c r="L629" s="18" t="str">
        <f>IF(J629&lt;&gt;"",VLOOKUP(J629,'Product Data'!B$1:K$1107,4,FALSE),"")</f>
        <v/>
      </c>
      <c r="M629" s="17" t="str">
        <f t="shared" si="18"/>
        <v/>
      </c>
      <c r="N629" s="19"/>
      <c r="O629" s="17" t="str">
        <f t="shared" si="19"/>
        <v/>
      </c>
      <c r="P629" s="20"/>
    </row>
    <row r="630" spans="1:16">
      <c r="A630" s="16"/>
      <c r="B630" s="16"/>
      <c r="C630" s="16"/>
      <c r="D630" s="16"/>
      <c r="E630" s="16"/>
      <c r="F630" s="16"/>
      <c r="G630" s="16"/>
      <c r="H630" s="16"/>
      <c r="I630" s="17" t="str">
        <f>IF(J630&lt;&gt;"",VLOOKUP(J630,'Product Data'!B$1:K$1107,10,FALSE),"")</f>
        <v/>
      </c>
      <c r="J630" s="21"/>
      <c r="K630" s="21"/>
      <c r="L630" s="18" t="str">
        <f>IF(J630&lt;&gt;"",VLOOKUP(J630,'Product Data'!B$1:K$1107,4,FALSE),"")</f>
        <v/>
      </c>
      <c r="M630" s="17" t="str">
        <f t="shared" si="18"/>
        <v/>
      </c>
      <c r="N630" s="19"/>
      <c r="O630" s="17" t="str">
        <f t="shared" si="19"/>
        <v/>
      </c>
      <c r="P630" s="20"/>
    </row>
    <row r="631" spans="1:16">
      <c r="A631" s="16"/>
      <c r="B631" s="16"/>
      <c r="C631" s="16"/>
      <c r="D631" s="16"/>
      <c r="E631" s="16"/>
      <c r="F631" s="16"/>
      <c r="G631" s="16"/>
      <c r="H631" s="16"/>
      <c r="I631" s="17" t="str">
        <f>IF(J631&lt;&gt;"",VLOOKUP(J631,'Product Data'!B$1:K$1107,10,FALSE),"")</f>
        <v/>
      </c>
      <c r="J631" s="21"/>
      <c r="K631" s="21"/>
      <c r="L631" s="18" t="str">
        <f>IF(J631&lt;&gt;"",VLOOKUP(J631,'Product Data'!B$1:K$1107,4,FALSE),"")</f>
        <v/>
      </c>
      <c r="M631" s="17" t="str">
        <f t="shared" si="18"/>
        <v/>
      </c>
      <c r="N631" s="19"/>
      <c r="O631" s="17" t="str">
        <f t="shared" si="19"/>
        <v/>
      </c>
      <c r="P631" s="20"/>
    </row>
    <row r="632" spans="1:16">
      <c r="A632" s="16"/>
      <c r="B632" s="16"/>
      <c r="C632" s="16"/>
      <c r="D632" s="16"/>
      <c r="E632" s="16"/>
      <c r="F632" s="16"/>
      <c r="G632" s="16"/>
      <c r="H632" s="16"/>
      <c r="I632" s="17" t="str">
        <f>IF(J632&lt;&gt;"",VLOOKUP(J632,'Product Data'!B$1:K$1107,10,FALSE),"")</f>
        <v/>
      </c>
      <c r="J632" s="21"/>
      <c r="K632" s="21"/>
      <c r="L632" s="18" t="str">
        <f>IF(J632&lt;&gt;"",VLOOKUP(J632,'Product Data'!B$1:K$1107,4,FALSE),"")</f>
        <v/>
      </c>
      <c r="M632" s="17" t="str">
        <f t="shared" si="18"/>
        <v/>
      </c>
      <c r="N632" s="19"/>
      <c r="O632" s="17" t="str">
        <f t="shared" si="19"/>
        <v/>
      </c>
      <c r="P632" s="20"/>
    </row>
    <row r="633" spans="1:16">
      <c r="A633" s="16"/>
      <c r="B633" s="16"/>
      <c r="C633" s="16"/>
      <c r="D633" s="16"/>
      <c r="E633" s="16"/>
      <c r="F633" s="16"/>
      <c r="G633" s="16"/>
      <c r="H633" s="16"/>
      <c r="I633" s="17" t="str">
        <f>IF(J633&lt;&gt;"",VLOOKUP(J633,'Product Data'!B$1:K$1107,10,FALSE),"")</f>
        <v/>
      </c>
      <c r="J633" s="21"/>
      <c r="K633" s="21"/>
      <c r="L633" s="18" t="str">
        <f>IF(J633&lt;&gt;"",VLOOKUP(J633,'Product Data'!B$1:K$1107,4,FALSE),"")</f>
        <v/>
      </c>
      <c r="M633" s="17" t="str">
        <f t="shared" si="18"/>
        <v/>
      </c>
      <c r="N633" s="19"/>
      <c r="O633" s="17" t="str">
        <f t="shared" si="19"/>
        <v/>
      </c>
      <c r="P633" s="20"/>
    </row>
    <row r="634" spans="1:16">
      <c r="A634" s="16"/>
      <c r="B634" s="16"/>
      <c r="C634" s="16"/>
      <c r="D634" s="16"/>
      <c r="E634" s="16"/>
      <c r="F634" s="16"/>
      <c r="G634" s="16"/>
      <c r="H634" s="16"/>
      <c r="I634" s="17" t="str">
        <f>IF(J634&lt;&gt;"",VLOOKUP(J634,'Product Data'!B$1:K$1107,10,FALSE),"")</f>
        <v/>
      </c>
      <c r="J634" s="21"/>
      <c r="K634" s="21"/>
      <c r="L634" s="18" t="str">
        <f>IF(J634&lt;&gt;"",VLOOKUP(J634,'Product Data'!B$1:K$1107,4,FALSE),"")</f>
        <v/>
      </c>
      <c r="M634" s="17" t="str">
        <f t="shared" si="18"/>
        <v/>
      </c>
      <c r="N634" s="19"/>
      <c r="O634" s="17" t="str">
        <f t="shared" si="19"/>
        <v/>
      </c>
      <c r="P634" s="20"/>
    </row>
    <row r="635" spans="1:16">
      <c r="A635" s="16"/>
      <c r="B635" s="16"/>
      <c r="C635" s="16"/>
      <c r="D635" s="16"/>
      <c r="E635" s="16"/>
      <c r="F635" s="16"/>
      <c r="G635" s="16"/>
      <c r="H635" s="16"/>
      <c r="I635" s="17" t="str">
        <f>IF(J635&lt;&gt;"",VLOOKUP(J635,'Product Data'!B$1:K$1107,10,FALSE),"")</f>
        <v/>
      </c>
      <c r="J635" s="21"/>
      <c r="K635" s="21"/>
      <c r="L635" s="18" t="str">
        <f>IF(J635&lt;&gt;"",VLOOKUP(J635,'Product Data'!B$1:K$1107,4,FALSE),"")</f>
        <v/>
      </c>
      <c r="M635" s="17" t="str">
        <f t="shared" si="18"/>
        <v/>
      </c>
      <c r="N635" s="19"/>
      <c r="O635" s="17" t="str">
        <f t="shared" si="19"/>
        <v/>
      </c>
      <c r="P635" s="20"/>
    </row>
    <row r="636" spans="1:16">
      <c r="A636" s="16"/>
      <c r="B636" s="16"/>
      <c r="C636" s="16"/>
      <c r="D636" s="16"/>
      <c r="E636" s="16"/>
      <c r="F636" s="16"/>
      <c r="G636" s="16"/>
      <c r="H636" s="16"/>
      <c r="I636" s="17" t="str">
        <f>IF(J636&lt;&gt;"",VLOOKUP(J636,'Product Data'!B$1:K$1107,10,FALSE),"")</f>
        <v/>
      </c>
      <c r="J636" s="21"/>
      <c r="K636" s="21"/>
      <c r="L636" s="18" t="str">
        <f>IF(J636&lt;&gt;"",VLOOKUP(J636,'Product Data'!B$1:K$1107,4,FALSE),"")</f>
        <v/>
      </c>
      <c r="M636" s="17" t="str">
        <f t="shared" si="18"/>
        <v/>
      </c>
      <c r="N636" s="19"/>
      <c r="O636" s="17" t="str">
        <f t="shared" si="19"/>
        <v/>
      </c>
      <c r="P636" s="20"/>
    </row>
    <row r="637" spans="1:16">
      <c r="A637" s="16"/>
      <c r="B637" s="16"/>
      <c r="C637" s="16"/>
      <c r="D637" s="16"/>
      <c r="E637" s="16"/>
      <c r="F637" s="16"/>
      <c r="G637" s="16"/>
      <c r="H637" s="16"/>
      <c r="I637" s="17" t="str">
        <f>IF(J637&lt;&gt;"",VLOOKUP(J637,'Product Data'!B$1:K$1107,10,FALSE),"")</f>
        <v/>
      </c>
      <c r="J637" s="21"/>
      <c r="K637" s="21"/>
      <c r="L637" s="18" t="str">
        <f>IF(J637&lt;&gt;"",VLOOKUP(J637,'Product Data'!B$1:K$1107,4,FALSE),"")</f>
        <v/>
      </c>
      <c r="M637" s="17" t="str">
        <f t="shared" si="18"/>
        <v/>
      </c>
      <c r="N637" s="19"/>
      <c r="O637" s="17" t="str">
        <f t="shared" si="19"/>
        <v/>
      </c>
      <c r="P637" s="20"/>
    </row>
    <row r="638" spans="1:16">
      <c r="A638" s="16"/>
      <c r="B638" s="16"/>
      <c r="C638" s="16"/>
      <c r="D638" s="16"/>
      <c r="E638" s="16"/>
      <c r="F638" s="16"/>
      <c r="G638" s="16"/>
      <c r="H638" s="16"/>
      <c r="I638" s="17" t="str">
        <f>IF(J638&lt;&gt;"",VLOOKUP(J638,'Product Data'!B$1:K$1107,10,FALSE),"")</f>
        <v/>
      </c>
      <c r="J638" s="21"/>
      <c r="K638" s="21"/>
      <c r="L638" s="18" t="str">
        <f>IF(J638&lt;&gt;"",VLOOKUP(J638,'Product Data'!B$1:K$1107,4,FALSE),"")</f>
        <v/>
      </c>
      <c r="M638" s="17" t="str">
        <f t="shared" si="18"/>
        <v/>
      </c>
      <c r="N638" s="19"/>
      <c r="O638" s="17" t="str">
        <f t="shared" si="19"/>
        <v/>
      </c>
      <c r="P638" s="20"/>
    </row>
    <row r="639" spans="1:16">
      <c r="A639" s="16"/>
      <c r="B639" s="16"/>
      <c r="C639" s="16"/>
      <c r="D639" s="16"/>
      <c r="E639" s="16"/>
      <c r="F639" s="16"/>
      <c r="G639" s="16"/>
      <c r="H639" s="16"/>
      <c r="I639" s="17" t="str">
        <f>IF(J639&lt;&gt;"",VLOOKUP(J639,'Product Data'!B$1:K$1107,10,FALSE),"")</f>
        <v/>
      </c>
      <c r="J639" s="21"/>
      <c r="K639" s="21"/>
      <c r="L639" s="18" t="str">
        <f>IF(J639&lt;&gt;"",VLOOKUP(J639,'Product Data'!B$1:K$1107,4,FALSE),"")</f>
        <v/>
      </c>
      <c r="M639" s="17" t="str">
        <f t="shared" si="18"/>
        <v/>
      </c>
      <c r="N639" s="19"/>
      <c r="O639" s="17" t="str">
        <f t="shared" si="19"/>
        <v/>
      </c>
      <c r="P639" s="20"/>
    </row>
    <row r="640" spans="1:16">
      <c r="A640" s="16"/>
      <c r="B640" s="16"/>
      <c r="C640" s="16"/>
      <c r="D640" s="16"/>
      <c r="E640" s="16"/>
      <c r="F640" s="16"/>
      <c r="G640" s="16"/>
      <c r="H640" s="16"/>
      <c r="I640" s="17" t="str">
        <f>IF(J640&lt;&gt;"",VLOOKUP(J640,'Product Data'!B$1:K$1107,10,FALSE),"")</f>
        <v/>
      </c>
      <c r="J640" s="21"/>
      <c r="K640" s="21"/>
      <c r="L640" s="18" t="str">
        <f>IF(J640&lt;&gt;"",VLOOKUP(J640,'Product Data'!B$1:K$1107,4,FALSE),"")</f>
        <v/>
      </c>
      <c r="M640" s="17" t="str">
        <f t="shared" si="18"/>
        <v/>
      </c>
      <c r="N640" s="19"/>
      <c r="O640" s="17" t="str">
        <f t="shared" si="19"/>
        <v/>
      </c>
      <c r="P640" s="20"/>
    </row>
    <row r="641" spans="1:16">
      <c r="A641" s="16"/>
      <c r="B641" s="16"/>
      <c r="C641" s="16"/>
      <c r="D641" s="16"/>
      <c r="E641" s="16"/>
      <c r="F641" s="16"/>
      <c r="G641" s="16"/>
      <c r="H641" s="16"/>
      <c r="I641" s="17" t="str">
        <f>IF(J641&lt;&gt;"",VLOOKUP(J641,'Product Data'!B$1:K$1107,10,FALSE),"")</f>
        <v/>
      </c>
      <c r="J641" s="21"/>
      <c r="K641" s="21"/>
      <c r="L641" s="18" t="str">
        <f>IF(J641&lt;&gt;"",VLOOKUP(J641,'Product Data'!B$1:K$1107,4,FALSE),"")</f>
        <v/>
      </c>
      <c r="M641" s="17" t="str">
        <f t="shared" si="18"/>
        <v/>
      </c>
      <c r="N641" s="19"/>
      <c r="O641" s="17" t="str">
        <f t="shared" si="19"/>
        <v/>
      </c>
      <c r="P641" s="20"/>
    </row>
    <row r="642" spans="1:16">
      <c r="A642" s="16"/>
      <c r="B642" s="16"/>
      <c r="C642" s="16"/>
      <c r="D642" s="16"/>
      <c r="E642" s="16"/>
      <c r="F642" s="16"/>
      <c r="G642" s="16"/>
      <c r="H642" s="16"/>
      <c r="I642" s="17" t="str">
        <f>IF(J642&lt;&gt;"",VLOOKUP(J642,'Product Data'!B$1:K$1107,10,FALSE),"")</f>
        <v/>
      </c>
      <c r="J642" s="21"/>
      <c r="K642" s="21"/>
      <c r="L642" s="18" t="str">
        <f>IF(J642&lt;&gt;"",VLOOKUP(J642,'Product Data'!B$1:K$1107,4,FALSE),"")</f>
        <v/>
      </c>
      <c r="M642" s="17" t="str">
        <f t="shared" si="18"/>
        <v/>
      </c>
      <c r="N642" s="19"/>
      <c r="O642" s="17" t="str">
        <f t="shared" si="19"/>
        <v/>
      </c>
      <c r="P642" s="20"/>
    </row>
    <row r="643" spans="1:16">
      <c r="A643" s="16"/>
      <c r="B643" s="16"/>
      <c r="C643" s="16"/>
      <c r="D643" s="16"/>
      <c r="E643" s="16"/>
      <c r="F643" s="16"/>
      <c r="G643" s="16"/>
      <c r="H643" s="16"/>
      <c r="I643" s="17" t="str">
        <f>IF(J643&lt;&gt;"",VLOOKUP(J643,'Product Data'!B$1:K$1107,10,FALSE),"")</f>
        <v/>
      </c>
      <c r="J643" s="21"/>
      <c r="K643" s="21"/>
      <c r="L643" s="18" t="str">
        <f>IF(J643&lt;&gt;"",VLOOKUP(J643,'Product Data'!B$1:K$1107,4,FALSE),"")</f>
        <v/>
      </c>
      <c r="M643" s="17" t="str">
        <f t="shared" si="18"/>
        <v/>
      </c>
      <c r="N643" s="19"/>
      <c r="O643" s="17" t="str">
        <f t="shared" si="19"/>
        <v/>
      </c>
      <c r="P643" s="20"/>
    </row>
    <row r="644" spans="1:16">
      <c r="A644" s="16"/>
      <c r="B644" s="16"/>
      <c r="C644" s="16"/>
      <c r="D644" s="16"/>
      <c r="E644" s="16"/>
      <c r="F644" s="16"/>
      <c r="G644" s="16"/>
      <c r="H644" s="16"/>
      <c r="I644" s="17" t="str">
        <f>IF(J644&lt;&gt;"",VLOOKUP(J644,'Product Data'!B$1:K$1107,10,FALSE),"")</f>
        <v/>
      </c>
      <c r="J644" s="21"/>
      <c r="K644" s="21"/>
      <c r="L644" s="18" t="str">
        <f>IF(J644&lt;&gt;"",VLOOKUP(J644,'Product Data'!B$1:K$1107,4,FALSE),"")</f>
        <v/>
      </c>
      <c r="M644" s="17" t="str">
        <f t="shared" si="18"/>
        <v/>
      </c>
      <c r="N644" s="19"/>
      <c r="O644" s="17" t="str">
        <f t="shared" si="19"/>
        <v/>
      </c>
      <c r="P644" s="20"/>
    </row>
    <row r="645" spans="1:16">
      <c r="A645" s="16"/>
      <c r="B645" s="16"/>
      <c r="C645" s="16"/>
      <c r="D645" s="16"/>
      <c r="E645" s="16"/>
      <c r="F645" s="16"/>
      <c r="G645" s="16"/>
      <c r="H645" s="16"/>
      <c r="I645" s="17" t="str">
        <f>IF(J645&lt;&gt;"",VLOOKUP(J645,'Product Data'!B$1:K$1107,10,FALSE),"")</f>
        <v/>
      </c>
      <c r="J645" s="21"/>
      <c r="K645" s="21"/>
      <c r="L645" s="18" t="str">
        <f>IF(J645&lt;&gt;"",VLOOKUP(J645,'Product Data'!B$1:K$1107,4,FALSE),"")</f>
        <v/>
      </c>
      <c r="M645" s="17" t="str">
        <f t="shared" si="18"/>
        <v/>
      </c>
      <c r="N645" s="19"/>
      <c r="O645" s="17" t="str">
        <f t="shared" si="19"/>
        <v/>
      </c>
      <c r="P645" s="20"/>
    </row>
    <row r="646" spans="1:16">
      <c r="A646" s="16"/>
      <c r="B646" s="16"/>
      <c r="C646" s="16"/>
      <c r="D646" s="16"/>
      <c r="E646" s="16"/>
      <c r="F646" s="16"/>
      <c r="G646" s="16"/>
      <c r="H646" s="16"/>
      <c r="I646" s="17" t="str">
        <f>IF(J646&lt;&gt;"",VLOOKUP(J646,'Product Data'!B$1:K$1107,10,FALSE),"")</f>
        <v/>
      </c>
      <c r="J646" s="21"/>
      <c r="K646" s="21"/>
      <c r="L646" s="18" t="str">
        <f>IF(J646&lt;&gt;"",VLOOKUP(J646,'Product Data'!B$1:K$1107,4,FALSE),"")</f>
        <v/>
      </c>
      <c r="M646" s="17" t="str">
        <f t="shared" si="18"/>
        <v/>
      </c>
      <c r="N646" s="19"/>
      <c r="O646" s="17" t="str">
        <f t="shared" si="19"/>
        <v/>
      </c>
      <c r="P646" s="20"/>
    </row>
    <row r="647" spans="1:16">
      <c r="A647" s="16"/>
      <c r="B647" s="16"/>
      <c r="C647" s="16"/>
      <c r="D647" s="16"/>
      <c r="E647" s="16"/>
      <c r="F647" s="16"/>
      <c r="G647" s="16"/>
      <c r="H647" s="16"/>
      <c r="I647" s="17" t="str">
        <f>IF(J647&lt;&gt;"",VLOOKUP(J647,'Product Data'!B$1:K$1107,10,FALSE),"")</f>
        <v/>
      </c>
      <c r="J647" s="21"/>
      <c r="K647" s="21"/>
      <c r="L647" s="18" t="str">
        <f>IF(J647&lt;&gt;"",VLOOKUP(J647,'Product Data'!B$1:K$1107,4,FALSE),"")</f>
        <v/>
      </c>
      <c r="M647" s="17" t="str">
        <f t="shared" si="18"/>
        <v/>
      </c>
      <c r="N647" s="19"/>
      <c r="O647" s="17" t="str">
        <f t="shared" si="19"/>
        <v/>
      </c>
      <c r="P647" s="20"/>
    </row>
    <row r="648" spans="1:16">
      <c r="A648" s="16"/>
      <c r="B648" s="16"/>
      <c r="C648" s="16"/>
      <c r="D648" s="16"/>
      <c r="E648" s="16"/>
      <c r="F648" s="16"/>
      <c r="G648" s="16"/>
      <c r="H648" s="16"/>
      <c r="I648" s="17" t="str">
        <f>IF(J648&lt;&gt;"",VLOOKUP(J648,'Product Data'!B$1:K$1107,10,FALSE),"")</f>
        <v/>
      </c>
      <c r="J648" s="21"/>
      <c r="K648" s="21"/>
      <c r="L648" s="18" t="str">
        <f>IF(J648&lt;&gt;"",VLOOKUP(J648,'Product Data'!B$1:K$1107,4,FALSE),"")</f>
        <v/>
      </c>
      <c r="M648" s="17" t="str">
        <f t="shared" si="18"/>
        <v/>
      </c>
      <c r="N648" s="19"/>
      <c r="O648" s="17" t="str">
        <f t="shared" si="19"/>
        <v/>
      </c>
      <c r="P648" s="20"/>
    </row>
    <row r="649" spans="1:16">
      <c r="A649" s="16"/>
      <c r="B649" s="16"/>
      <c r="C649" s="16"/>
      <c r="D649" s="16"/>
      <c r="E649" s="16"/>
      <c r="F649" s="16"/>
      <c r="G649" s="16"/>
      <c r="H649" s="16"/>
      <c r="I649" s="17" t="str">
        <f>IF(J649&lt;&gt;"",VLOOKUP(J649,'Product Data'!B$1:K$1107,10,FALSE),"")</f>
        <v/>
      </c>
      <c r="J649" s="21"/>
      <c r="K649" s="21"/>
      <c r="L649" s="18" t="str">
        <f>IF(J649&lt;&gt;"",VLOOKUP(J649,'Product Data'!B$1:K$1107,4,FALSE),"")</f>
        <v/>
      </c>
      <c r="M649" s="17" t="str">
        <f t="shared" si="18"/>
        <v/>
      </c>
      <c r="N649" s="19"/>
      <c r="O649" s="17" t="str">
        <f t="shared" si="19"/>
        <v/>
      </c>
      <c r="P649" s="20"/>
    </row>
    <row r="650" spans="1:16">
      <c r="A650" s="16"/>
      <c r="B650" s="16"/>
      <c r="C650" s="16"/>
      <c r="D650" s="16"/>
      <c r="E650" s="16"/>
      <c r="F650" s="16"/>
      <c r="G650" s="16"/>
      <c r="H650" s="16"/>
      <c r="I650" s="17" t="str">
        <f>IF(J650&lt;&gt;"",VLOOKUP(J650,'Product Data'!B$1:K$1107,10,FALSE),"")</f>
        <v/>
      </c>
      <c r="J650" s="21"/>
      <c r="K650" s="21"/>
      <c r="L650" s="18" t="str">
        <f>IF(J650&lt;&gt;"",VLOOKUP(J650,'Product Data'!B$1:K$1107,4,FALSE),"")</f>
        <v/>
      </c>
      <c r="M650" s="17" t="str">
        <f t="shared" si="18"/>
        <v/>
      </c>
      <c r="N650" s="19"/>
      <c r="O650" s="17" t="str">
        <f t="shared" si="19"/>
        <v/>
      </c>
      <c r="P650" s="20"/>
    </row>
    <row r="651" spans="1:16">
      <c r="A651" s="16"/>
      <c r="B651" s="16"/>
      <c r="C651" s="16"/>
      <c r="D651" s="16"/>
      <c r="E651" s="16"/>
      <c r="F651" s="16"/>
      <c r="G651" s="16"/>
      <c r="H651" s="16"/>
      <c r="I651" s="17" t="str">
        <f>IF(J651&lt;&gt;"",VLOOKUP(J651,'Product Data'!B$1:K$1107,10,FALSE),"")</f>
        <v/>
      </c>
      <c r="J651" s="21"/>
      <c r="K651" s="21"/>
      <c r="L651" s="18" t="str">
        <f>IF(J651&lt;&gt;"",VLOOKUP(J651,'Product Data'!B$1:K$1107,4,FALSE),"")</f>
        <v/>
      </c>
      <c r="M651" s="17" t="str">
        <f t="shared" si="18"/>
        <v/>
      </c>
      <c r="N651" s="19"/>
      <c r="O651" s="17" t="str">
        <f t="shared" si="19"/>
        <v/>
      </c>
      <c r="P651" s="20"/>
    </row>
    <row r="652" spans="1:16">
      <c r="A652" s="16"/>
      <c r="B652" s="16"/>
      <c r="C652" s="16"/>
      <c r="D652" s="16"/>
      <c r="E652" s="16"/>
      <c r="F652" s="16"/>
      <c r="G652" s="16"/>
      <c r="H652" s="16"/>
      <c r="I652" s="17" t="str">
        <f>IF(J652&lt;&gt;"",VLOOKUP(J652,'Product Data'!B$1:K$1107,10,FALSE),"")</f>
        <v/>
      </c>
      <c r="J652" s="21"/>
      <c r="K652" s="21"/>
      <c r="L652" s="18" t="str">
        <f>IF(J652&lt;&gt;"",VLOOKUP(J652,'Product Data'!B$1:K$1107,4,FALSE),"")</f>
        <v/>
      </c>
      <c r="M652" s="17" t="str">
        <f t="shared" si="18"/>
        <v/>
      </c>
      <c r="N652" s="19"/>
      <c r="O652" s="17" t="str">
        <f t="shared" si="19"/>
        <v/>
      </c>
      <c r="P652" s="20"/>
    </row>
    <row r="653" spans="1:16">
      <c r="A653" s="16"/>
      <c r="B653" s="16"/>
      <c r="C653" s="16"/>
      <c r="D653" s="16"/>
      <c r="E653" s="16"/>
      <c r="F653" s="16"/>
      <c r="G653" s="16"/>
      <c r="H653" s="16"/>
      <c r="I653" s="17" t="str">
        <f>IF(J653&lt;&gt;"",VLOOKUP(J653,'Product Data'!B$1:K$1107,10,FALSE),"")</f>
        <v/>
      </c>
      <c r="J653" s="21"/>
      <c r="K653" s="21"/>
      <c r="L653" s="18" t="str">
        <f>IF(J653&lt;&gt;"",VLOOKUP(J653,'Product Data'!B$1:K$1107,4,FALSE),"")</f>
        <v/>
      </c>
      <c r="M653" s="17" t="str">
        <f t="shared" si="18"/>
        <v/>
      </c>
      <c r="N653" s="19"/>
      <c r="O653" s="17" t="str">
        <f t="shared" si="19"/>
        <v/>
      </c>
      <c r="P653" s="20"/>
    </row>
    <row r="654" spans="1:16">
      <c r="A654" s="16"/>
      <c r="B654" s="16"/>
      <c r="C654" s="16"/>
      <c r="D654" s="16"/>
      <c r="E654" s="16"/>
      <c r="F654" s="16"/>
      <c r="G654" s="16"/>
      <c r="H654" s="16"/>
      <c r="I654" s="17" t="str">
        <f>IF(J654&lt;&gt;"",VLOOKUP(J654,'Product Data'!B$1:K$1107,10,FALSE),"")</f>
        <v/>
      </c>
      <c r="J654" s="21"/>
      <c r="K654" s="21"/>
      <c r="L654" s="18" t="str">
        <f>IF(J654&lt;&gt;"",VLOOKUP(J654,'Product Data'!B$1:K$1107,4,FALSE),"")</f>
        <v/>
      </c>
      <c r="M654" s="17" t="str">
        <f t="shared" ref="M654:M717" si="20">IF(J654&lt;&gt;"",IF(L654=0,"Yes","No"),"")</f>
        <v/>
      </c>
      <c r="N654" s="19"/>
      <c r="O654" s="17" t="str">
        <f t="shared" ref="O654:O717" si="21">IF(N654&lt;&gt;"",(TEXT(N654,"DDDD")),"")</f>
        <v/>
      </c>
      <c r="P654" s="20"/>
    </row>
    <row r="655" spans="1:16">
      <c r="A655" s="16"/>
      <c r="B655" s="16"/>
      <c r="C655" s="16"/>
      <c r="D655" s="16"/>
      <c r="E655" s="16"/>
      <c r="F655" s="16"/>
      <c r="G655" s="16"/>
      <c r="H655" s="16"/>
      <c r="I655" s="17" t="str">
        <f>IF(J655&lt;&gt;"",VLOOKUP(J655,'Product Data'!B$1:K$1107,10,FALSE),"")</f>
        <v/>
      </c>
      <c r="J655" s="21"/>
      <c r="K655" s="21"/>
      <c r="L655" s="18" t="str">
        <f>IF(J655&lt;&gt;"",VLOOKUP(J655,'Product Data'!B$1:K$1107,4,FALSE),"")</f>
        <v/>
      </c>
      <c r="M655" s="17" t="str">
        <f t="shared" si="20"/>
        <v/>
      </c>
      <c r="N655" s="19"/>
      <c r="O655" s="17" t="str">
        <f t="shared" si="21"/>
        <v/>
      </c>
      <c r="P655" s="20"/>
    </row>
    <row r="656" spans="1:16">
      <c r="A656" s="16"/>
      <c r="B656" s="16"/>
      <c r="C656" s="16"/>
      <c r="D656" s="16"/>
      <c r="E656" s="16"/>
      <c r="F656" s="16"/>
      <c r="G656" s="16"/>
      <c r="H656" s="16"/>
      <c r="I656" s="17" t="str">
        <f>IF(J656&lt;&gt;"",VLOOKUP(J656,'Product Data'!B$1:K$1107,10,FALSE),"")</f>
        <v/>
      </c>
      <c r="J656" s="21"/>
      <c r="K656" s="21"/>
      <c r="L656" s="18" t="str">
        <f>IF(J656&lt;&gt;"",VLOOKUP(J656,'Product Data'!B$1:K$1107,4,FALSE),"")</f>
        <v/>
      </c>
      <c r="M656" s="17" t="str">
        <f t="shared" si="20"/>
        <v/>
      </c>
      <c r="N656" s="19"/>
      <c r="O656" s="17" t="str">
        <f t="shared" si="21"/>
        <v/>
      </c>
      <c r="P656" s="20"/>
    </row>
    <row r="657" spans="1:16">
      <c r="A657" s="16"/>
      <c r="B657" s="16"/>
      <c r="C657" s="16"/>
      <c r="D657" s="16"/>
      <c r="E657" s="16"/>
      <c r="F657" s="16"/>
      <c r="G657" s="16"/>
      <c r="H657" s="16"/>
      <c r="I657" s="17" t="str">
        <f>IF(J657&lt;&gt;"",VLOOKUP(J657,'Product Data'!B$1:K$1107,10,FALSE),"")</f>
        <v/>
      </c>
      <c r="J657" s="21"/>
      <c r="K657" s="21"/>
      <c r="L657" s="18" t="str">
        <f>IF(J657&lt;&gt;"",VLOOKUP(J657,'Product Data'!B$1:K$1107,4,FALSE),"")</f>
        <v/>
      </c>
      <c r="M657" s="17" t="str">
        <f t="shared" si="20"/>
        <v/>
      </c>
      <c r="N657" s="19"/>
      <c r="O657" s="17" t="str">
        <f t="shared" si="21"/>
        <v/>
      </c>
      <c r="P657" s="20"/>
    </row>
    <row r="658" spans="1:16">
      <c r="A658" s="16"/>
      <c r="B658" s="16"/>
      <c r="C658" s="16"/>
      <c r="D658" s="16"/>
      <c r="E658" s="16"/>
      <c r="F658" s="16"/>
      <c r="G658" s="16"/>
      <c r="H658" s="16"/>
      <c r="I658" s="17" t="str">
        <f>IF(J658&lt;&gt;"",VLOOKUP(J658,'Product Data'!B$1:K$1107,10,FALSE),"")</f>
        <v/>
      </c>
      <c r="J658" s="21"/>
      <c r="K658" s="21"/>
      <c r="L658" s="18" t="str">
        <f>IF(J658&lt;&gt;"",VLOOKUP(J658,'Product Data'!B$1:K$1107,4,FALSE),"")</f>
        <v/>
      </c>
      <c r="M658" s="17" t="str">
        <f t="shared" si="20"/>
        <v/>
      </c>
      <c r="N658" s="19"/>
      <c r="O658" s="17" t="str">
        <f t="shared" si="21"/>
        <v/>
      </c>
      <c r="P658" s="20"/>
    </row>
    <row r="659" spans="1:16">
      <c r="A659" s="16"/>
      <c r="B659" s="16"/>
      <c r="C659" s="16"/>
      <c r="D659" s="16"/>
      <c r="E659" s="16"/>
      <c r="F659" s="16"/>
      <c r="G659" s="16"/>
      <c r="H659" s="16"/>
      <c r="I659" s="17" t="str">
        <f>IF(J659&lt;&gt;"",VLOOKUP(J659,'Product Data'!B$1:K$1107,10,FALSE),"")</f>
        <v/>
      </c>
      <c r="J659" s="21"/>
      <c r="K659" s="21"/>
      <c r="L659" s="18" t="str">
        <f>IF(J659&lt;&gt;"",VLOOKUP(J659,'Product Data'!B$1:K$1107,4,FALSE),"")</f>
        <v/>
      </c>
      <c r="M659" s="17" t="str">
        <f t="shared" si="20"/>
        <v/>
      </c>
      <c r="N659" s="19"/>
      <c r="O659" s="17" t="str">
        <f t="shared" si="21"/>
        <v/>
      </c>
      <c r="P659" s="20"/>
    </row>
    <row r="660" spans="1:16">
      <c r="A660" s="16"/>
      <c r="B660" s="16"/>
      <c r="C660" s="16"/>
      <c r="D660" s="16"/>
      <c r="E660" s="16"/>
      <c r="F660" s="16"/>
      <c r="G660" s="16"/>
      <c r="H660" s="16"/>
      <c r="I660" s="17" t="str">
        <f>IF(J660&lt;&gt;"",VLOOKUP(J660,'Product Data'!B$1:K$1107,10,FALSE),"")</f>
        <v/>
      </c>
      <c r="J660" s="21"/>
      <c r="K660" s="21"/>
      <c r="L660" s="18" t="str">
        <f>IF(J660&lt;&gt;"",VLOOKUP(J660,'Product Data'!B$1:K$1107,4,FALSE),"")</f>
        <v/>
      </c>
      <c r="M660" s="17" t="str">
        <f t="shared" si="20"/>
        <v/>
      </c>
      <c r="N660" s="19"/>
      <c r="O660" s="17" t="str">
        <f t="shared" si="21"/>
        <v/>
      </c>
      <c r="P660" s="20"/>
    </row>
    <row r="661" spans="1:16">
      <c r="A661" s="16"/>
      <c r="B661" s="16"/>
      <c r="C661" s="16"/>
      <c r="D661" s="16"/>
      <c r="E661" s="16"/>
      <c r="F661" s="16"/>
      <c r="G661" s="16"/>
      <c r="H661" s="16"/>
      <c r="I661" s="17" t="str">
        <f>IF(J661&lt;&gt;"",VLOOKUP(J661,'Product Data'!B$1:K$1107,10,FALSE),"")</f>
        <v/>
      </c>
      <c r="J661" s="21"/>
      <c r="K661" s="21"/>
      <c r="L661" s="18" t="str">
        <f>IF(J661&lt;&gt;"",VLOOKUP(J661,'Product Data'!B$1:K$1107,4,FALSE),"")</f>
        <v/>
      </c>
      <c r="M661" s="17" t="str">
        <f t="shared" si="20"/>
        <v/>
      </c>
      <c r="N661" s="19"/>
      <c r="O661" s="17" t="str">
        <f t="shared" si="21"/>
        <v/>
      </c>
      <c r="P661" s="20"/>
    </row>
    <row r="662" spans="1:16">
      <c r="A662" s="16"/>
      <c r="B662" s="16"/>
      <c r="C662" s="16"/>
      <c r="D662" s="16"/>
      <c r="E662" s="16"/>
      <c r="F662" s="16"/>
      <c r="G662" s="16"/>
      <c r="H662" s="16"/>
      <c r="I662" s="17" t="str">
        <f>IF(J662&lt;&gt;"",VLOOKUP(J662,'Product Data'!B$1:K$1107,10,FALSE),"")</f>
        <v/>
      </c>
      <c r="J662" s="21"/>
      <c r="K662" s="21"/>
      <c r="L662" s="18" t="str">
        <f>IF(J662&lt;&gt;"",VLOOKUP(J662,'Product Data'!B$1:K$1107,4,FALSE),"")</f>
        <v/>
      </c>
      <c r="M662" s="17" t="str">
        <f t="shared" si="20"/>
        <v/>
      </c>
      <c r="N662" s="19"/>
      <c r="O662" s="17" t="str">
        <f t="shared" si="21"/>
        <v/>
      </c>
      <c r="P662" s="20"/>
    </row>
    <row r="663" spans="1:16">
      <c r="A663" s="16"/>
      <c r="B663" s="16"/>
      <c r="C663" s="16"/>
      <c r="D663" s="16"/>
      <c r="E663" s="16"/>
      <c r="F663" s="16"/>
      <c r="G663" s="16"/>
      <c r="H663" s="16"/>
      <c r="I663" s="17" t="str">
        <f>IF(J663&lt;&gt;"",VLOOKUP(J663,'Product Data'!B$1:K$1107,10,FALSE),"")</f>
        <v/>
      </c>
      <c r="J663" s="21"/>
      <c r="K663" s="21"/>
      <c r="L663" s="18" t="str">
        <f>IF(J663&lt;&gt;"",VLOOKUP(J663,'Product Data'!B$1:K$1107,4,FALSE),"")</f>
        <v/>
      </c>
      <c r="M663" s="17" t="str">
        <f t="shared" si="20"/>
        <v/>
      </c>
      <c r="N663" s="19"/>
      <c r="O663" s="17" t="str">
        <f t="shared" si="21"/>
        <v/>
      </c>
      <c r="P663" s="20"/>
    </row>
    <row r="664" spans="1:16">
      <c r="A664" s="16"/>
      <c r="B664" s="16"/>
      <c r="C664" s="16"/>
      <c r="D664" s="16"/>
      <c r="E664" s="16"/>
      <c r="F664" s="16"/>
      <c r="G664" s="16"/>
      <c r="H664" s="16"/>
      <c r="I664" s="17" t="str">
        <f>IF(J664&lt;&gt;"",VLOOKUP(J664,'Product Data'!B$1:K$1107,10,FALSE),"")</f>
        <v/>
      </c>
      <c r="J664" s="21"/>
      <c r="K664" s="21"/>
      <c r="L664" s="18" t="str">
        <f>IF(J664&lt;&gt;"",VLOOKUP(J664,'Product Data'!B$1:K$1107,4,FALSE),"")</f>
        <v/>
      </c>
      <c r="M664" s="17" t="str">
        <f t="shared" si="20"/>
        <v/>
      </c>
      <c r="N664" s="19"/>
      <c r="O664" s="17" t="str">
        <f t="shared" si="21"/>
        <v/>
      </c>
      <c r="P664" s="20"/>
    </row>
    <row r="665" spans="1:16">
      <c r="A665" s="16"/>
      <c r="B665" s="16"/>
      <c r="C665" s="16"/>
      <c r="D665" s="16"/>
      <c r="E665" s="16"/>
      <c r="F665" s="16"/>
      <c r="G665" s="16"/>
      <c r="H665" s="16"/>
      <c r="I665" s="17" t="str">
        <f>IF(J665&lt;&gt;"",VLOOKUP(J665,'Product Data'!B$1:K$1107,10,FALSE),"")</f>
        <v/>
      </c>
      <c r="J665" s="21"/>
      <c r="K665" s="21"/>
      <c r="L665" s="18" t="str">
        <f>IF(J665&lt;&gt;"",VLOOKUP(J665,'Product Data'!B$1:K$1107,4,FALSE),"")</f>
        <v/>
      </c>
      <c r="M665" s="17" t="str">
        <f t="shared" si="20"/>
        <v/>
      </c>
      <c r="N665" s="19"/>
      <c r="O665" s="17" t="str">
        <f t="shared" si="21"/>
        <v/>
      </c>
      <c r="P665" s="20"/>
    </row>
    <row r="666" spans="1:16">
      <c r="A666" s="16"/>
      <c r="B666" s="16"/>
      <c r="C666" s="16"/>
      <c r="D666" s="16"/>
      <c r="E666" s="16"/>
      <c r="F666" s="16"/>
      <c r="G666" s="16"/>
      <c r="H666" s="16"/>
      <c r="I666" s="17" t="str">
        <f>IF(J666&lt;&gt;"",VLOOKUP(J666,'Product Data'!B$1:K$1107,10,FALSE),"")</f>
        <v/>
      </c>
      <c r="J666" s="21"/>
      <c r="K666" s="21"/>
      <c r="L666" s="18" t="str">
        <f>IF(J666&lt;&gt;"",VLOOKUP(J666,'Product Data'!B$1:K$1107,4,FALSE),"")</f>
        <v/>
      </c>
      <c r="M666" s="17" t="str">
        <f t="shared" si="20"/>
        <v/>
      </c>
      <c r="N666" s="19"/>
      <c r="O666" s="17" t="str">
        <f t="shared" si="21"/>
        <v/>
      </c>
      <c r="P666" s="20"/>
    </row>
    <row r="667" spans="1:16">
      <c r="A667" s="16"/>
      <c r="B667" s="16"/>
      <c r="C667" s="16"/>
      <c r="D667" s="16"/>
      <c r="E667" s="16"/>
      <c r="F667" s="16"/>
      <c r="G667" s="16"/>
      <c r="H667" s="16"/>
      <c r="I667" s="17" t="str">
        <f>IF(J667&lt;&gt;"",VLOOKUP(J667,'Product Data'!B$1:K$1107,10,FALSE),"")</f>
        <v/>
      </c>
      <c r="J667" s="21"/>
      <c r="K667" s="21"/>
      <c r="L667" s="18" t="str">
        <f>IF(J667&lt;&gt;"",VLOOKUP(J667,'Product Data'!B$1:K$1107,4,FALSE),"")</f>
        <v/>
      </c>
      <c r="M667" s="17" t="str">
        <f t="shared" si="20"/>
        <v/>
      </c>
      <c r="N667" s="19"/>
      <c r="O667" s="17" t="str">
        <f t="shared" si="21"/>
        <v/>
      </c>
      <c r="P667" s="20"/>
    </row>
    <row r="668" spans="1:16">
      <c r="A668" s="16"/>
      <c r="B668" s="16"/>
      <c r="C668" s="16"/>
      <c r="D668" s="16"/>
      <c r="E668" s="16"/>
      <c r="F668" s="16"/>
      <c r="G668" s="16"/>
      <c r="H668" s="16"/>
      <c r="I668" s="17" t="str">
        <f>IF(J668&lt;&gt;"",VLOOKUP(J668,'Product Data'!B$1:K$1107,10,FALSE),"")</f>
        <v/>
      </c>
      <c r="J668" s="21"/>
      <c r="K668" s="21"/>
      <c r="L668" s="18" t="str">
        <f>IF(J668&lt;&gt;"",VLOOKUP(J668,'Product Data'!B$1:K$1107,4,FALSE),"")</f>
        <v/>
      </c>
      <c r="M668" s="17" t="str">
        <f t="shared" si="20"/>
        <v/>
      </c>
      <c r="N668" s="19"/>
      <c r="O668" s="17" t="str">
        <f t="shared" si="21"/>
        <v/>
      </c>
      <c r="P668" s="20"/>
    </row>
    <row r="669" spans="1:16">
      <c r="A669" s="16"/>
      <c r="B669" s="16"/>
      <c r="C669" s="16"/>
      <c r="D669" s="16"/>
      <c r="E669" s="16"/>
      <c r="F669" s="16"/>
      <c r="G669" s="16"/>
      <c r="H669" s="16"/>
      <c r="I669" s="17" t="str">
        <f>IF(J669&lt;&gt;"",VLOOKUP(J669,'Product Data'!B$1:K$1107,10,FALSE),"")</f>
        <v/>
      </c>
      <c r="J669" s="21"/>
      <c r="K669" s="21"/>
      <c r="L669" s="18" t="str">
        <f>IF(J669&lt;&gt;"",VLOOKUP(J669,'Product Data'!B$1:K$1107,4,FALSE),"")</f>
        <v/>
      </c>
      <c r="M669" s="17" t="str">
        <f t="shared" si="20"/>
        <v/>
      </c>
      <c r="N669" s="19"/>
      <c r="O669" s="17" t="str">
        <f t="shared" si="21"/>
        <v/>
      </c>
      <c r="P669" s="20"/>
    </row>
    <row r="670" spans="1:16">
      <c r="A670" s="16"/>
      <c r="B670" s="16"/>
      <c r="C670" s="16"/>
      <c r="D670" s="16"/>
      <c r="E670" s="16"/>
      <c r="F670" s="16"/>
      <c r="G670" s="16"/>
      <c r="H670" s="16"/>
      <c r="I670" s="17" t="str">
        <f>IF(J670&lt;&gt;"",VLOOKUP(J670,'Product Data'!B$1:K$1107,10,FALSE),"")</f>
        <v/>
      </c>
      <c r="J670" s="21"/>
      <c r="K670" s="21"/>
      <c r="L670" s="18" t="str">
        <f>IF(J670&lt;&gt;"",VLOOKUP(J670,'Product Data'!B$1:K$1107,4,FALSE),"")</f>
        <v/>
      </c>
      <c r="M670" s="17" t="str">
        <f t="shared" si="20"/>
        <v/>
      </c>
      <c r="N670" s="19"/>
      <c r="O670" s="17" t="str">
        <f t="shared" si="21"/>
        <v/>
      </c>
      <c r="P670" s="20"/>
    </row>
    <row r="671" spans="1:16">
      <c r="A671" s="16"/>
      <c r="B671" s="16"/>
      <c r="C671" s="16"/>
      <c r="D671" s="16"/>
      <c r="E671" s="16"/>
      <c r="F671" s="16"/>
      <c r="G671" s="16"/>
      <c r="H671" s="16"/>
      <c r="I671" s="17" t="str">
        <f>IF(J671&lt;&gt;"",VLOOKUP(J671,'Product Data'!B$1:K$1107,10,FALSE),"")</f>
        <v/>
      </c>
      <c r="J671" s="21"/>
      <c r="K671" s="21"/>
      <c r="L671" s="18" t="str">
        <f>IF(J671&lt;&gt;"",VLOOKUP(J671,'Product Data'!B$1:K$1107,4,FALSE),"")</f>
        <v/>
      </c>
      <c r="M671" s="17" t="str">
        <f t="shared" si="20"/>
        <v/>
      </c>
      <c r="N671" s="19"/>
      <c r="O671" s="17" t="str">
        <f t="shared" si="21"/>
        <v/>
      </c>
      <c r="P671" s="20"/>
    </row>
    <row r="672" spans="1:16">
      <c r="A672" s="16"/>
      <c r="B672" s="16"/>
      <c r="C672" s="16"/>
      <c r="D672" s="16"/>
      <c r="E672" s="16"/>
      <c r="F672" s="16"/>
      <c r="G672" s="16"/>
      <c r="H672" s="16"/>
      <c r="I672" s="17" t="str">
        <f>IF(J672&lt;&gt;"",VLOOKUP(J672,'Product Data'!B$1:K$1107,10,FALSE),"")</f>
        <v/>
      </c>
      <c r="J672" s="21"/>
      <c r="K672" s="21"/>
      <c r="L672" s="18" t="str">
        <f>IF(J672&lt;&gt;"",VLOOKUP(J672,'Product Data'!B$1:K$1107,4,FALSE),"")</f>
        <v/>
      </c>
      <c r="M672" s="17" t="str">
        <f t="shared" si="20"/>
        <v/>
      </c>
      <c r="N672" s="19"/>
      <c r="O672" s="17" t="str">
        <f t="shared" si="21"/>
        <v/>
      </c>
      <c r="P672" s="20"/>
    </row>
    <row r="673" spans="1:16">
      <c r="A673" s="16"/>
      <c r="B673" s="16"/>
      <c r="C673" s="16"/>
      <c r="D673" s="16"/>
      <c r="E673" s="16"/>
      <c r="F673" s="16"/>
      <c r="G673" s="16"/>
      <c r="H673" s="16"/>
      <c r="I673" s="17" t="str">
        <f>IF(J673&lt;&gt;"",VLOOKUP(J673,'Product Data'!B$1:K$1107,10,FALSE),"")</f>
        <v/>
      </c>
      <c r="J673" s="21"/>
      <c r="K673" s="21"/>
      <c r="L673" s="18" t="str">
        <f>IF(J673&lt;&gt;"",VLOOKUP(J673,'Product Data'!B$1:K$1107,4,FALSE),"")</f>
        <v/>
      </c>
      <c r="M673" s="17" t="str">
        <f t="shared" si="20"/>
        <v/>
      </c>
      <c r="N673" s="19"/>
      <c r="O673" s="17" t="str">
        <f t="shared" si="21"/>
        <v/>
      </c>
      <c r="P673" s="20"/>
    </row>
    <row r="674" spans="1:16">
      <c r="A674" s="16"/>
      <c r="B674" s="16"/>
      <c r="C674" s="16"/>
      <c r="D674" s="16"/>
      <c r="E674" s="16"/>
      <c r="F674" s="16"/>
      <c r="G674" s="16"/>
      <c r="H674" s="16"/>
      <c r="I674" s="17" t="str">
        <f>IF(J674&lt;&gt;"",VLOOKUP(J674,'Product Data'!B$1:K$1107,10,FALSE),"")</f>
        <v/>
      </c>
      <c r="J674" s="21"/>
      <c r="K674" s="21"/>
      <c r="L674" s="18" t="str">
        <f>IF(J674&lt;&gt;"",VLOOKUP(J674,'Product Data'!B$1:K$1107,4,FALSE),"")</f>
        <v/>
      </c>
      <c r="M674" s="17" t="str">
        <f t="shared" si="20"/>
        <v/>
      </c>
      <c r="N674" s="19"/>
      <c r="O674" s="17" t="str">
        <f t="shared" si="21"/>
        <v/>
      </c>
      <c r="P674" s="20"/>
    </row>
    <row r="675" spans="1:16">
      <c r="A675" s="16"/>
      <c r="B675" s="16"/>
      <c r="C675" s="16"/>
      <c r="D675" s="16"/>
      <c r="E675" s="16"/>
      <c r="F675" s="16"/>
      <c r="G675" s="16"/>
      <c r="H675" s="16"/>
      <c r="I675" s="17" t="str">
        <f>IF(J675&lt;&gt;"",VLOOKUP(J675,'Product Data'!B$1:K$1107,10,FALSE),"")</f>
        <v/>
      </c>
      <c r="J675" s="21"/>
      <c r="K675" s="21"/>
      <c r="L675" s="18" t="str">
        <f>IF(J675&lt;&gt;"",VLOOKUP(J675,'Product Data'!B$1:K$1107,4,FALSE),"")</f>
        <v/>
      </c>
      <c r="M675" s="17" t="str">
        <f t="shared" si="20"/>
        <v/>
      </c>
      <c r="N675" s="19"/>
      <c r="O675" s="17" t="str">
        <f t="shared" si="21"/>
        <v/>
      </c>
      <c r="P675" s="20"/>
    </row>
    <row r="676" spans="1:16">
      <c r="A676" s="16"/>
      <c r="B676" s="16"/>
      <c r="C676" s="16"/>
      <c r="D676" s="16"/>
      <c r="E676" s="16"/>
      <c r="F676" s="16"/>
      <c r="G676" s="16"/>
      <c r="H676" s="16"/>
      <c r="I676" s="17" t="str">
        <f>IF(J676&lt;&gt;"",VLOOKUP(J676,'Product Data'!B$1:K$1107,10,FALSE),"")</f>
        <v/>
      </c>
      <c r="J676" s="21"/>
      <c r="K676" s="21"/>
      <c r="L676" s="18" t="str">
        <f>IF(J676&lt;&gt;"",VLOOKUP(J676,'Product Data'!B$1:K$1107,4,FALSE),"")</f>
        <v/>
      </c>
      <c r="M676" s="17" t="str">
        <f t="shared" si="20"/>
        <v/>
      </c>
      <c r="N676" s="19"/>
      <c r="O676" s="17" t="str">
        <f t="shared" si="21"/>
        <v/>
      </c>
      <c r="P676" s="20"/>
    </row>
    <row r="677" spans="1:16">
      <c r="A677" s="16"/>
      <c r="B677" s="16"/>
      <c r="C677" s="16"/>
      <c r="D677" s="16"/>
      <c r="E677" s="16"/>
      <c r="F677" s="16"/>
      <c r="G677" s="16"/>
      <c r="H677" s="16"/>
      <c r="I677" s="17" t="str">
        <f>IF(J677&lt;&gt;"",VLOOKUP(J677,'Product Data'!B$1:K$1107,10,FALSE),"")</f>
        <v/>
      </c>
      <c r="J677" s="21"/>
      <c r="K677" s="21"/>
      <c r="L677" s="18" t="str">
        <f>IF(J677&lt;&gt;"",VLOOKUP(J677,'Product Data'!B$1:K$1107,4,FALSE),"")</f>
        <v/>
      </c>
      <c r="M677" s="17" t="str">
        <f t="shared" si="20"/>
        <v/>
      </c>
      <c r="N677" s="19"/>
      <c r="O677" s="17" t="str">
        <f t="shared" si="21"/>
        <v/>
      </c>
      <c r="P677" s="20"/>
    </row>
    <row r="678" spans="1:16">
      <c r="A678" s="16"/>
      <c r="B678" s="16"/>
      <c r="C678" s="16"/>
      <c r="D678" s="16"/>
      <c r="E678" s="16"/>
      <c r="F678" s="16"/>
      <c r="G678" s="16"/>
      <c r="H678" s="16"/>
      <c r="I678" s="17" t="str">
        <f>IF(J678&lt;&gt;"",VLOOKUP(J678,'Product Data'!B$1:K$1107,10,FALSE),"")</f>
        <v/>
      </c>
      <c r="J678" s="21"/>
      <c r="K678" s="21"/>
      <c r="L678" s="18" t="str">
        <f>IF(J678&lt;&gt;"",VLOOKUP(J678,'Product Data'!B$1:K$1107,4,FALSE),"")</f>
        <v/>
      </c>
      <c r="M678" s="17" t="str">
        <f t="shared" si="20"/>
        <v/>
      </c>
      <c r="N678" s="19"/>
      <c r="O678" s="17" t="str">
        <f t="shared" si="21"/>
        <v/>
      </c>
      <c r="P678" s="20"/>
    </row>
    <row r="679" spans="1:16">
      <c r="A679" s="16"/>
      <c r="B679" s="16"/>
      <c r="C679" s="16"/>
      <c r="D679" s="16"/>
      <c r="E679" s="16"/>
      <c r="F679" s="16"/>
      <c r="G679" s="16"/>
      <c r="H679" s="16"/>
      <c r="I679" s="17" t="str">
        <f>IF(J679&lt;&gt;"",VLOOKUP(J679,'Product Data'!B$1:K$1107,10,FALSE),"")</f>
        <v/>
      </c>
      <c r="J679" s="21"/>
      <c r="K679" s="21"/>
      <c r="L679" s="18" t="str">
        <f>IF(J679&lt;&gt;"",VLOOKUP(J679,'Product Data'!B$1:K$1107,4,FALSE),"")</f>
        <v/>
      </c>
      <c r="M679" s="17" t="str">
        <f t="shared" si="20"/>
        <v/>
      </c>
      <c r="N679" s="19"/>
      <c r="O679" s="17" t="str">
        <f t="shared" si="21"/>
        <v/>
      </c>
      <c r="P679" s="20"/>
    </row>
    <row r="680" spans="1:16">
      <c r="A680" s="16"/>
      <c r="B680" s="16"/>
      <c r="C680" s="16"/>
      <c r="D680" s="16"/>
      <c r="E680" s="16"/>
      <c r="F680" s="16"/>
      <c r="G680" s="16"/>
      <c r="H680" s="16"/>
      <c r="I680" s="17" t="str">
        <f>IF(J680&lt;&gt;"",VLOOKUP(J680,'Product Data'!B$1:K$1107,10,FALSE),"")</f>
        <v/>
      </c>
      <c r="J680" s="21"/>
      <c r="K680" s="21"/>
      <c r="L680" s="18" t="str">
        <f>IF(J680&lt;&gt;"",VLOOKUP(J680,'Product Data'!B$1:K$1107,4,FALSE),"")</f>
        <v/>
      </c>
      <c r="M680" s="17" t="str">
        <f t="shared" si="20"/>
        <v/>
      </c>
      <c r="N680" s="19"/>
      <c r="O680" s="17" t="str">
        <f t="shared" si="21"/>
        <v/>
      </c>
      <c r="P680" s="20"/>
    </row>
    <row r="681" spans="1:16">
      <c r="A681" s="16"/>
      <c r="B681" s="16"/>
      <c r="C681" s="16"/>
      <c r="D681" s="16"/>
      <c r="E681" s="16"/>
      <c r="F681" s="16"/>
      <c r="G681" s="16"/>
      <c r="H681" s="16"/>
      <c r="I681" s="17" t="str">
        <f>IF(J681&lt;&gt;"",VLOOKUP(J681,'Product Data'!B$1:K$1107,10,FALSE),"")</f>
        <v/>
      </c>
      <c r="J681" s="21"/>
      <c r="K681" s="21"/>
      <c r="L681" s="18" t="str">
        <f>IF(J681&lt;&gt;"",VLOOKUP(J681,'Product Data'!B$1:K$1107,4,FALSE),"")</f>
        <v/>
      </c>
      <c r="M681" s="17" t="str">
        <f t="shared" si="20"/>
        <v/>
      </c>
      <c r="N681" s="19"/>
      <c r="O681" s="17" t="str">
        <f t="shared" si="21"/>
        <v/>
      </c>
      <c r="P681" s="20"/>
    </row>
    <row r="682" spans="1:16">
      <c r="A682" s="16"/>
      <c r="B682" s="16"/>
      <c r="C682" s="16"/>
      <c r="D682" s="16"/>
      <c r="E682" s="16"/>
      <c r="F682" s="16"/>
      <c r="G682" s="16"/>
      <c r="H682" s="16"/>
      <c r="I682" s="17" t="str">
        <f>IF(J682&lt;&gt;"",VLOOKUP(J682,'Product Data'!B$1:K$1107,10,FALSE),"")</f>
        <v/>
      </c>
      <c r="J682" s="21"/>
      <c r="K682" s="21"/>
      <c r="L682" s="18" t="str">
        <f>IF(J682&lt;&gt;"",VLOOKUP(J682,'Product Data'!B$1:K$1107,4,FALSE),"")</f>
        <v/>
      </c>
      <c r="M682" s="17" t="str">
        <f t="shared" si="20"/>
        <v/>
      </c>
      <c r="N682" s="19"/>
      <c r="O682" s="17" t="str">
        <f t="shared" si="21"/>
        <v/>
      </c>
      <c r="P682" s="20"/>
    </row>
    <row r="683" spans="1:16">
      <c r="A683" s="16"/>
      <c r="B683" s="16"/>
      <c r="C683" s="16"/>
      <c r="D683" s="16"/>
      <c r="E683" s="16"/>
      <c r="F683" s="16"/>
      <c r="G683" s="16"/>
      <c r="H683" s="16"/>
      <c r="I683" s="17" t="str">
        <f>IF(J683&lt;&gt;"",VLOOKUP(J683,'Product Data'!B$1:K$1107,10,FALSE),"")</f>
        <v/>
      </c>
      <c r="J683" s="21"/>
      <c r="K683" s="21"/>
      <c r="L683" s="18" t="str">
        <f>IF(J683&lt;&gt;"",VLOOKUP(J683,'Product Data'!B$1:K$1107,4,FALSE),"")</f>
        <v/>
      </c>
      <c r="M683" s="17" t="str">
        <f t="shared" si="20"/>
        <v/>
      </c>
      <c r="N683" s="19"/>
      <c r="O683" s="17" t="str">
        <f t="shared" si="21"/>
        <v/>
      </c>
      <c r="P683" s="20"/>
    </row>
    <row r="684" spans="1:16">
      <c r="A684" s="16"/>
      <c r="B684" s="16"/>
      <c r="C684" s="16"/>
      <c r="D684" s="16"/>
      <c r="E684" s="16"/>
      <c r="F684" s="16"/>
      <c r="G684" s="16"/>
      <c r="H684" s="16"/>
      <c r="I684" s="17" t="str">
        <f>IF(J684&lt;&gt;"",VLOOKUP(J684,'Product Data'!B$1:K$1107,10,FALSE),"")</f>
        <v/>
      </c>
      <c r="J684" s="21"/>
      <c r="K684" s="21"/>
      <c r="L684" s="18" t="str">
        <f>IF(J684&lt;&gt;"",VLOOKUP(J684,'Product Data'!B$1:K$1107,4,FALSE),"")</f>
        <v/>
      </c>
      <c r="M684" s="17" t="str">
        <f t="shared" si="20"/>
        <v/>
      </c>
      <c r="N684" s="19"/>
      <c r="O684" s="17" t="str">
        <f t="shared" si="21"/>
        <v/>
      </c>
      <c r="P684" s="20"/>
    </row>
    <row r="685" spans="1:16">
      <c r="A685" s="16"/>
      <c r="B685" s="16"/>
      <c r="C685" s="16"/>
      <c r="D685" s="16"/>
      <c r="E685" s="16"/>
      <c r="F685" s="16"/>
      <c r="G685" s="16"/>
      <c r="H685" s="16"/>
      <c r="I685" s="17" t="str">
        <f>IF(J685&lt;&gt;"",VLOOKUP(J685,'Product Data'!B$1:K$1107,10,FALSE),"")</f>
        <v/>
      </c>
      <c r="J685" s="21"/>
      <c r="K685" s="21"/>
      <c r="L685" s="18" t="str">
        <f>IF(J685&lt;&gt;"",VLOOKUP(J685,'Product Data'!B$1:K$1107,4,FALSE),"")</f>
        <v/>
      </c>
      <c r="M685" s="17" t="str">
        <f t="shared" si="20"/>
        <v/>
      </c>
      <c r="N685" s="19"/>
      <c r="O685" s="17" t="str">
        <f t="shared" si="21"/>
        <v/>
      </c>
      <c r="P685" s="20"/>
    </row>
    <row r="686" spans="1:16">
      <c r="A686" s="16"/>
      <c r="B686" s="16"/>
      <c r="C686" s="16"/>
      <c r="D686" s="16"/>
      <c r="E686" s="16"/>
      <c r="F686" s="16"/>
      <c r="G686" s="16"/>
      <c r="H686" s="16"/>
      <c r="I686" s="17" t="str">
        <f>IF(J686&lt;&gt;"",VLOOKUP(J686,'Product Data'!B$1:K$1107,10,FALSE),"")</f>
        <v/>
      </c>
      <c r="J686" s="21"/>
      <c r="K686" s="21"/>
      <c r="L686" s="18" t="str">
        <f>IF(J686&lt;&gt;"",VLOOKUP(J686,'Product Data'!B$1:K$1107,4,FALSE),"")</f>
        <v/>
      </c>
      <c r="M686" s="17" t="str">
        <f t="shared" si="20"/>
        <v/>
      </c>
      <c r="N686" s="19"/>
      <c r="O686" s="17" t="str">
        <f t="shared" si="21"/>
        <v/>
      </c>
      <c r="P686" s="20"/>
    </row>
    <row r="687" spans="1:16">
      <c r="A687" s="16"/>
      <c r="B687" s="16"/>
      <c r="C687" s="16"/>
      <c r="D687" s="16"/>
      <c r="E687" s="16"/>
      <c r="F687" s="16"/>
      <c r="G687" s="16"/>
      <c r="H687" s="16"/>
      <c r="I687" s="17" t="str">
        <f>IF(J687&lt;&gt;"",VLOOKUP(J687,'Product Data'!B$1:K$1107,10,FALSE),"")</f>
        <v/>
      </c>
      <c r="J687" s="21"/>
      <c r="K687" s="21"/>
      <c r="L687" s="18" t="str">
        <f>IF(J687&lt;&gt;"",VLOOKUP(J687,'Product Data'!B$1:K$1107,4,FALSE),"")</f>
        <v/>
      </c>
      <c r="M687" s="17" t="str">
        <f t="shared" si="20"/>
        <v/>
      </c>
      <c r="N687" s="19"/>
      <c r="O687" s="17" t="str">
        <f t="shared" si="21"/>
        <v/>
      </c>
      <c r="P687" s="20"/>
    </row>
    <row r="688" spans="1:16">
      <c r="A688" s="16"/>
      <c r="B688" s="16"/>
      <c r="C688" s="16"/>
      <c r="D688" s="16"/>
      <c r="E688" s="16"/>
      <c r="F688" s="16"/>
      <c r="G688" s="16"/>
      <c r="H688" s="16"/>
      <c r="I688" s="17" t="str">
        <f>IF(J688&lt;&gt;"",VLOOKUP(J688,'Product Data'!B$1:K$1107,10,FALSE),"")</f>
        <v/>
      </c>
      <c r="J688" s="21"/>
      <c r="K688" s="21"/>
      <c r="L688" s="18" t="str">
        <f>IF(J688&lt;&gt;"",VLOOKUP(J688,'Product Data'!B$1:K$1107,4,FALSE),"")</f>
        <v/>
      </c>
      <c r="M688" s="17" t="str">
        <f t="shared" si="20"/>
        <v/>
      </c>
      <c r="N688" s="19"/>
      <c r="O688" s="17" t="str">
        <f t="shared" si="21"/>
        <v/>
      </c>
      <c r="P688" s="20"/>
    </row>
    <row r="689" spans="1:16">
      <c r="A689" s="16"/>
      <c r="B689" s="16"/>
      <c r="C689" s="16"/>
      <c r="D689" s="16"/>
      <c r="E689" s="16"/>
      <c r="F689" s="16"/>
      <c r="G689" s="16"/>
      <c r="H689" s="16"/>
      <c r="I689" s="17" t="str">
        <f>IF(J689&lt;&gt;"",VLOOKUP(J689,'Product Data'!B$1:K$1107,10,FALSE),"")</f>
        <v/>
      </c>
      <c r="J689" s="21"/>
      <c r="K689" s="21"/>
      <c r="L689" s="18" t="str">
        <f>IF(J689&lt;&gt;"",VLOOKUP(J689,'Product Data'!B$1:K$1107,4,FALSE),"")</f>
        <v/>
      </c>
      <c r="M689" s="17" t="str">
        <f t="shared" si="20"/>
        <v/>
      </c>
      <c r="N689" s="19"/>
      <c r="O689" s="17" t="str">
        <f t="shared" si="21"/>
        <v/>
      </c>
      <c r="P689" s="20"/>
    </row>
    <row r="690" spans="1:16">
      <c r="A690" s="16"/>
      <c r="B690" s="16"/>
      <c r="C690" s="16"/>
      <c r="D690" s="16"/>
      <c r="E690" s="16"/>
      <c r="F690" s="16"/>
      <c r="G690" s="16"/>
      <c r="H690" s="16"/>
      <c r="I690" s="17" t="str">
        <f>IF(J690&lt;&gt;"",VLOOKUP(J690,'Product Data'!B$1:K$1107,10,FALSE),"")</f>
        <v/>
      </c>
      <c r="J690" s="21"/>
      <c r="K690" s="21"/>
      <c r="L690" s="18" t="str">
        <f>IF(J690&lt;&gt;"",VLOOKUP(J690,'Product Data'!B$1:K$1107,4,FALSE),"")</f>
        <v/>
      </c>
      <c r="M690" s="17" t="str">
        <f t="shared" si="20"/>
        <v/>
      </c>
      <c r="N690" s="19"/>
      <c r="O690" s="17" t="str">
        <f t="shared" si="21"/>
        <v/>
      </c>
      <c r="P690" s="20"/>
    </row>
    <row r="691" spans="1:16">
      <c r="A691" s="16"/>
      <c r="B691" s="16"/>
      <c r="C691" s="16"/>
      <c r="D691" s="16"/>
      <c r="E691" s="16"/>
      <c r="F691" s="16"/>
      <c r="G691" s="16"/>
      <c r="H691" s="16"/>
      <c r="I691" s="17" t="str">
        <f>IF(J691&lt;&gt;"",VLOOKUP(J691,'Product Data'!B$1:K$1107,10,FALSE),"")</f>
        <v/>
      </c>
      <c r="J691" s="21"/>
      <c r="K691" s="21"/>
      <c r="L691" s="18" t="str">
        <f>IF(J691&lt;&gt;"",VLOOKUP(J691,'Product Data'!B$1:K$1107,4,FALSE),"")</f>
        <v/>
      </c>
      <c r="M691" s="17" t="str">
        <f t="shared" si="20"/>
        <v/>
      </c>
      <c r="N691" s="19"/>
      <c r="O691" s="17" t="str">
        <f t="shared" si="21"/>
        <v/>
      </c>
      <c r="P691" s="20"/>
    </row>
    <row r="692" spans="1:16">
      <c r="A692" s="16"/>
      <c r="B692" s="16"/>
      <c r="C692" s="16"/>
      <c r="D692" s="16"/>
      <c r="E692" s="16"/>
      <c r="F692" s="16"/>
      <c r="G692" s="16"/>
      <c r="H692" s="16"/>
      <c r="I692" s="17" t="str">
        <f>IF(J692&lt;&gt;"",VLOOKUP(J692,'Product Data'!B$1:K$1107,10,FALSE),"")</f>
        <v/>
      </c>
      <c r="J692" s="21"/>
      <c r="K692" s="21"/>
      <c r="L692" s="18" t="str">
        <f>IF(J692&lt;&gt;"",VLOOKUP(J692,'Product Data'!B$1:K$1107,4,FALSE),"")</f>
        <v/>
      </c>
      <c r="M692" s="17" t="str">
        <f t="shared" si="20"/>
        <v/>
      </c>
      <c r="N692" s="19"/>
      <c r="O692" s="17" t="str">
        <f t="shared" si="21"/>
        <v/>
      </c>
      <c r="P692" s="20"/>
    </row>
    <row r="693" spans="1:16">
      <c r="A693" s="16"/>
      <c r="B693" s="16"/>
      <c r="C693" s="16"/>
      <c r="D693" s="16"/>
      <c r="E693" s="16"/>
      <c r="F693" s="16"/>
      <c r="G693" s="16"/>
      <c r="H693" s="16"/>
      <c r="I693" s="17" t="str">
        <f>IF(J693&lt;&gt;"",VLOOKUP(J693,'Product Data'!B$1:K$1107,10,FALSE),"")</f>
        <v/>
      </c>
      <c r="J693" s="21"/>
      <c r="K693" s="21"/>
      <c r="L693" s="18" t="str">
        <f>IF(J693&lt;&gt;"",VLOOKUP(J693,'Product Data'!B$1:K$1107,4,FALSE),"")</f>
        <v/>
      </c>
      <c r="M693" s="17" t="str">
        <f t="shared" si="20"/>
        <v/>
      </c>
      <c r="N693" s="19"/>
      <c r="O693" s="17" t="str">
        <f t="shared" si="21"/>
        <v/>
      </c>
      <c r="P693" s="20"/>
    </row>
    <row r="694" spans="1:16">
      <c r="A694" s="16"/>
      <c r="B694" s="16"/>
      <c r="C694" s="16"/>
      <c r="D694" s="16"/>
      <c r="E694" s="16"/>
      <c r="F694" s="16"/>
      <c r="G694" s="16"/>
      <c r="H694" s="16"/>
      <c r="I694" s="17" t="str">
        <f>IF(J694&lt;&gt;"",VLOOKUP(J694,'Product Data'!B$1:K$1107,10,FALSE),"")</f>
        <v/>
      </c>
      <c r="J694" s="21"/>
      <c r="K694" s="21"/>
      <c r="L694" s="18" t="str">
        <f>IF(J694&lt;&gt;"",VLOOKUP(J694,'Product Data'!B$1:K$1107,4,FALSE),"")</f>
        <v/>
      </c>
      <c r="M694" s="17" t="str">
        <f t="shared" si="20"/>
        <v/>
      </c>
      <c r="N694" s="19"/>
      <c r="O694" s="17" t="str">
        <f t="shared" si="21"/>
        <v/>
      </c>
      <c r="P694" s="20"/>
    </row>
    <row r="695" spans="1:16">
      <c r="A695" s="16"/>
      <c r="B695" s="16"/>
      <c r="C695" s="16"/>
      <c r="D695" s="16"/>
      <c r="E695" s="16"/>
      <c r="F695" s="16"/>
      <c r="G695" s="16"/>
      <c r="H695" s="16"/>
      <c r="I695" s="17" t="str">
        <f>IF(J695&lt;&gt;"",VLOOKUP(J695,'Product Data'!B$1:K$1107,10,FALSE),"")</f>
        <v/>
      </c>
      <c r="J695" s="21"/>
      <c r="K695" s="21"/>
      <c r="L695" s="18" t="str">
        <f>IF(J695&lt;&gt;"",VLOOKUP(J695,'Product Data'!B$1:K$1107,4,FALSE),"")</f>
        <v/>
      </c>
      <c r="M695" s="17" t="str">
        <f t="shared" si="20"/>
        <v/>
      </c>
      <c r="N695" s="19"/>
      <c r="O695" s="17" t="str">
        <f t="shared" si="21"/>
        <v/>
      </c>
      <c r="P695" s="20"/>
    </row>
    <row r="696" spans="1:16">
      <c r="A696" s="16"/>
      <c r="B696" s="16"/>
      <c r="C696" s="16"/>
      <c r="D696" s="16"/>
      <c r="E696" s="16"/>
      <c r="F696" s="16"/>
      <c r="G696" s="16"/>
      <c r="H696" s="16"/>
      <c r="I696" s="17" t="str">
        <f>IF(J696&lt;&gt;"",VLOOKUP(J696,'Product Data'!B$1:K$1107,10,FALSE),"")</f>
        <v/>
      </c>
      <c r="J696" s="21"/>
      <c r="K696" s="21"/>
      <c r="L696" s="18" t="str">
        <f>IF(J696&lt;&gt;"",VLOOKUP(J696,'Product Data'!B$1:K$1107,4,FALSE),"")</f>
        <v/>
      </c>
      <c r="M696" s="17" t="str">
        <f t="shared" si="20"/>
        <v/>
      </c>
      <c r="N696" s="19"/>
      <c r="O696" s="17" t="str">
        <f t="shared" si="21"/>
        <v/>
      </c>
      <c r="P696" s="20"/>
    </row>
    <row r="697" spans="1:16">
      <c r="A697" s="16"/>
      <c r="B697" s="16"/>
      <c r="C697" s="16"/>
      <c r="D697" s="16"/>
      <c r="E697" s="16"/>
      <c r="F697" s="16"/>
      <c r="G697" s="16"/>
      <c r="H697" s="16"/>
      <c r="I697" s="17" t="str">
        <f>IF(J697&lt;&gt;"",VLOOKUP(J697,'Product Data'!B$1:K$1107,10,FALSE),"")</f>
        <v/>
      </c>
      <c r="J697" s="21"/>
      <c r="K697" s="21"/>
      <c r="L697" s="18" t="str">
        <f>IF(J697&lt;&gt;"",VLOOKUP(J697,'Product Data'!B$1:K$1107,4,FALSE),"")</f>
        <v/>
      </c>
      <c r="M697" s="17" t="str">
        <f t="shared" si="20"/>
        <v/>
      </c>
      <c r="N697" s="19"/>
      <c r="O697" s="17" t="str">
        <f t="shared" si="21"/>
        <v/>
      </c>
      <c r="P697" s="20"/>
    </row>
    <row r="698" spans="1:16">
      <c r="A698" s="16"/>
      <c r="B698" s="16"/>
      <c r="C698" s="16"/>
      <c r="D698" s="16"/>
      <c r="E698" s="16"/>
      <c r="F698" s="16"/>
      <c r="G698" s="16"/>
      <c r="H698" s="16"/>
      <c r="I698" s="17" t="str">
        <f>IF(J698&lt;&gt;"",VLOOKUP(J698,'Product Data'!B$1:K$1107,10,FALSE),"")</f>
        <v/>
      </c>
      <c r="J698" s="21"/>
      <c r="K698" s="21"/>
      <c r="L698" s="18" t="str">
        <f>IF(J698&lt;&gt;"",VLOOKUP(J698,'Product Data'!B$1:K$1107,4,FALSE),"")</f>
        <v/>
      </c>
      <c r="M698" s="17" t="str">
        <f t="shared" si="20"/>
        <v/>
      </c>
      <c r="N698" s="19"/>
      <c r="O698" s="17" t="str">
        <f t="shared" si="21"/>
        <v/>
      </c>
      <c r="P698" s="20"/>
    </row>
    <row r="699" spans="1:16">
      <c r="A699" s="16"/>
      <c r="B699" s="16"/>
      <c r="C699" s="16"/>
      <c r="D699" s="16"/>
      <c r="E699" s="16"/>
      <c r="F699" s="16"/>
      <c r="G699" s="16"/>
      <c r="H699" s="16"/>
      <c r="I699" s="17" t="str">
        <f>IF(J699&lt;&gt;"",VLOOKUP(J699,'Product Data'!B$1:K$1107,10,FALSE),"")</f>
        <v/>
      </c>
      <c r="J699" s="21"/>
      <c r="K699" s="21"/>
      <c r="L699" s="18" t="str">
        <f>IF(J699&lt;&gt;"",VLOOKUP(J699,'Product Data'!B$1:K$1107,4,FALSE),"")</f>
        <v/>
      </c>
      <c r="M699" s="17" t="str">
        <f t="shared" si="20"/>
        <v/>
      </c>
      <c r="N699" s="19"/>
      <c r="O699" s="17" t="str">
        <f t="shared" si="21"/>
        <v/>
      </c>
      <c r="P699" s="20"/>
    </row>
    <row r="700" spans="1:16">
      <c r="A700" s="16"/>
      <c r="B700" s="16"/>
      <c r="C700" s="16"/>
      <c r="D700" s="16"/>
      <c r="E700" s="16"/>
      <c r="F700" s="16"/>
      <c r="G700" s="16"/>
      <c r="H700" s="16"/>
      <c r="I700" s="17" t="str">
        <f>IF(J700&lt;&gt;"",VLOOKUP(J700,'Product Data'!B$1:K$1107,10,FALSE),"")</f>
        <v/>
      </c>
      <c r="J700" s="21"/>
      <c r="K700" s="21"/>
      <c r="L700" s="18" t="str">
        <f>IF(J700&lt;&gt;"",VLOOKUP(J700,'Product Data'!B$1:K$1107,4,FALSE),"")</f>
        <v/>
      </c>
      <c r="M700" s="17" t="str">
        <f t="shared" si="20"/>
        <v/>
      </c>
      <c r="N700" s="19"/>
      <c r="O700" s="17" t="str">
        <f t="shared" si="21"/>
        <v/>
      </c>
      <c r="P700" s="20"/>
    </row>
    <row r="701" spans="1:16">
      <c r="A701" s="16"/>
      <c r="B701" s="16"/>
      <c r="C701" s="16"/>
      <c r="D701" s="16"/>
      <c r="E701" s="16"/>
      <c r="F701" s="16"/>
      <c r="G701" s="16"/>
      <c r="H701" s="16"/>
      <c r="I701" s="17" t="str">
        <f>IF(J701&lt;&gt;"",VLOOKUP(J701,'Product Data'!B$1:K$1107,10,FALSE),"")</f>
        <v/>
      </c>
      <c r="J701" s="21"/>
      <c r="K701" s="21"/>
      <c r="L701" s="18" t="str">
        <f>IF(J701&lt;&gt;"",VLOOKUP(J701,'Product Data'!B$1:K$1107,4,FALSE),"")</f>
        <v/>
      </c>
      <c r="M701" s="17" t="str">
        <f t="shared" si="20"/>
        <v/>
      </c>
      <c r="N701" s="19"/>
      <c r="O701" s="17" t="str">
        <f t="shared" si="21"/>
        <v/>
      </c>
      <c r="P701" s="20"/>
    </row>
    <row r="702" spans="1:16">
      <c r="A702" s="16"/>
      <c r="B702" s="16"/>
      <c r="C702" s="16"/>
      <c r="D702" s="16"/>
      <c r="E702" s="16"/>
      <c r="F702" s="16"/>
      <c r="G702" s="16"/>
      <c r="H702" s="16"/>
      <c r="I702" s="17" t="str">
        <f>IF(J702&lt;&gt;"",VLOOKUP(J702,'Product Data'!B$1:K$1107,10,FALSE),"")</f>
        <v/>
      </c>
      <c r="J702" s="21"/>
      <c r="K702" s="21"/>
      <c r="L702" s="18" t="str">
        <f>IF(J702&lt;&gt;"",VLOOKUP(J702,'Product Data'!B$1:K$1107,4,FALSE),"")</f>
        <v/>
      </c>
      <c r="M702" s="17" t="str">
        <f t="shared" si="20"/>
        <v/>
      </c>
      <c r="N702" s="19"/>
      <c r="O702" s="17" t="str">
        <f t="shared" si="21"/>
        <v/>
      </c>
      <c r="P702" s="20"/>
    </row>
    <row r="703" spans="1:16">
      <c r="A703" s="16"/>
      <c r="B703" s="16"/>
      <c r="C703" s="16"/>
      <c r="D703" s="16"/>
      <c r="E703" s="16"/>
      <c r="F703" s="16"/>
      <c r="G703" s="16"/>
      <c r="H703" s="16"/>
      <c r="I703" s="17" t="str">
        <f>IF(J703&lt;&gt;"",VLOOKUP(J703,'Product Data'!B$1:K$1107,10,FALSE),"")</f>
        <v/>
      </c>
      <c r="J703" s="21"/>
      <c r="K703" s="21"/>
      <c r="L703" s="18" t="str">
        <f>IF(J703&lt;&gt;"",VLOOKUP(J703,'Product Data'!B$1:K$1107,4,FALSE),"")</f>
        <v/>
      </c>
      <c r="M703" s="17" t="str">
        <f t="shared" si="20"/>
        <v/>
      </c>
      <c r="N703" s="19"/>
      <c r="O703" s="17" t="str">
        <f t="shared" si="21"/>
        <v/>
      </c>
      <c r="P703" s="20"/>
    </row>
    <row r="704" spans="1:16">
      <c r="A704" s="16"/>
      <c r="B704" s="16"/>
      <c r="C704" s="16"/>
      <c r="D704" s="16"/>
      <c r="E704" s="16"/>
      <c r="F704" s="16"/>
      <c r="G704" s="16"/>
      <c r="H704" s="16"/>
      <c r="I704" s="17" t="str">
        <f>IF(J704&lt;&gt;"",VLOOKUP(J704,'Product Data'!B$1:K$1107,10,FALSE),"")</f>
        <v/>
      </c>
      <c r="J704" s="21"/>
      <c r="K704" s="21"/>
      <c r="L704" s="18" t="str">
        <f>IF(J704&lt;&gt;"",VLOOKUP(J704,'Product Data'!B$1:K$1107,4,FALSE),"")</f>
        <v/>
      </c>
      <c r="M704" s="17" t="str">
        <f t="shared" si="20"/>
        <v/>
      </c>
      <c r="N704" s="19"/>
      <c r="O704" s="17" t="str">
        <f t="shared" si="21"/>
        <v/>
      </c>
      <c r="P704" s="20"/>
    </row>
    <row r="705" spans="1:16">
      <c r="A705" s="16"/>
      <c r="B705" s="16"/>
      <c r="C705" s="16"/>
      <c r="D705" s="16"/>
      <c r="E705" s="16"/>
      <c r="F705" s="16"/>
      <c r="G705" s="16"/>
      <c r="H705" s="16"/>
      <c r="I705" s="17" t="str">
        <f>IF(J705&lt;&gt;"",VLOOKUP(J705,'Product Data'!B$1:K$1107,10,FALSE),"")</f>
        <v/>
      </c>
      <c r="J705" s="21"/>
      <c r="K705" s="21"/>
      <c r="L705" s="18" t="str">
        <f>IF(J705&lt;&gt;"",VLOOKUP(J705,'Product Data'!B$1:K$1107,4,FALSE),"")</f>
        <v/>
      </c>
      <c r="M705" s="17" t="str">
        <f t="shared" si="20"/>
        <v/>
      </c>
      <c r="N705" s="19"/>
      <c r="O705" s="17" t="str">
        <f t="shared" si="21"/>
        <v/>
      </c>
      <c r="P705" s="20"/>
    </row>
    <row r="706" spans="1:16">
      <c r="A706" s="16"/>
      <c r="B706" s="16"/>
      <c r="C706" s="16"/>
      <c r="D706" s="16"/>
      <c r="E706" s="16"/>
      <c r="F706" s="16"/>
      <c r="G706" s="16"/>
      <c r="H706" s="16"/>
      <c r="I706" s="17" t="str">
        <f>IF(J706&lt;&gt;"",VLOOKUP(J706,'Product Data'!B$1:K$1107,10,FALSE),"")</f>
        <v/>
      </c>
      <c r="J706" s="21"/>
      <c r="K706" s="21"/>
      <c r="L706" s="18" t="str">
        <f>IF(J706&lt;&gt;"",VLOOKUP(J706,'Product Data'!B$1:K$1107,4,FALSE),"")</f>
        <v/>
      </c>
      <c r="M706" s="17" t="str">
        <f t="shared" si="20"/>
        <v/>
      </c>
      <c r="N706" s="19"/>
      <c r="O706" s="17" t="str">
        <f t="shared" si="21"/>
        <v/>
      </c>
      <c r="P706" s="20"/>
    </row>
    <row r="707" spans="1:16">
      <c r="A707" s="16"/>
      <c r="B707" s="16"/>
      <c r="C707" s="16"/>
      <c r="D707" s="16"/>
      <c r="E707" s="16"/>
      <c r="F707" s="16"/>
      <c r="G707" s="16"/>
      <c r="H707" s="16"/>
      <c r="I707" s="17" t="str">
        <f>IF(J707&lt;&gt;"",VLOOKUP(J707,'Product Data'!B$1:K$1107,10,FALSE),"")</f>
        <v/>
      </c>
      <c r="J707" s="21"/>
      <c r="K707" s="21"/>
      <c r="L707" s="18" t="str">
        <f>IF(J707&lt;&gt;"",VLOOKUP(J707,'Product Data'!B$1:K$1107,4,FALSE),"")</f>
        <v/>
      </c>
      <c r="M707" s="17" t="str">
        <f t="shared" si="20"/>
        <v/>
      </c>
      <c r="N707" s="19"/>
      <c r="O707" s="17" t="str">
        <f t="shared" si="21"/>
        <v/>
      </c>
      <c r="P707" s="20"/>
    </row>
    <row r="708" spans="1:16">
      <c r="A708" s="16"/>
      <c r="B708" s="16"/>
      <c r="C708" s="16"/>
      <c r="D708" s="16"/>
      <c r="E708" s="16"/>
      <c r="F708" s="16"/>
      <c r="G708" s="16"/>
      <c r="H708" s="16"/>
      <c r="I708" s="17" t="str">
        <f>IF(J708&lt;&gt;"",VLOOKUP(J708,'Product Data'!B$1:K$1107,10,FALSE),"")</f>
        <v/>
      </c>
      <c r="J708" s="21"/>
      <c r="K708" s="21"/>
      <c r="L708" s="18" t="str">
        <f>IF(J708&lt;&gt;"",VLOOKUP(J708,'Product Data'!B$1:K$1107,4,FALSE),"")</f>
        <v/>
      </c>
      <c r="M708" s="17" t="str">
        <f t="shared" si="20"/>
        <v/>
      </c>
      <c r="N708" s="19"/>
      <c r="O708" s="17" t="str">
        <f t="shared" si="21"/>
        <v/>
      </c>
      <c r="P708" s="20"/>
    </row>
    <row r="709" spans="1:16">
      <c r="A709" s="16"/>
      <c r="B709" s="16"/>
      <c r="C709" s="16"/>
      <c r="D709" s="16"/>
      <c r="E709" s="16"/>
      <c r="F709" s="16"/>
      <c r="G709" s="16"/>
      <c r="H709" s="16"/>
      <c r="I709" s="17" t="str">
        <f>IF(J709&lt;&gt;"",VLOOKUP(J709,'Product Data'!B$1:K$1107,10,FALSE),"")</f>
        <v/>
      </c>
      <c r="J709" s="21"/>
      <c r="K709" s="21"/>
      <c r="L709" s="18" t="str">
        <f>IF(J709&lt;&gt;"",VLOOKUP(J709,'Product Data'!B$1:K$1107,4,FALSE),"")</f>
        <v/>
      </c>
      <c r="M709" s="17" t="str">
        <f t="shared" si="20"/>
        <v/>
      </c>
      <c r="N709" s="19"/>
      <c r="O709" s="17" t="str">
        <f t="shared" si="21"/>
        <v/>
      </c>
      <c r="P709" s="20"/>
    </row>
    <row r="710" spans="1:16">
      <c r="A710" s="16"/>
      <c r="B710" s="16"/>
      <c r="C710" s="16"/>
      <c r="D710" s="16"/>
      <c r="E710" s="16"/>
      <c r="F710" s="16"/>
      <c r="G710" s="16"/>
      <c r="H710" s="16"/>
      <c r="I710" s="17" t="str">
        <f>IF(J710&lt;&gt;"",VLOOKUP(J710,'Product Data'!B$1:K$1107,10,FALSE),"")</f>
        <v/>
      </c>
      <c r="J710" s="21"/>
      <c r="K710" s="21"/>
      <c r="L710" s="18" t="str">
        <f>IF(J710&lt;&gt;"",VLOOKUP(J710,'Product Data'!B$1:K$1107,4,FALSE),"")</f>
        <v/>
      </c>
      <c r="M710" s="17" t="str">
        <f t="shared" si="20"/>
        <v/>
      </c>
      <c r="N710" s="19"/>
      <c r="O710" s="17" t="str">
        <f t="shared" si="21"/>
        <v/>
      </c>
      <c r="P710" s="20"/>
    </row>
    <row r="711" spans="1:16">
      <c r="A711" s="16"/>
      <c r="B711" s="16"/>
      <c r="C711" s="16"/>
      <c r="D711" s="16"/>
      <c r="E711" s="16"/>
      <c r="F711" s="16"/>
      <c r="G711" s="16"/>
      <c r="H711" s="16"/>
      <c r="I711" s="17" t="str">
        <f>IF(J711&lt;&gt;"",VLOOKUP(J711,'Product Data'!B$1:K$1107,10,FALSE),"")</f>
        <v/>
      </c>
      <c r="J711" s="21"/>
      <c r="K711" s="21"/>
      <c r="L711" s="18" t="str">
        <f>IF(J711&lt;&gt;"",VLOOKUP(J711,'Product Data'!B$1:K$1107,4,FALSE),"")</f>
        <v/>
      </c>
      <c r="M711" s="17" t="str">
        <f t="shared" si="20"/>
        <v/>
      </c>
      <c r="N711" s="19"/>
      <c r="O711" s="17" t="str">
        <f t="shared" si="21"/>
        <v/>
      </c>
      <c r="P711" s="20"/>
    </row>
    <row r="712" spans="1:16">
      <c r="A712" s="16"/>
      <c r="B712" s="16"/>
      <c r="C712" s="16"/>
      <c r="D712" s="16"/>
      <c r="E712" s="16"/>
      <c r="F712" s="16"/>
      <c r="G712" s="16"/>
      <c r="H712" s="16"/>
      <c r="I712" s="17" t="str">
        <f>IF(J712&lt;&gt;"",VLOOKUP(J712,'Product Data'!B$1:K$1107,10,FALSE),"")</f>
        <v/>
      </c>
      <c r="J712" s="21"/>
      <c r="K712" s="21"/>
      <c r="L712" s="18" t="str">
        <f>IF(J712&lt;&gt;"",VLOOKUP(J712,'Product Data'!B$1:K$1107,4,FALSE),"")</f>
        <v/>
      </c>
      <c r="M712" s="17" t="str">
        <f t="shared" si="20"/>
        <v/>
      </c>
      <c r="N712" s="19"/>
      <c r="O712" s="17" t="str">
        <f t="shared" si="21"/>
        <v/>
      </c>
      <c r="P712" s="20"/>
    </row>
    <row r="713" spans="1:16">
      <c r="A713" s="16"/>
      <c r="B713" s="16"/>
      <c r="C713" s="16"/>
      <c r="D713" s="16"/>
      <c r="E713" s="16"/>
      <c r="F713" s="16"/>
      <c r="G713" s="16"/>
      <c r="H713" s="16"/>
      <c r="I713" s="17" t="str">
        <f>IF(J713&lt;&gt;"",VLOOKUP(J713,'Product Data'!B$1:K$1107,10,FALSE),"")</f>
        <v/>
      </c>
      <c r="J713" s="21"/>
      <c r="K713" s="21"/>
      <c r="L713" s="18" t="str">
        <f>IF(J713&lt;&gt;"",VLOOKUP(J713,'Product Data'!B$1:K$1107,4,FALSE),"")</f>
        <v/>
      </c>
      <c r="M713" s="17" t="str">
        <f t="shared" si="20"/>
        <v/>
      </c>
      <c r="N713" s="19"/>
      <c r="O713" s="17" t="str">
        <f t="shared" si="21"/>
        <v/>
      </c>
      <c r="P713" s="20"/>
    </row>
    <row r="714" spans="1:16">
      <c r="A714" s="16"/>
      <c r="B714" s="16"/>
      <c r="C714" s="16"/>
      <c r="D714" s="16"/>
      <c r="E714" s="16"/>
      <c r="F714" s="16"/>
      <c r="G714" s="16"/>
      <c r="H714" s="16"/>
      <c r="I714" s="17" t="str">
        <f>IF(J714&lt;&gt;"",VLOOKUP(J714,'Product Data'!B$1:K$1107,10,FALSE),"")</f>
        <v/>
      </c>
      <c r="J714" s="21"/>
      <c r="K714" s="21"/>
      <c r="L714" s="18" t="str">
        <f>IF(J714&lt;&gt;"",VLOOKUP(J714,'Product Data'!B$1:K$1107,4,FALSE),"")</f>
        <v/>
      </c>
      <c r="M714" s="17" t="str">
        <f t="shared" si="20"/>
        <v/>
      </c>
      <c r="N714" s="19"/>
      <c r="O714" s="17" t="str">
        <f t="shared" si="21"/>
        <v/>
      </c>
      <c r="P714" s="20"/>
    </row>
    <row r="715" spans="1:16">
      <c r="A715" s="16"/>
      <c r="B715" s="16"/>
      <c r="C715" s="16"/>
      <c r="D715" s="16"/>
      <c r="E715" s="16"/>
      <c r="F715" s="16"/>
      <c r="G715" s="16"/>
      <c r="H715" s="16"/>
      <c r="I715" s="17" t="str">
        <f>IF(J715&lt;&gt;"",VLOOKUP(J715,'Product Data'!B$1:K$1107,10,FALSE),"")</f>
        <v/>
      </c>
      <c r="J715" s="21"/>
      <c r="K715" s="21"/>
      <c r="L715" s="18" t="str">
        <f>IF(J715&lt;&gt;"",VLOOKUP(J715,'Product Data'!B$1:K$1107,4,FALSE),"")</f>
        <v/>
      </c>
      <c r="M715" s="17" t="str">
        <f t="shared" si="20"/>
        <v/>
      </c>
      <c r="N715" s="19"/>
      <c r="O715" s="17" t="str">
        <f t="shared" si="21"/>
        <v/>
      </c>
      <c r="P715" s="20"/>
    </row>
    <row r="716" spans="1:16">
      <c r="A716" s="16"/>
      <c r="B716" s="16"/>
      <c r="C716" s="16"/>
      <c r="D716" s="16"/>
      <c r="E716" s="16"/>
      <c r="F716" s="16"/>
      <c r="G716" s="16"/>
      <c r="H716" s="16"/>
      <c r="I716" s="17" t="str">
        <f>IF(J716&lt;&gt;"",VLOOKUP(J716,'Product Data'!B$1:K$1107,10,FALSE),"")</f>
        <v/>
      </c>
      <c r="J716" s="21"/>
      <c r="K716" s="21"/>
      <c r="L716" s="18" t="str">
        <f>IF(J716&lt;&gt;"",VLOOKUP(J716,'Product Data'!B$1:K$1107,4,FALSE),"")</f>
        <v/>
      </c>
      <c r="M716" s="17" t="str">
        <f t="shared" si="20"/>
        <v/>
      </c>
      <c r="N716" s="19"/>
      <c r="O716" s="17" t="str">
        <f t="shared" si="21"/>
        <v/>
      </c>
      <c r="P716" s="20"/>
    </row>
    <row r="717" spans="1:16">
      <c r="A717" s="16"/>
      <c r="B717" s="16"/>
      <c r="C717" s="16"/>
      <c r="D717" s="16"/>
      <c r="E717" s="16"/>
      <c r="F717" s="16"/>
      <c r="G717" s="16"/>
      <c r="H717" s="16"/>
      <c r="I717" s="17" t="str">
        <f>IF(J717&lt;&gt;"",VLOOKUP(J717,'Product Data'!B$1:K$1107,10,FALSE),"")</f>
        <v/>
      </c>
      <c r="J717" s="21"/>
      <c r="K717" s="21"/>
      <c r="L717" s="18" t="str">
        <f>IF(J717&lt;&gt;"",VLOOKUP(J717,'Product Data'!B$1:K$1107,4,FALSE),"")</f>
        <v/>
      </c>
      <c r="M717" s="17" t="str">
        <f t="shared" si="20"/>
        <v/>
      </c>
      <c r="N717" s="19"/>
      <c r="O717" s="17" t="str">
        <f t="shared" si="21"/>
        <v/>
      </c>
      <c r="P717" s="20"/>
    </row>
    <row r="718" spans="1:16">
      <c r="A718" s="16"/>
      <c r="B718" s="16"/>
      <c r="C718" s="16"/>
      <c r="D718" s="16"/>
      <c r="E718" s="16"/>
      <c r="F718" s="16"/>
      <c r="G718" s="16"/>
      <c r="H718" s="16"/>
      <c r="I718" s="17" t="str">
        <f>IF(J718&lt;&gt;"",VLOOKUP(J718,'Product Data'!B$1:K$1107,10,FALSE),"")</f>
        <v/>
      </c>
      <c r="J718" s="21"/>
      <c r="K718" s="21"/>
      <c r="L718" s="18" t="str">
        <f>IF(J718&lt;&gt;"",VLOOKUP(J718,'Product Data'!B$1:K$1107,4,FALSE),"")</f>
        <v/>
      </c>
      <c r="M718" s="17" t="str">
        <f t="shared" ref="M718:M781" si="22">IF(J718&lt;&gt;"",IF(L718=0,"Yes","No"),"")</f>
        <v/>
      </c>
      <c r="N718" s="19"/>
      <c r="O718" s="17" t="str">
        <f t="shared" ref="O718:O781" si="23">IF(N718&lt;&gt;"",(TEXT(N718,"DDDD")),"")</f>
        <v/>
      </c>
      <c r="P718" s="20"/>
    </row>
    <row r="719" spans="1:16">
      <c r="A719" s="16"/>
      <c r="B719" s="16"/>
      <c r="C719" s="16"/>
      <c r="D719" s="16"/>
      <c r="E719" s="16"/>
      <c r="F719" s="16"/>
      <c r="G719" s="16"/>
      <c r="H719" s="16"/>
      <c r="I719" s="17" t="str">
        <f>IF(J719&lt;&gt;"",VLOOKUP(J719,'Product Data'!B$1:K$1107,10,FALSE),"")</f>
        <v/>
      </c>
      <c r="J719" s="21"/>
      <c r="K719" s="21"/>
      <c r="L719" s="18" t="str">
        <f>IF(J719&lt;&gt;"",VLOOKUP(J719,'Product Data'!B$1:K$1107,4,FALSE),"")</f>
        <v/>
      </c>
      <c r="M719" s="17" t="str">
        <f t="shared" si="22"/>
        <v/>
      </c>
      <c r="N719" s="19"/>
      <c r="O719" s="17" t="str">
        <f t="shared" si="23"/>
        <v/>
      </c>
      <c r="P719" s="20"/>
    </row>
    <row r="720" spans="1:16">
      <c r="A720" s="16"/>
      <c r="B720" s="16"/>
      <c r="C720" s="16"/>
      <c r="D720" s="16"/>
      <c r="E720" s="16"/>
      <c r="F720" s="16"/>
      <c r="G720" s="16"/>
      <c r="H720" s="16"/>
      <c r="I720" s="17" t="str">
        <f>IF(J720&lt;&gt;"",VLOOKUP(J720,'Product Data'!B$1:K$1107,10,FALSE),"")</f>
        <v/>
      </c>
      <c r="J720" s="21"/>
      <c r="K720" s="21"/>
      <c r="L720" s="18" t="str">
        <f>IF(J720&lt;&gt;"",VLOOKUP(J720,'Product Data'!B$1:K$1107,4,FALSE),"")</f>
        <v/>
      </c>
      <c r="M720" s="17" t="str">
        <f t="shared" si="22"/>
        <v/>
      </c>
      <c r="N720" s="19"/>
      <c r="O720" s="17" t="str">
        <f t="shared" si="23"/>
        <v/>
      </c>
      <c r="P720" s="20"/>
    </row>
    <row r="721" spans="1:16">
      <c r="A721" s="16"/>
      <c r="B721" s="16"/>
      <c r="C721" s="16"/>
      <c r="D721" s="16"/>
      <c r="E721" s="16"/>
      <c r="F721" s="16"/>
      <c r="G721" s="16"/>
      <c r="H721" s="16"/>
      <c r="I721" s="17" t="str">
        <f>IF(J721&lt;&gt;"",VLOOKUP(J721,'Product Data'!B$1:K$1107,10,FALSE),"")</f>
        <v/>
      </c>
      <c r="J721" s="21"/>
      <c r="K721" s="21"/>
      <c r="L721" s="18" t="str">
        <f>IF(J721&lt;&gt;"",VLOOKUP(J721,'Product Data'!B$1:K$1107,4,FALSE),"")</f>
        <v/>
      </c>
      <c r="M721" s="17" t="str">
        <f t="shared" si="22"/>
        <v/>
      </c>
      <c r="N721" s="19"/>
      <c r="O721" s="17" t="str">
        <f t="shared" si="23"/>
        <v/>
      </c>
      <c r="P721" s="20"/>
    </row>
    <row r="722" spans="1:16">
      <c r="A722" s="16"/>
      <c r="B722" s="16"/>
      <c r="C722" s="16"/>
      <c r="D722" s="16"/>
      <c r="E722" s="16"/>
      <c r="F722" s="16"/>
      <c r="G722" s="16"/>
      <c r="H722" s="16"/>
      <c r="I722" s="17" t="str">
        <f>IF(J722&lt;&gt;"",VLOOKUP(J722,'Product Data'!B$1:K$1107,10,FALSE),"")</f>
        <v/>
      </c>
      <c r="J722" s="21"/>
      <c r="K722" s="21"/>
      <c r="L722" s="18" t="str">
        <f>IF(J722&lt;&gt;"",VLOOKUP(J722,'Product Data'!B$1:K$1107,4,FALSE),"")</f>
        <v/>
      </c>
      <c r="M722" s="17" t="str">
        <f t="shared" si="22"/>
        <v/>
      </c>
      <c r="N722" s="19"/>
      <c r="O722" s="17" t="str">
        <f t="shared" si="23"/>
        <v/>
      </c>
      <c r="P722" s="20"/>
    </row>
    <row r="723" spans="1:16">
      <c r="A723" s="16"/>
      <c r="B723" s="16"/>
      <c r="C723" s="16"/>
      <c r="D723" s="16"/>
      <c r="E723" s="16"/>
      <c r="F723" s="16"/>
      <c r="G723" s="16"/>
      <c r="H723" s="16"/>
      <c r="I723" s="17" t="str">
        <f>IF(J723&lt;&gt;"",VLOOKUP(J723,'Product Data'!B$1:K$1107,10,FALSE),"")</f>
        <v/>
      </c>
      <c r="J723" s="21"/>
      <c r="K723" s="21"/>
      <c r="L723" s="18" t="str">
        <f>IF(J723&lt;&gt;"",VLOOKUP(J723,'Product Data'!B$1:K$1107,4,FALSE),"")</f>
        <v/>
      </c>
      <c r="M723" s="17" t="str">
        <f t="shared" si="22"/>
        <v/>
      </c>
      <c r="N723" s="19"/>
      <c r="O723" s="17" t="str">
        <f t="shared" si="23"/>
        <v/>
      </c>
      <c r="P723" s="20"/>
    </row>
    <row r="724" spans="1:16">
      <c r="A724" s="16"/>
      <c r="B724" s="16"/>
      <c r="C724" s="16"/>
      <c r="D724" s="16"/>
      <c r="E724" s="16"/>
      <c r="F724" s="16"/>
      <c r="G724" s="16"/>
      <c r="H724" s="16"/>
      <c r="I724" s="17" t="str">
        <f>IF(J724&lt;&gt;"",VLOOKUP(J724,'Product Data'!B$1:K$1107,10,FALSE),"")</f>
        <v/>
      </c>
      <c r="J724" s="21"/>
      <c r="K724" s="21"/>
      <c r="L724" s="18" t="str">
        <f>IF(J724&lt;&gt;"",VLOOKUP(J724,'Product Data'!B$1:K$1107,4,FALSE),"")</f>
        <v/>
      </c>
      <c r="M724" s="17" t="str">
        <f t="shared" si="22"/>
        <v/>
      </c>
      <c r="N724" s="19"/>
      <c r="O724" s="17" t="str">
        <f t="shared" si="23"/>
        <v/>
      </c>
      <c r="P724" s="20"/>
    </row>
    <row r="725" spans="1:16">
      <c r="A725" s="16"/>
      <c r="B725" s="16"/>
      <c r="C725" s="16"/>
      <c r="D725" s="16"/>
      <c r="E725" s="16"/>
      <c r="F725" s="16"/>
      <c r="G725" s="16"/>
      <c r="H725" s="16"/>
      <c r="I725" s="17" t="str">
        <f>IF(J725&lt;&gt;"",VLOOKUP(J725,'Product Data'!B$1:K$1107,10,FALSE),"")</f>
        <v/>
      </c>
      <c r="J725" s="21"/>
      <c r="K725" s="21"/>
      <c r="L725" s="18" t="str">
        <f>IF(J725&lt;&gt;"",VLOOKUP(J725,'Product Data'!B$1:K$1107,4,FALSE),"")</f>
        <v/>
      </c>
      <c r="M725" s="17" t="str">
        <f t="shared" si="22"/>
        <v/>
      </c>
      <c r="N725" s="19"/>
      <c r="O725" s="17" t="str">
        <f t="shared" si="23"/>
        <v/>
      </c>
      <c r="P725" s="20"/>
    </row>
    <row r="726" spans="1:16">
      <c r="A726" s="16"/>
      <c r="B726" s="16"/>
      <c r="C726" s="16"/>
      <c r="D726" s="16"/>
      <c r="E726" s="16"/>
      <c r="F726" s="16"/>
      <c r="G726" s="16"/>
      <c r="H726" s="16"/>
      <c r="I726" s="17" t="str">
        <f>IF(J726&lt;&gt;"",VLOOKUP(J726,'Product Data'!B$1:K$1107,10,FALSE),"")</f>
        <v/>
      </c>
      <c r="J726" s="21"/>
      <c r="K726" s="21"/>
      <c r="L726" s="18" t="str">
        <f>IF(J726&lt;&gt;"",VLOOKUP(J726,'Product Data'!B$1:K$1107,4,FALSE),"")</f>
        <v/>
      </c>
      <c r="M726" s="17" t="str">
        <f t="shared" si="22"/>
        <v/>
      </c>
      <c r="N726" s="19"/>
      <c r="O726" s="17" t="str">
        <f t="shared" si="23"/>
        <v/>
      </c>
      <c r="P726" s="20"/>
    </row>
    <row r="727" spans="1:16">
      <c r="A727" s="16"/>
      <c r="B727" s="16"/>
      <c r="C727" s="16"/>
      <c r="D727" s="16"/>
      <c r="E727" s="16"/>
      <c r="F727" s="16"/>
      <c r="G727" s="16"/>
      <c r="H727" s="16"/>
      <c r="I727" s="17" t="str">
        <f>IF(J727&lt;&gt;"",VLOOKUP(J727,'Product Data'!B$1:K$1107,10,FALSE),"")</f>
        <v/>
      </c>
      <c r="J727" s="21"/>
      <c r="K727" s="21"/>
      <c r="L727" s="18" t="str">
        <f>IF(J727&lt;&gt;"",VLOOKUP(J727,'Product Data'!B$1:K$1107,4,FALSE),"")</f>
        <v/>
      </c>
      <c r="M727" s="17" t="str">
        <f t="shared" si="22"/>
        <v/>
      </c>
      <c r="N727" s="19"/>
      <c r="O727" s="17" t="str">
        <f t="shared" si="23"/>
        <v/>
      </c>
      <c r="P727" s="20"/>
    </row>
    <row r="728" spans="1:16">
      <c r="A728" s="16"/>
      <c r="B728" s="16"/>
      <c r="C728" s="16"/>
      <c r="D728" s="16"/>
      <c r="E728" s="16"/>
      <c r="F728" s="16"/>
      <c r="G728" s="16"/>
      <c r="H728" s="16"/>
      <c r="I728" s="17" t="str">
        <f>IF(J728&lt;&gt;"",VLOOKUP(J728,'Product Data'!B$1:K$1107,10,FALSE),"")</f>
        <v/>
      </c>
      <c r="J728" s="21"/>
      <c r="K728" s="21"/>
      <c r="L728" s="18" t="str">
        <f>IF(J728&lt;&gt;"",VLOOKUP(J728,'Product Data'!B$1:K$1107,4,FALSE),"")</f>
        <v/>
      </c>
      <c r="M728" s="17" t="str">
        <f t="shared" si="22"/>
        <v/>
      </c>
      <c r="N728" s="19"/>
      <c r="O728" s="17" t="str">
        <f t="shared" si="23"/>
        <v/>
      </c>
      <c r="P728" s="20"/>
    </row>
    <row r="729" spans="1:16">
      <c r="A729" s="16"/>
      <c r="B729" s="16"/>
      <c r="C729" s="16"/>
      <c r="D729" s="16"/>
      <c r="E729" s="16"/>
      <c r="F729" s="16"/>
      <c r="G729" s="16"/>
      <c r="H729" s="16"/>
      <c r="I729" s="17" t="str">
        <f>IF(J729&lt;&gt;"",VLOOKUP(J729,'Product Data'!B$1:K$1107,10,FALSE),"")</f>
        <v/>
      </c>
      <c r="J729" s="21"/>
      <c r="K729" s="21"/>
      <c r="L729" s="18" t="str">
        <f>IF(J729&lt;&gt;"",VLOOKUP(J729,'Product Data'!B$1:K$1107,4,FALSE),"")</f>
        <v/>
      </c>
      <c r="M729" s="17" t="str">
        <f t="shared" si="22"/>
        <v/>
      </c>
      <c r="N729" s="19"/>
      <c r="O729" s="17" t="str">
        <f t="shared" si="23"/>
        <v/>
      </c>
      <c r="P729" s="20"/>
    </row>
    <row r="730" spans="1:16">
      <c r="A730" s="16"/>
      <c r="B730" s="16"/>
      <c r="C730" s="16"/>
      <c r="D730" s="16"/>
      <c r="E730" s="16"/>
      <c r="F730" s="16"/>
      <c r="G730" s="16"/>
      <c r="H730" s="16"/>
      <c r="I730" s="17" t="str">
        <f>IF(J730&lt;&gt;"",VLOOKUP(J730,'Product Data'!B$1:K$1107,10,FALSE),"")</f>
        <v/>
      </c>
      <c r="J730" s="21"/>
      <c r="K730" s="21"/>
      <c r="L730" s="18" t="str">
        <f>IF(J730&lt;&gt;"",VLOOKUP(J730,'Product Data'!B$1:K$1107,4,FALSE),"")</f>
        <v/>
      </c>
      <c r="M730" s="17" t="str">
        <f t="shared" si="22"/>
        <v/>
      </c>
      <c r="N730" s="19"/>
      <c r="O730" s="17" t="str">
        <f t="shared" si="23"/>
        <v/>
      </c>
      <c r="P730" s="20"/>
    </row>
    <row r="731" spans="1:16">
      <c r="A731" s="16"/>
      <c r="B731" s="16"/>
      <c r="C731" s="16"/>
      <c r="D731" s="16"/>
      <c r="E731" s="16"/>
      <c r="F731" s="16"/>
      <c r="G731" s="16"/>
      <c r="H731" s="16"/>
      <c r="I731" s="17" t="str">
        <f>IF(J731&lt;&gt;"",VLOOKUP(J731,'Product Data'!B$1:K$1107,10,FALSE),"")</f>
        <v/>
      </c>
      <c r="J731" s="21"/>
      <c r="K731" s="21"/>
      <c r="L731" s="18" t="str">
        <f>IF(J731&lt;&gt;"",VLOOKUP(J731,'Product Data'!B$1:K$1107,4,FALSE),"")</f>
        <v/>
      </c>
      <c r="M731" s="17" t="str">
        <f t="shared" si="22"/>
        <v/>
      </c>
      <c r="N731" s="19"/>
      <c r="O731" s="17" t="str">
        <f t="shared" si="23"/>
        <v/>
      </c>
      <c r="P731" s="20"/>
    </row>
    <row r="732" spans="1:16">
      <c r="A732" s="16"/>
      <c r="B732" s="16"/>
      <c r="C732" s="16"/>
      <c r="D732" s="16"/>
      <c r="E732" s="16"/>
      <c r="F732" s="16"/>
      <c r="G732" s="16"/>
      <c r="H732" s="16"/>
      <c r="I732" s="17" t="str">
        <f>IF(J732&lt;&gt;"",VLOOKUP(J732,'Product Data'!B$1:K$1107,10,FALSE),"")</f>
        <v/>
      </c>
      <c r="J732" s="21"/>
      <c r="K732" s="21"/>
      <c r="L732" s="18" t="str">
        <f>IF(J732&lt;&gt;"",VLOOKUP(J732,'Product Data'!B$1:K$1107,4,FALSE),"")</f>
        <v/>
      </c>
      <c r="M732" s="17" t="str">
        <f t="shared" si="22"/>
        <v/>
      </c>
      <c r="N732" s="19"/>
      <c r="O732" s="17" t="str">
        <f t="shared" si="23"/>
        <v/>
      </c>
      <c r="P732" s="20"/>
    </row>
    <row r="733" spans="1:16">
      <c r="A733" s="16"/>
      <c r="B733" s="16"/>
      <c r="C733" s="16"/>
      <c r="D733" s="16"/>
      <c r="E733" s="16"/>
      <c r="F733" s="16"/>
      <c r="G733" s="16"/>
      <c r="H733" s="16"/>
      <c r="I733" s="17" t="str">
        <f>IF(J733&lt;&gt;"",VLOOKUP(J733,'Product Data'!B$1:K$1107,10,FALSE),"")</f>
        <v/>
      </c>
      <c r="J733" s="21"/>
      <c r="K733" s="21"/>
      <c r="L733" s="18" t="str">
        <f>IF(J733&lt;&gt;"",VLOOKUP(J733,'Product Data'!B$1:K$1107,4,FALSE),"")</f>
        <v/>
      </c>
      <c r="M733" s="17" t="str">
        <f t="shared" si="22"/>
        <v/>
      </c>
      <c r="N733" s="19"/>
      <c r="O733" s="17" t="str">
        <f t="shared" si="23"/>
        <v/>
      </c>
      <c r="P733" s="20"/>
    </row>
    <row r="734" spans="1:16">
      <c r="A734" s="16"/>
      <c r="B734" s="16"/>
      <c r="C734" s="16"/>
      <c r="D734" s="16"/>
      <c r="E734" s="16"/>
      <c r="F734" s="16"/>
      <c r="G734" s="16"/>
      <c r="H734" s="16"/>
      <c r="I734" s="17" t="str">
        <f>IF(J734&lt;&gt;"",VLOOKUP(J734,'Product Data'!B$1:K$1107,10,FALSE),"")</f>
        <v/>
      </c>
      <c r="J734" s="21"/>
      <c r="K734" s="21"/>
      <c r="L734" s="18" t="str">
        <f>IF(J734&lt;&gt;"",VLOOKUP(J734,'Product Data'!B$1:K$1107,4,FALSE),"")</f>
        <v/>
      </c>
      <c r="M734" s="17" t="str">
        <f t="shared" si="22"/>
        <v/>
      </c>
      <c r="N734" s="19"/>
      <c r="O734" s="17" t="str">
        <f t="shared" si="23"/>
        <v/>
      </c>
      <c r="P734" s="20"/>
    </row>
    <row r="735" spans="1:16">
      <c r="A735" s="16"/>
      <c r="B735" s="16"/>
      <c r="C735" s="16"/>
      <c r="D735" s="16"/>
      <c r="E735" s="16"/>
      <c r="F735" s="16"/>
      <c r="G735" s="16"/>
      <c r="H735" s="16"/>
      <c r="I735" s="17" t="str">
        <f>IF(J735&lt;&gt;"",VLOOKUP(J735,'Product Data'!B$1:K$1107,10,FALSE),"")</f>
        <v/>
      </c>
      <c r="J735" s="21"/>
      <c r="K735" s="21"/>
      <c r="L735" s="18" t="str">
        <f>IF(J735&lt;&gt;"",VLOOKUP(J735,'Product Data'!B$1:K$1107,4,FALSE),"")</f>
        <v/>
      </c>
      <c r="M735" s="17" t="str">
        <f t="shared" si="22"/>
        <v/>
      </c>
      <c r="N735" s="19"/>
      <c r="O735" s="17" t="str">
        <f t="shared" si="23"/>
        <v/>
      </c>
      <c r="P735" s="20"/>
    </row>
    <row r="736" spans="1:16">
      <c r="A736" s="16"/>
      <c r="B736" s="16"/>
      <c r="C736" s="16"/>
      <c r="D736" s="16"/>
      <c r="E736" s="16"/>
      <c r="F736" s="16"/>
      <c r="G736" s="16"/>
      <c r="H736" s="16"/>
      <c r="I736" s="17" t="str">
        <f>IF(J736&lt;&gt;"",VLOOKUP(J736,'Product Data'!B$1:K$1107,10,FALSE),"")</f>
        <v/>
      </c>
      <c r="J736" s="21"/>
      <c r="K736" s="21"/>
      <c r="L736" s="18" t="str">
        <f>IF(J736&lt;&gt;"",VLOOKUP(J736,'Product Data'!B$1:K$1107,4,FALSE),"")</f>
        <v/>
      </c>
      <c r="M736" s="17" t="str">
        <f t="shared" si="22"/>
        <v/>
      </c>
      <c r="N736" s="19"/>
      <c r="O736" s="17" t="str">
        <f t="shared" si="23"/>
        <v/>
      </c>
      <c r="P736" s="20"/>
    </row>
    <row r="737" spans="1:16">
      <c r="A737" s="16"/>
      <c r="B737" s="16"/>
      <c r="C737" s="16"/>
      <c r="D737" s="16"/>
      <c r="E737" s="16"/>
      <c r="F737" s="16"/>
      <c r="G737" s="16"/>
      <c r="H737" s="16"/>
      <c r="I737" s="17" t="str">
        <f>IF(J737&lt;&gt;"",VLOOKUP(J737,'Product Data'!B$1:K$1107,10,FALSE),"")</f>
        <v/>
      </c>
      <c r="J737" s="21"/>
      <c r="K737" s="21"/>
      <c r="L737" s="18" t="str">
        <f>IF(J737&lt;&gt;"",VLOOKUP(J737,'Product Data'!B$1:K$1107,4,FALSE),"")</f>
        <v/>
      </c>
      <c r="M737" s="17" t="str">
        <f t="shared" si="22"/>
        <v/>
      </c>
      <c r="N737" s="19"/>
      <c r="O737" s="17" t="str">
        <f t="shared" si="23"/>
        <v/>
      </c>
      <c r="P737" s="20"/>
    </row>
    <row r="738" spans="1:16">
      <c r="A738" s="16"/>
      <c r="B738" s="16"/>
      <c r="C738" s="16"/>
      <c r="D738" s="16"/>
      <c r="E738" s="16"/>
      <c r="F738" s="16"/>
      <c r="G738" s="16"/>
      <c r="H738" s="16"/>
      <c r="I738" s="17" t="str">
        <f>IF(J738&lt;&gt;"",VLOOKUP(J738,'Product Data'!B$1:K$1107,10,FALSE),"")</f>
        <v/>
      </c>
      <c r="J738" s="21"/>
      <c r="K738" s="21"/>
      <c r="L738" s="18" t="str">
        <f>IF(J738&lt;&gt;"",VLOOKUP(J738,'Product Data'!B$1:K$1107,4,FALSE),"")</f>
        <v/>
      </c>
      <c r="M738" s="17" t="str">
        <f t="shared" si="22"/>
        <v/>
      </c>
      <c r="N738" s="19"/>
      <c r="O738" s="17" t="str">
        <f t="shared" si="23"/>
        <v/>
      </c>
      <c r="P738" s="20"/>
    </row>
    <row r="739" spans="1:16">
      <c r="A739" s="16"/>
      <c r="B739" s="16"/>
      <c r="C739" s="16"/>
      <c r="D739" s="16"/>
      <c r="E739" s="16"/>
      <c r="F739" s="16"/>
      <c r="G739" s="16"/>
      <c r="H739" s="16"/>
      <c r="I739" s="17" t="str">
        <f>IF(J739&lt;&gt;"",VLOOKUP(J739,'Product Data'!B$1:K$1107,10,FALSE),"")</f>
        <v/>
      </c>
      <c r="J739" s="21"/>
      <c r="K739" s="21"/>
      <c r="L739" s="18" t="str">
        <f>IF(J739&lt;&gt;"",VLOOKUP(J739,'Product Data'!B$1:K$1107,4,FALSE),"")</f>
        <v/>
      </c>
      <c r="M739" s="17" t="str">
        <f t="shared" si="22"/>
        <v/>
      </c>
      <c r="N739" s="19"/>
      <c r="O739" s="17" t="str">
        <f t="shared" si="23"/>
        <v/>
      </c>
      <c r="P739" s="20"/>
    </row>
    <row r="740" spans="1:16">
      <c r="A740" s="16"/>
      <c r="B740" s="16"/>
      <c r="C740" s="16"/>
      <c r="D740" s="16"/>
      <c r="E740" s="16"/>
      <c r="F740" s="16"/>
      <c r="G740" s="16"/>
      <c r="H740" s="16"/>
      <c r="I740" s="17" t="str">
        <f>IF(J740&lt;&gt;"",VLOOKUP(J740,'Product Data'!B$1:K$1107,10,FALSE),"")</f>
        <v/>
      </c>
      <c r="J740" s="21"/>
      <c r="K740" s="21"/>
      <c r="L740" s="18" t="str">
        <f>IF(J740&lt;&gt;"",VLOOKUP(J740,'Product Data'!B$1:K$1107,4,FALSE),"")</f>
        <v/>
      </c>
      <c r="M740" s="17" t="str">
        <f t="shared" si="22"/>
        <v/>
      </c>
      <c r="N740" s="19"/>
      <c r="O740" s="17" t="str">
        <f t="shared" si="23"/>
        <v/>
      </c>
      <c r="P740" s="20"/>
    </row>
    <row r="741" spans="1:16">
      <c r="A741" s="16"/>
      <c r="B741" s="16"/>
      <c r="C741" s="16"/>
      <c r="D741" s="16"/>
      <c r="E741" s="16"/>
      <c r="F741" s="16"/>
      <c r="G741" s="16"/>
      <c r="H741" s="16"/>
      <c r="I741" s="17" t="str">
        <f>IF(J741&lt;&gt;"",VLOOKUP(J741,'Product Data'!B$1:K$1107,10,FALSE),"")</f>
        <v/>
      </c>
      <c r="J741" s="21"/>
      <c r="K741" s="21"/>
      <c r="L741" s="18" t="str">
        <f>IF(J741&lt;&gt;"",VLOOKUP(J741,'Product Data'!B$1:K$1107,4,FALSE),"")</f>
        <v/>
      </c>
      <c r="M741" s="17" t="str">
        <f t="shared" si="22"/>
        <v/>
      </c>
      <c r="N741" s="19"/>
      <c r="O741" s="17" t="str">
        <f t="shared" si="23"/>
        <v/>
      </c>
      <c r="P741" s="20"/>
    </row>
    <row r="742" spans="1:16">
      <c r="A742" s="16"/>
      <c r="B742" s="16"/>
      <c r="C742" s="16"/>
      <c r="D742" s="16"/>
      <c r="E742" s="16"/>
      <c r="F742" s="16"/>
      <c r="G742" s="16"/>
      <c r="H742" s="16"/>
      <c r="I742" s="17" t="str">
        <f>IF(J742&lt;&gt;"",VLOOKUP(J742,'Product Data'!B$1:K$1107,10,FALSE),"")</f>
        <v/>
      </c>
      <c r="J742" s="21"/>
      <c r="K742" s="21"/>
      <c r="L742" s="18" t="str">
        <f>IF(J742&lt;&gt;"",VLOOKUP(J742,'Product Data'!B$1:K$1107,4,FALSE),"")</f>
        <v/>
      </c>
      <c r="M742" s="17" t="str">
        <f t="shared" si="22"/>
        <v/>
      </c>
      <c r="N742" s="19"/>
      <c r="O742" s="17" t="str">
        <f t="shared" si="23"/>
        <v/>
      </c>
      <c r="P742" s="20"/>
    </row>
    <row r="743" spans="1:16">
      <c r="A743" s="16"/>
      <c r="B743" s="16"/>
      <c r="C743" s="16"/>
      <c r="D743" s="16"/>
      <c r="E743" s="16"/>
      <c r="F743" s="16"/>
      <c r="G743" s="16"/>
      <c r="H743" s="16"/>
      <c r="I743" s="17" t="str">
        <f>IF(J743&lt;&gt;"",VLOOKUP(J743,'Product Data'!B$1:K$1107,10,FALSE),"")</f>
        <v/>
      </c>
      <c r="J743" s="21"/>
      <c r="K743" s="21"/>
      <c r="L743" s="18" t="str">
        <f>IF(J743&lt;&gt;"",VLOOKUP(J743,'Product Data'!B$1:K$1107,4,FALSE),"")</f>
        <v/>
      </c>
      <c r="M743" s="17" t="str">
        <f t="shared" si="22"/>
        <v/>
      </c>
      <c r="N743" s="19"/>
      <c r="O743" s="17" t="str">
        <f t="shared" si="23"/>
        <v/>
      </c>
      <c r="P743" s="20"/>
    </row>
    <row r="744" spans="1:16">
      <c r="A744" s="16"/>
      <c r="B744" s="16"/>
      <c r="C744" s="16"/>
      <c r="D744" s="16"/>
      <c r="E744" s="16"/>
      <c r="F744" s="16"/>
      <c r="G744" s="16"/>
      <c r="H744" s="16"/>
      <c r="I744" s="17" t="str">
        <f>IF(J744&lt;&gt;"",VLOOKUP(J744,'Product Data'!B$1:K$1107,10,FALSE),"")</f>
        <v/>
      </c>
      <c r="J744" s="21"/>
      <c r="K744" s="21"/>
      <c r="L744" s="18" t="str">
        <f>IF(J744&lt;&gt;"",VLOOKUP(J744,'Product Data'!B$1:K$1107,4,FALSE),"")</f>
        <v/>
      </c>
      <c r="M744" s="17" t="str">
        <f t="shared" si="22"/>
        <v/>
      </c>
      <c r="N744" s="19"/>
      <c r="O744" s="17" t="str">
        <f t="shared" si="23"/>
        <v/>
      </c>
      <c r="P744" s="20"/>
    </row>
    <row r="745" spans="1:16">
      <c r="A745" s="16"/>
      <c r="B745" s="16"/>
      <c r="C745" s="16"/>
      <c r="D745" s="16"/>
      <c r="E745" s="16"/>
      <c r="F745" s="16"/>
      <c r="G745" s="16"/>
      <c r="H745" s="16"/>
      <c r="I745" s="17" t="str">
        <f>IF(J745&lt;&gt;"",VLOOKUP(J745,'Product Data'!B$1:K$1107,10,FALSE),"")</f>
        <v/>
      </c>
      <c r="J745" s="21"/>
      <c r="K745" s="21"/>
      <c r="L745" s="18" t="str">
        <f>IF(J745&lt;&gt;"",VLOOKUP(J745,'Product Data'!B$1:K$1107,4,FALSE),"")</f>
        <v/>
      </c>
      <c r="M745" s="17" t="str">
        <f t="shared" si="22"/>
        <v/>
      </c>
      <c r="N745" s="19"/>
      <c r="O745" s="17" t="str">
        <f t="shared" si="23"/>
        <v/>
      </c>
      <c r="P745" s="20"/>
    </row>
    <row r="746" spans="1:16">
      <c r="A746" s="16"/>
      <c r="B746" s="16"/>
      <c r="C746" s="16"/>
      <c r="D746" s="16"/>
      <c r="E746" s="16"/>
      <c r="F746" s="16"/>
      <c r="G746" s="16"/>
      <c r="H746" s="16"/>
      <c r="I746" s="17" t="str">
        <f>IF(J746&lt;&gt;"",VLOOKUP(J746,'Product Data'!B$1:K$1107,10,FALSE),"")</f>
        <v/>
      </c>
      <c r="J746" s="21"/>
      <c r="K746" s="21"/>
      <c r="L746" s="18" t="str">
        <f>IF(J746&lt;&gt;"",VLOOKUP(J746,'Product Data'!B$1:K$1107,4,FALSE),"")</f>
        <v/>
      </c>
      <c r="M746" s="17" t="str">
        <f t="shared" si="22"/>
        <v/>
      </c>
      <c r="N746" s="19"/>
      <c r="O746" s="17" t="str">
        <f t="shared" si="23"/>
        <v/>
      </c>
      <c r="P746" s="20"/>
    </row>
    <row r="747" spans="1:16">
      <c r="A747" s="16"/>
      <c r="B747" s="16"/>
      <c r="C747" s="16"/>
      <c r="D747" s="16"/>
      <c r="E747" s="16"/>
      <c r="F747" s="16"/>
      <c r="G747" s="16"/>
      <c r="H747" s="16"/>
      <c r="I747" s="17" t="str">
        <f>IF(J747&lt;&gt;"",VLOOKUP(J747,'Product Data'!B$1:K$1107,10,FALSE),"")</f>
        <v/>
      </c>
      <c r="J747" s="21"/>
      <c r="K747" s="21"/>
      <c r="L747" s="18" t="str">
        <f>IF(J747&lt;&gt;"",VLOOKUP(J747,'Product Data'!B$1:K$1107,4,FALSE),"")</f>
        <v/>
      </c>
      <c r="M747" s="17" t="str">
        <f t="shared" si="22"/>
        <v/>
      </c>
      <c r="N747" s="19"/>
      <c r="O747" s="17" t="str">
        <f t="shared" si="23"/>
        <v/>
      </c>
      <c r="P747" s="20"/>
    </row>
    <row r="748" spans="1:16">
      <c r="A748" s="16"/>
      <c r="B748" s="16"/>
      <c r="C748" s="16"/>
      <c r="D748" s="16"/>
      <c r="E748" s="16"/>
      <c r="F748" s="16"/>
      <c r="G748" s="16"/>
      <c r="H748" s="16"/>
      <c r="I748" s="17" t="str">
        <f>IF(J748&lt;&gt;"",VLOOKUP(J748,'Product Data'!B$1:K$1107,10,FALSE),"")</f>
        <v/>
      </c>
      <c r="J748" s="21"/>
      <c r="K748" s="21"/>
      <c r="L748" s="18" t="str">
        <f>IF(J748&lt;&gt;"",VLOOKUP(J748,'Product Data'!B$1:K$1107,4,FALSE),"")</f>
        <v/>
      </c>
      <c r="M748" s="17" t="str">
        <f t="shared" si="22"/>
        <v/>
      </c>
      <c r="N748" s="19"/>
      <c r="O748" s="17" t="str">
        <f t="shared" si="23"/>
        <v/>
      </c>
      <c r="P748" s="20"/>
    </row>
    <row r="749" spans="1:16">
      <c r="A749" s="16"/>
      <c r="B749" s="16"/>
      <c r="C749" s="16"/>
      <c r="D749" s="16"/>
      <c r="E749" s="16"/>
      <c r="F749" s="16"/>
      <c r="G749" s="16"/>
      <c r="H749" s="16"/>
      <c r="I749" s="17" t="str">
        <f>IF(J749&lt;&gt;"",VLOOKUP(J749,'Product Data'!B$1:K$1107,10,FALSE),"")</f>
        <v/>
      </c>
      <c r="J749" s="21"/>
      <c r="K749" s="21"/>
      <c r="L749" s="18" t="str">
        <f>IF(J749&lt;&gt;"",VLOOKUP(J749,'Product Data'!B$1:K$1107,4,FALSE),"")</f>
        <v/>
      </c>
      <c r="M749" s="17" t="str">
        <f t="shared" si="22"/>
        <v/>
      </c>
      <c r="N749" s="19"/>
      <c r="O749" s="17" t="str">
        <f t="shared" si="23"/>
        <v/>
      </c>
      <c r="P749" s="20"/>
    </row>
    <row r="750" spans="1:16">
      <c r="A750" s="16"/>
      <c r="B750" s="16"/>
      <c r="C750" s="16"/>
      <c r="D750" s="16"/>
      <c r="E750" s="16"/>
      <c r="F750" s="16"/>
      <c r="G750" s="16"/>
      <c r="H750" s="16"/>
      <c r="I750" s="17" t="str">
        <f>IF(J750&lt;&gt;"",VLOOKUP(J750,'Product Data'!B$1:K$1107,10,FALSE),"")</f>
        <v/>
      </c>
      <c r="J750" s="21"/>
      <c r="K750" s="21"/>
      <c r="L750" s="18" t="str">
        <f>IF(J750&lt;&gt;"",VLOOKUP(J750,'Product Data'!B$1:K$1107,4,FALSE),"")</f>
        <v/>
      </c>
      <c r="M750" s="17" t="str">
        <f t="shared" si="22"/>
        <v/>
      </c>
      <c r="N750" s="19"/>
      <c r="O750" s="17" t="str">
        <f t="shared" si="23"/>
        <v/>
      </c>
      <c r="P750" s="20"/>
    </row>
    <row r="751" spans="1:16">
      <c r="A751" s="16"/>
      <c r="B751" s="16"/>
      <c r="C751" s="16"/>
      <c r="D751" s="16"/>
      <c r="E751" s="16"/>
      <c r="F751" s="16"/>
      <c r="G751" s="16"/>
      <c r="H751" s="16"/>
      <c r="I751" s="17" t="str">
        <f>IF(J751&lt;&gt;"",VLOOKUP(J751,'Product Data'!B$1:K$1107,10,FALSE),"")</f>
        <v/>
      </c>
      <c r="J751" s="21"/>
      <c r="K751" s="21"/>
      <c r="L751" s="18" t="str">
        <f>IF(J751&lt;&gt;"",VLOOKUP(J751,'Product Data'!B$1:K$1107,4,FALSE),"")</f>
        <v/>
      </c>
      <c r="M751" s="17" t="str">
        <f t="shared" si="22"/>
        <v/>
      </c>
      <c r="N751" s="19"/>
      <c r="O751" s="17" t="str">
        <f t="shared" si="23"/>
        <v/>
      </c>
      <c r="P751" s="20"/>
    </row>
    <row r="752" spans="1:16">
      <c r="A752" s="16"/>
      <c r="B752" s="16"/>
      <c r="C752" s="16"/>
      <c r="D752" s="16"/>
      <c r="E752" s="16"/>
      <c r="F752" s="16"/>
      <c r="G752" s="16"/>
      <c r="H752" s="16"/>
      <c r="I752" s="17" t="str">
        <f>IF(J752&lt;&gt;"",VLOOKUP(J752,'Product Data'!B$1:K$1107,10,FALSE),"")</f>
        <v/>
      </c>
      <c r="J752" s="21"/>
      <c r="K752" s="21"/>
      <c r="L752" s="18" t="str">
        <f>IF(J752&lt;&gt;"",VLOOKUP(J752,'Product Data'!B$1:K$1107,4,FALSE),"")</f>
        <v/>
      </c>
      <c r="M752" s="17" t="str">
        <f t="shared" si="22"/>
        <v/>
      </c>
      <c r="N752" s="19"/>
      <c r="O752" s="17" t="str">
        <f t="shared" si="23"/>
        <v/>
      </c>
      <c r="P752" s="20"/>
    </row>
    <row r="753" spans="1:16">
      <c r="A753" s="16"/>
      <c r="B753" s="16"/>
      <c r="C753" s="16"/>
      <c r="D753" s="16"/>
      <c r="E753" s="16"/>
      <c r="F753" s="16"/>
      <c r="G753" s="16"/>
      <c r="H753" s="16"/>
      <c r="I753" s="17" t="str">
        <f>IF(J753&lt;&gt;"",VLOOKUP(J753,'Product Data'!B$1:K$1107,10,FALSE),"")</f>
        <v/>
      </c>
      <c r="J753" s="21"/>
      <c r="K753" s="21"/>
      <c r="L753" s="18" t="str">
        <f>IF(J753&lt;&gt;"",VLOOKUP(J753,'Product Data'!B$1:K$1107,4,FALSE),"")</f>
        <v/>
      </c>
      <c r="M753" s="17" t="str">
        <f t="shared" si="22"/>
        <v/>
      </c>
      <c r="N753" s="19"/>
      <c r="O753" s="17" t="str">
        <f t="shared" si="23"/>
        <v/>
      </c>
      <c r="P753" s="20"/>
    </row>
    <row r="754" spans="1:16">
      <c r="A754" s="16"/>
      <c r="B754" s="16"/>
      <c r="C754" s="16"/>
      <c r="D754" s="16"/>
      <c r="E754" s="16"/>
      <c r="F754" s="16"/>
      <c r="G754" s="16"/>
      <c r="H754" s="16"/>
      <c r="I754" s="17" t="str">
        <f>IF(J754&lt;&gt;"",VLOOKUP(J754,'Product Data'!B$1:K$1107,10,FALSE),"")</f>
        <v/>
      </c>
      <c r="J754" s="21"/>
      <c r="K754" s="21"/>
      <c r="L754" s="18" t="str">
        <f>IF(J754&lt;&gt;"",VLOOKUP(J754,'Product Data'!B$1:K$1107,4,FALSE),"")</f>
        <v/>
      </c>
      <c r="M754" s="17" t="str">
        <f t="shared" si="22"/>
        <v/>
      </c>
      <c r="N754" s="19"/>
      <c r="O754" s="17" t="str">
        <f t="shared" si="23"/>
        <v/>
      </c>
      <c r="P754" s="20"/>
    </row>
    <row r="755" spans="1:16">
      <c r="A755" s="16"/>
      <c r="B755" s="16"/>
      <c r="C755" s="16"/>
      <c r="D755" s="16"/>
      <c r="E755" s="16"/>
      <c r="F755" s="16"/>
      <c r="G755" s="16"/>
      <c r="H755" s="16"/>
      <c r="I755" s="17" t="str">
        <f>IF(J755&lt;&gt;"",VLOOKUP(J755,'Product Data'!B$1:K$1107,10,FALSE),"")</f>
        <v/>
      </c>
      <c r="J755" s="21"/>
      <c r="K755" s="21"/>
      <c r="L755" s="18" t="str">
        <f>IF(J755&lt;&gt;"",VLOOKUP(J755,'Product Data'!B$1:K$1107,4,FALSE),"")</f>
        <v/>
      </c>
      <c r="M755" s="17" t="str">
        <f t="shared" si="22"/>
        <v/>
      </c>
      <c r="N755" s="19"/>
      <c r="O755" s="17" t="str">
        <f t="shared" si="23"/>
        <v/>
      </c>
      <c r="P755" s="20"/>
    </row>
    <row r="756" spans="1:16">
      <c r="A756" s="16"/>
      <c r="B756" s="16"/>
      <c r="C756" s="16"/>
      <c r="D756" s="16"/>
      <c r="E756" s="16"/>
      <c r="F756" s="16"/>
      <c r="G756" s="16"/>
      <c r="H756" s="16"/>
      <c r="I756" s="17" t="str">
        <f>IF(J756&lt;&gt;"",VLOOKUP(J756,'Product Data'!B$1:K$1107,10,FALSE),"")</f>
        <v/>
      </c>
      <c r="J756" s="21"/>
      <c r="K756" s="21"/>
      <c r="L756" s="18" t="str">
        <f>IF(J756&lt;&gt;"",VLOOKUP(J756,'Product Data'!B$1:K$1107,4,FALSE),"")</f>
        <v/>
      </c>
      <c r="M756" s="17" t="str">
        <f t="shared" si="22"/>
        <v/>
      </c>
      <c r="N756" s="19"/>
      <c r="O756" s="17" t="str">
        <f t="shared" si="23"/>
        <v/>
      </c>
      <c r="P756" s="20"/>
    </row>
    <row r="757" spans="1:16">
      <c r="A757" s="16"/>
      <c r="B757" s="16"/>
      <c r="C757" s="16"/>
      <c r="D757" s="16"/>
      <c r="E757" s="16"/>
      <c r="F757" s="16"/>
      <c r="G757" s="16"/>
      <c r="H757" s="16"/>
      <c r="I757" s="17" t="str">
        <f>IF(J757&lt;&gt;"",VLOOKUP(J757,'Product Data'!B$1:K$1107,10,FALSE),"")</f>
        <v/>
      </c>
      <c r="J757" s="21"/>
      <c r="K757" s="21"/>
      <c r="L757" s="18" t="str">
        <f>IF(J757&lt;&gt;"",VLOOKUP(J757,'Product Data'!B$1:K$1107,4,FALSE),"")</f>
        <v/>
      </c>
      <c r="M757" s="17" t="str">
        <f t="shared" si="22"/>
        <v/>
      </c>
      <c r="N757" s="19"/>
      <c r="O757" s="17" t="str">
        <f t="shared" si="23"/>
        <v/>
      </c>
      <c r="P757" s="20"/>
    </row>
    <row r="758" spans="1:16">
      <c r="A758" s="16"/>
      <c r="B758" s="16"/>
      <c r="C758" s="16"/>
      <c r="D758" s="16"/>
      <c r="E758" s="16"/>
      <c r="F758" s="16"/>
      <c r="G758" s="16"/>
      <c r="H758" s="16"/>
      <c r="I758" s="17" t="str">
        <f>IF(J758&lt;&gt;"",VLOOKUP(J758,'Product Data'!B$1:K$1107,10,FALSE),"")</f>
        <v/>
      </c>
      <c r="J758" s="21"/>
      <c r="K758" s="21"/>
      <c r="L758" s="18" t="str">
        <f>IF(J758&lt;&gt;"",VLOOKUP(J758,'Product Data'!B$1:K$1107,4,FALSE),"")</f>
        <v/>
      </c>
      <c r="M758" s="17" t="str">
        <f t="shared" si="22"/>
        <v/>
      </c>
      <c r="N758" s="19"/>
      <c r="O758" s="17" t="str">
        <f t="shared" si="23"/>
        <v/>
      </c>
      <c r="P758" s="20"/>
    </row>
    <row r="759" spans="1:16">
      <c r="A759" s="16"/>
      <c r="B759" s="16"/>
      <c r="C759" s="16"/>
      <c r="D759" s="16"/>
      <c r="E759" s="16"/>
      <c r="F759" s="16"/>
      <c r="G759" s="16"/>
      <c r="H759" s="16"/>
      <c r="I759" s="17" t="str">
        <f>IF(J759&lt;&gt;"",VLOOKUP(J759,'Product Data'!B$1:K$1107,10,FALSE),"")</f>
        <v/>
      </c>
      <c r="J759" s="21"/>
      <c r="K759" s="21"/>
      <c r="L759" s="18" t="str">
        <f>IF(J759&lt;&gt;"",VLOOKUP(J759,'Product Data'!B$1:K$1107,4,FALSE),"")</f>
        <v/>
      </c>
      <c r="M759" s="17" t="str">
        <f t="shared" si="22"/>
        <v/>
      </c>
      <c r="N759" s="19"/>
      <c r="O759" s="17" t="str">
        <f t="shared" si="23"/>
        <v/>
      </c>
      <c r="P759" s="20"/>
    </row>
    <row r="760" spans="1:16">
      <c r="A760" s="16"/>
      <c r="B760" s="16"/>
      <c r="C760" s="16"/>
      <c r="D760" s="16"/>
      <c r="E760" s="16"/>
      <c r="F760" s="16"/>
      <c r="G760" s="16"/>
      <c r="H760" s="16"/>
      <c r="I760" s="17" t="str">
        <f>IF(J760&lt;&gt;"",VLOOKUP(J760,'Product Data'!B$1:K$1107,10,FALSE),"")</f>
        <v/>
      </c>
      <c r="J760" s="21"/>
      <c r="K760" s="21"/>
      <c r="L760" s="18" t="str">
        <f>IF(J760&lt;&gt;"",VLOOKUP(J760,'Product Data'!B$1:K$1107,4,FALSE),"")</f>
        <v/>
      </c>
      <c r="M760" s="17" t="str">
        <f t="shared" si="22"/>
        <v/>
      </c>
      <c r="N760" s="19"/>
      <c r="O760" s="17" t="str">
        <f t="shared" si="23"/>
        <v/>
      </c>
      <c r="P760" s="20"/>
    </row>
    <row r="761" spans="1:16">
      <c r="A761" s="16"/>
      <c r="B761" s="16"/>
      <c r="C761" s="16"/>
      <c r="D761" s="16"/>
      <c r="E761" s="16"/>
      <c r="F761" s="16"/>
      <c r="G761" s="16"/>
      <c r="H761" s="16"/>
      <c r="I761" s="17" t="str">
        <f>IF(J761&lt;&gt;"",VLOOKUP(J761,'Product Data'!B$1:K$1107,10,FALSE),"")</f>
        <v/>
      </c>
      <c r="J761" s="21"/>
      <c r="K761" s="21"/>
      <c r="L761" s="18" t="str">
        <f>IF(J761&lt;&gt;"",VLOOKUP(J761,'Product Data'!B$1:K$1107,4,FALSE),"")</f>
        <v/>
      </c>
      <c r="M761" s="17" t="str">
        <f t="shared" si="22"/>
        <v/>
      </c>
      <c r="N761" s="19"/>
      <c r="O761" s="17" t="str">
        <f t="shared" si="23"/>
        <v/>
      </c>
      <c r="P761" s="20"/>
    </row>
    <row r="762" spans="1:16">
      <c r="A762" s="16"/>
      <c r="B762" s="16"/>
      <c r="C762" s="16"/>
      <c r="D762" s="16"/>
      <c r="E762" s="16"/>
      <c r="F762" s="16"/>
      <c r="G762" s="16"/>
      <c r="H762" s="16"/>
      <c r="I762" s="17" t="str">
        <f>IF(J762&lt;&gt;"",VLOOKUP(J762,'Product Data'!B$1:K$1107,10,FALSE),"")</f>
        <v/>
      </c>
      <c r="J762" s="21"/>
      <c r="K762" s="21"/>
      <c r="L762" s="18" t="str">
        <f>IF(J762&lt;&gt;"",VLOOKUP(J762,'Product Data'!B$1:K$1107,4,FALSE),"")</f>
        <v/>
      </c>
      <c r="M762" s="17" t="str">
        <f t="shared" si="22"/>
        <v/>
      </c>
      <c r="N762" s="19"/>
      <c r="O762" s="17" t="str">
        <f t="shared" si="23"/>
        <v/>
      </c>
      <c r="P762" s="20"/>
    </row>
    <row r="763" spans="1:16">
      <c r="A763" s="16"/>
      <c r="B763" s="16"/>
      <c r="C763" s="16"/>
      <c r="D763" s="16"/>
      <c r="E763" s="16"/>
      <c r="F763" s="16"/>
      <c r="G763" s="16"/>
      <c r="H763" s="16"/>
      <c r="I763" s="17" t="str">
        <f>IF(J763&lt;&gt;"",VLOOKUP(J763,'Product Data'!B$1:K$1107,10,FALSE),"")</f>
        <v/>
      </c>
      <c r="J763" s="21"/>
      <c r="K763" s="21"/>
      <c r="L763" s="18" t="str">
        <f>IF(J763&lt;&gt;"",VLOOKUP(J763,'Product Data'!B$1:K$1107,4,FALSE),"")</f>
        <v/>
      </c>
      <c r="M763" s="17" t="str">
        <f t="shared" si="22"/>
        <v/>
      </c>
      <c r="N763" s="19"/>
      <c r="O763" s="17" t="str">
        <f t="shared" si="23"/>
        <v/>
      </c>
      <c r="P763" s="20"/>
    </row>
    <row r="764" spans="1:16">
      <c r="A764" s="16"/>
      <c r="B764" s="16"/>
      <c r="C764" s="16"/>
      <c r="D764" s="16"/>
      <c r="E764" s="16"/>
      <c r="F764" s="16"/>
      <c r="G764" s="16"/>
      <c r="H764" s="16"/>
      <c r="I764" s="17" t="str">
        <f>IF(J764&lt;&gt;"",VLOOKUP(J764,'Product Data'!B$1:K$1107,10,FALSE),"")</f>
        <v/>
      </c>
      <c r="J764" s="21"/>
      <c r="K764" s="21"/>
      <c r="L764" s="18" t="str">
        <f>IF(J764&lt;&gt;"",VLOOKUP(J764,'Product Data'!B$1:K$1107,4,FALSE),"")</f>
        <v/>
      </c>
      <c r="M764" s="17" t="str">
        <f t="shared" si="22"/>
        <v/>
      </c>
      <c r="N764" s="19"/>
      <c r="O764" s="17" t="str">
        <f t="shared" si="23"/>
        <v/>
      </c>
      <c r="P764" s="20"/>
    </row>
    <row r="765" spans="1:16">
      <c r="A765" s="16"/>
      <c r="B765" s="16"/>
      <c r="C765" s="16"/>
      <c r="D765" s="16"/>
      <c r="E765" s="16"/>
      <c r="F765" s="16"/>
      <c r="G765" s="16"/>
      <c r="H765" s="16"/>
      <c r="I765" s="17" t="str">
        <f>IF(J765&lt;&gt;"",VLOOKUP(J765,'Product Data'!B$1:K$1107,10,FALSE),"")</f>
        <v/>
      </c>
      <c r="J765" s="21"/>
      <c r="K765" s="21"/>
      <c r="L765" s="18" t="str">
        <f>IF(J765&lt;&gt;"",VLOOKUP(J765,'Product Data'!B$1:K$1107,4,FALSE),"")</f>
        <v/>
      </c>
      <c r="M765" s="17" t="str">
        <f t="shared" si="22"/>
        <v/>
      </c>
      <c r="N765" s="19"/>
      <c r="O765" s="17" t="str">
        <f t="shared" si="23"/>
        <v/>
      </c>
      <c r="P765" s="20"/>
    </row>
    <row r="766" spans="1:16">
      <c r="A766" s="16"/>
      <c r="B766" s="16"/>
      <c r="C766" s="16"/>
      <c r="D766" s="16"/>
      <c r="E766" s="16"/>
      <c r="F766" s="16"/>
      <c r="G766" s="16"/>
      <c r="H766" s="16"/>
      <c r="I766" s="17" t="str">
        <f>IF(J766&lt;&gt;"",VLOOKUP(J766,'Product Data'!B$1:K$1107,10,FALSE),"")</f>
        <v/>
      </c>
      <c r="J766" s="21"/>
      <c r="K766" s="21"/>
      <c r="L766" s="18" t="str">
        <f>IF(J766&lt;&gt;"",VLOOKUP(J766,'Product Data'!B$1:K$1107,4,FALSE),"")</f>
        <v/>
      </c>
      <c r="M766" s="17" t="str">
        <f t="shared" si="22"/>
        <v/>
      </c>
      <c r="N766" s="19"/>
      <c r="O766" s="17" t="str">
        <f t="shared" si="23"/>
        <v/>
      </c>
      <c r="P766" s="20"/>
    </row>
    <row r="767" spans="1:16">
      <c r="A767" s="16"/>
      <c r="B767" s="16"/>
      <c r="C767" s="16"/>
      <c r="D767" s="16"/>
      <c r="E767" s="16"/>
      <c r="F767" s="16"/>
      <c r="G767" s="16"/>
      <c r="H767" s="16"/>
      <c r="I767" s="17" t="str">
        <f>IF(J767&lt;&gt;"",VLOOKUP(J767,'Product Data'!B$1:K$1107,10,FALSE),"")</f>
        <v/>
      </c>
      <c r="J767" s="21"/>
      <c r="K767" s="21"/>
      <c r="L767" s="18" t="str">
        <f>IF(J767&lt;&gt;"",VLOOKUP(J767,'Product Data'!B$1:K$1107,4,FALSE),"")</f>
        <v/>
      </c>
      <c r="M767" s="17" t="str">
        <f t="shared" si="22"/>
        <v/>
      </c>
      <c r="N767" s="19"/>
      <c r="O767" s="17" t="str">
        <f t="shared" si="23"/>
        <v/>
      </c>
      <c r="P767" s="20"/>
    </row>
    <row r="768" spans="1:16">
      <c r="A768" s="16"/>
      <c r="B768" s="16"/>
      <c r="C768" s="16"/>
      <c r="D768" s="16"/>
      <c r="E768" s="16"/>
      <c r="F768" s="16"/>
      <c r="G768" s="16"/>
      <c r="H768" s="16"/>
      <c r="I768" s="17" t="str">
        <f>IF(J768&lt;&gt;"",VLOOKUP(J768,'Product Data'!B$1:K$1107,10,FALSE),"")</f>
        <v/>
      </c>
      <c r="J768" s="21"/>
      <c r="K768" s="21"/>
      <c r="L768" s="18" t="str">
        <f>IF(J768&lt;&gt;"",VLOOKUP(J768,'Product Data'!B$1:K$1107,4,FALSE),"")</f>
        <v/>
      </c>
      <c r="M768" s="17" t="str">
        <f t="shared" si="22"/>
        <v/>
      </c>
      <c r="N768" s="19"/>
      <c r="O768" s="17" t="str">
        <f t="shared" si="23"/>
        <v/>
      </c>
      <c r="P768" s="20"/>
    </row>
    <row r="769" spans="1:16">
      <c r="A769" s="16"/>
      <c r="B769" s="16"/>
      <c r="C769" s="16"/>
      <c r="D769" s="16"/>
      <c r="E769" s="16"/>
      <c r="F769" s="16"/>
      <c r="G769" s="16"/>
      <c r="H769" s="16"/>
      <c r="I769" s="17" t="str">
        <f>IF(J769&lt;&gt;"",VLOOKUP(J769,'Product Data'!B$1:K$1107,10,FALSE),"")</f>
        <v/>
      </c>
      <c r="J769" s="21"/>
      <c r="K769" s="21"/>
      <c r="L769" s="18" t="str">
        <f>IF(J769&lt;&gt;"",VLOOKUP(J769,'Product Data'!B$1:K$1107,4,FALSE),"")</f>
        <v/>
      </c>
      <c r="M769" s="17" t="str">
        <f t="shared" si="22"/>
        <v/>
      </c>
      <c r="N769" s="19"/>
      <c r="O769" s="17" t="str">
        <f t="shared" si="23"/>
        <v/>
      </c>
      <c r="P769" s="20"/>
    </row>
    <row r="770" spans="1:16">
      <c r="A770" s="16"/>
      <c r="B770" s="16"/>
      <c r="C770" s="16"/>
      <c r="D770" s="16"/>
      <c r="E770" s="16"/>
      <c r="F770" s="16"/>
      <c r="G770" s="16"/>
      <c r="H770" s="16"/>
      <c r="I770" s="17" t="str">
        <f>IF(J770&lt;&gt;"",VLOOKUP(J770,'Product Data'!B$1:K$1107,10,FALSE),"")</f>
        <v/>
      </c>
      <c r="J770" s="21"/>
      <c r="K770" s="21"/>
      <c r="L770" s="18" t="str">
        <f>IF(J770&lt;&gt;"",VLOOKUP(J770,'Product Data'!B$1:K$1107,4,FALSE),"")</f>
        <v/>
      </c>
      <c r="M770" s="17" t="str">
        <f t="shared" si="22"/>
        <v/>
      </c>
      <c r="N770" s="19"/>
      <c r="O770" s="17" t="str">
        <f t="shared" si="23"/>
        <v/>
      </c>
      <c r="P770" s="20"/>
    </row>
    <row r="771" spans="1:16">
      <c r="A771" s="16"/>
      <c r="B771" s="16"/>
      <c r="C771" s="16"/>
      <c r="D771" s="16"/>
      <c r="E771" s="16"/>
      <c r="F771" s="16"/>
      <c r="G771" s="16"/>
      <c r="H771" s="16"/>
      <c r="I771" s="17" t="str">
        <f>IF(J771&lt;&gt;"",VLOOKUP(J771,'Product Data'!B$1:K$1107,10,FALSE),"")</f>
        <v/>
      </c>
      <c r="J771" s="21"/>
      <c r="K771" s="21"/>
      <c r="L771" s="18" t="str">
        <f>IF(J771&lt;&gt;"",VLOOKUP(J771,'Product Data'!B$1:K$1107,4,FALSE),"")</f>
        <v/>
      </c>
      <c r="M771" s="17" t="str">
        <f t="shared" si="22"/>
        <v/>
      </c>
      <c r="N771" s="19"/>
      <c r="O771" s="17" t="str">
        <f t="shared" si="23"/>
        <v/>
      </c>
      <c r="P771" s="20"/>
    </row>
    <row r="772" spans="1:16">
      <c r="A772" s="16"/>
      <c r="B772" s="16"/>
      <c r="C772" s="16"/>
      <c r="D772" s="16"/>
      <c r="E772" s="16"/>
      <c r="F772" s="16"/>
      <c r="G772" s="16"/>
      <c r="H772" s="16"/>
      <c r="I772" s="17" t="str">
        <f>IF(J772&lt;&gt;"",VLOOKUP(J772,'Product Data'!B$1:K$1107,10,FALSE),"")</f>
        <v/>
      </c>
      <c r="J772" s="21"/>
      <c r="K772" s="21"/>
      <c r="L772" s="18" t="str">
        <f>IF(J772&lt;&gt;"",VLOOKUP(J772,'Product Data'!B$1:K$1107,4,FALSE),"")</f>
        <v/>
      </c>
      <c r="M772" s="17" t="str">
        <f t="shared" si="22"/>
        <v/>
      </c>
      <c r="N772" s="19"/>
      <c r="O772" s="17" t="str">
        <f t="shared" si="23"/>
        <v/>
      </c>
      <c r="P772" s="20"/>
    </row>
    <row r="773" spans="1:16">
      <c r="A773" s="16"/>
      <c r="B773" s="16"/>
      <c r="C773" s="16"/>
      <c r="D773" s="16"/>
      <c r="E773" s="16"/>
      <c r="F773" s="16"/>
      <c r="G773" s="16"/>
      <c r="H773" s="16"/>
      <c r="I773" s="17" t="str">
        <f>IF(J773&lt;&gt;"",VLOOKUP(J773,'Product Data'!B$1:K$1107,10,FALSE),"")</f>
        <v/>
      </c>
      <c r="J773" s="21"/>
      <c r="K773" s="21"/>
      <c r="L773" s="18" t="str">
        <f>IF(J773&lt;&gt;"",VLOOKUP(J773,'Product Data'!B$1:K$1107,4,FALSE),"")</f>
        <v/>
      </c>
      <c r="M773" s="17" t="str">
        <f t="shared" si="22"/>
        <v/>
      </c>
      <c r="N773" s="19"/>
      <c r="O773" s="17" t="str">
        <f t="shared" si="23"/>
        <v/>
      </c>
      <c r="P773" s="20"/>
    </row>
    <row r="774" spans="1:16">
      <c r="A774" s="16"/>
      <c r="B774" s="16"/>
      <c r="C774" s="16"/>
      <c r="D774" s="16"/>
      <c r="E774" s="16"/>
      <c r="F774" s="16"/>
      <c r="G774" s="16"/>
      <c r="H774" s="16"/>
      <c r="I774" s="17" t="str">
        <f>IF(J774&lt;&gt;"",VLOOKUP(J774,'Product Data'!B$1:K$1107,10,FALSE),"")</f>
        <v/>
      </c>
      <c r="J774" s="21"/>
      <c r="K774" s="21"/>
      <c r="L774" s="18" t="str">
        <f>IF(J774&lt;&gt;"",VLOOKUP(J774,'Product Data'!B$1:K$1107,4,FALSE),"")</f>
        <v/>
      </c>
      <c r="M774" s="17" t="str">
        <f t="shared" si="22"/>
        <v/>
      </c>
      <c r="N774" s="19"/>
      <c r="O774" s="17" t="str">
        <f t="shared" si="23"/>
        <v/>
      </c>
      <c r="P774" s="20"/>
    </row>
    <row r="775" spans="1:16">
      <c r="A775" s="16"/>
      <c r="B775" s="16"/>
      <c r="C775" s="16"/>
      <c r="D775" s="16"/>
      <c r="E775" s="16"/>
      <c r="F775" s="16"/>
      <c r="G775" s="16"/>
      <c r="H775" s="16"/>
      <c r="I775" s="17" t="str">
        <f>IF(J775&lt;&gt;"",VLOOKUP(J775,'Product Data'!B$1:K$1107,10,FALSE),"")</f>
        <v/>
      </c>
      <c r="J775" s="21"/>
      <c r="K775" s="21"/>
      <c r="L775" s="18" t="str">
        <f>IF(J775&lt;&gt;"",VLOOKUP(J775,'Product Data'!B$1:K$1107,4,FALSE),"")</f>
        <v/>
      </c>
      <c r="M775" s="17" t="str">
        <f t="shared" si="22"/>
        <v/>
      </c>
      <c r="N775" s="19"/>
      <c r="O775" s="17" t="str">
        <f t="shared" si="23"/>
        <v/>
      </c>
      <c r="P775" s="20"/>
    </row>
    <row r="776" spans="1:16">
      <c r="A776" s="16"/>
      <c r="B776" s="16"/>
      <c r="C776" s="16"/>
      <c r="D776" s="16"/>
      <c r="E776" s="16"/>
      <c r="F776" s="16"/>
      <c r="G776" s="16"/>
      <c r="H776" s="16"/>
      <c r="I776" s="17" t="str">
        <f>IF(J776&lt;&gt;"",VLOOKUP(J776,'Product Data'!B$1:K$1107,10,FALSE),"")</f>
        <v/>
      </c>
      <c r="J776" s="21"/>
      <c r="K776" s="21"/>
      <c r="L776" s="18" t="str">
        <f>IF(J776&lt;&gt;"",VLOOKUP(J776,'Product Data'!B$1:K$1107,4,FALSE),"")</f>
        <v/>
      </c>
      <c r="M776" s="17" t="str">
        <f t="shared" si="22"/>
        <v/>
      </c>
      <c r="N776" s="19"/>
      <c r="O776" s="17" t="str">
        <f t="shared" si="23"/>
        <v/>
      </c>
      <c r="P776" s="20"/>
    </row>
    <row r="777" spans="1:16">
      <c r="A777" s="16"/>
      <c r="B777" s="16"/>
      <c r="C777" s="16"/>
      <c r="D777" s="16"/>
      <c r="E777" s="16"/>
      <c r="F777" s="16"/>
      <c r="G777" s="16"/>
      <c r="H777" s="16"/>
      <c r="I777" s="17" t="str">
        <f>IF(J777&lt;&gt;"",VLOOKUP(J777,'Product Data'!B$1:K$1107,10,FALSE),"")</f>
        <v/>
      </c>
      <c r="J777" s="21"/>
      <c r="K777" s="21"/>
      <c r="L777" s="18" t="str">
        <f>IF(J777&lt;&gt;"",VLOOKUP(J777,'Product Data'!B$1:K$1107,4,FALSE),"")</f>
        <v/>
      </c>
      <c r="M777" s="17" t="str">
        <f t="shared" si="22"/>
        <v/>
      </c>
      <c r="N777" s="19"/>
      <c r="O777" s="17" t="str">
        <f t="shared" si="23"/>
        <v/>
      </c>
      <c r="P777" s="20"/>
    </row>
    <row r="778" spans="1:16">
      <c r="A778" s="16"/>
      <c r="B778" s="16"/>
      <c r="C778" s="16"/>
      <c r="D778" s="16"/>
      <c r="E778" s="16"/>
      <c r="F778" s="16"/>
      <c r="G778" s="16"/>
      <c r="H778" s="16"/>
      <c r="I778" s="17" t="str">
        <f>IF(J778&lt;&gt;"",VLOOKUP(J778,'Product Data'!B$1:K$1107,10,FALSE),"")</f>
        <v/>
      </c>
      <c r="J778" s="21"/>
      <c r="K778" s="21"/>
      <c r="L778" s="18" t="str">
        <f>IF(J778&lt;&gt;"",VLOOKUP(J778,'Product Data'!B$1:K$1107,4,FALSE),"")</f>
        <v/>
      </c>
      <c r="M778" s="17" t="str">
        <f t="shared" si="22"/>
        <v/>
      </c>
      <c r="N778" s="19"/>
      <c r="O778" s="17" t="str">
        <f t="shared" si="23"/>
        <v/>
      </c>
      <c r="P778" s="20"/>
    </row>
    <row r="779" spans="1:16">
      <c r="A779" s="16"/>
      <c r="B779" s="16"/>
      <c r="C779" s="16"/>
      <c r="D779" s="16"/>
      <c r="E779" s="16"/>
      <c r="F779" s="16"/>
      <c r="G779" s="16"/>
      <c r="H779" s="16"/>
      <c r="I779" s="17" t="str">
        <f>IF(J779&lt;&gt;"",VLOOKUP(J779,'Product Data'!B$1:K$1107,10,FALSE),"")</f>
        <v/>
      </c>
      <c r="J779" s="21"/>
      <c r="K779" s="21"/>
      <c r="L779" s="18" t="str">
        <f>IF(J779&lt;&gt;"",VLOOKUP(J779,'Product Data'!B$1:K$1107,4,FALSE),"")</f>
        <v/>
      </c>
      <c r="M779" s="17" t="str">
        <f t="shared" si="22"/>
        <v/>
      </c>
      <c r="N779" s="19"/>
      <c r="O779" s="17" t="str">
        <f t="shared" si="23"/>
        <v/>
      </c>
      <c r="P779" s="20"/>
    </row>
    <row r="780" spans="1:16">
      <c r="A780" s="16"/>
      <c r="B780" s="16"/>
      <c r="C780" s="16"/>
      <c r="D780" s="16"/>
      <c r="E780" s="16"/>
      <c r="F780" s="16"/>
      <c r="G780" s="16"/>
      <c r="H780" s="16"/>
      <c r="I780" s="17" t="str">
        <f>IF(J780&lt;&gt;"",VLOOKUP(J780,'Product Data'!B$1:K$1107,10,FALSE),"")</f>
        <v/>
      </c>
      <c r="J780" s="21"/>
      <c r="K780" s="21"/>
      <c r="L780" s="18" t="str">
        <f>IF(J780&lt;&gt;"",VLOOKUP(J780,'Product Data'!B$1:K$1107,4,FALSE),"")</f>
        <v/>
      </c>
      <c r="M780" s="17" t="str">
        <f t="shared" si="22"/>
        <v/>
      </c>
      <c r="N780" s="19"/>
      <c r="O780" s="17" t="str">
        <f t="shared" si="23"/>
        <v/>
      </c>
      <c r="P780" s="20"/>
    </row>
    <row r="781" spans="1:16">
      <c r="A781" s="16"/>
      <c r="B781" s="16"/>
      <c r="C781" s="16"/>
      <c r="D781" s="16"/>
      <c r="E781" s="16"/>
      <c r="F781" s="16"/>
      <c r="G781" s="16"/>
      <c r="H781" s="16"/>
      <c r="I781" s="17" t="str">
        <f>IF(J781&lt;&gt;"",VLOOKUP(J781,'Product Data'!B$1:K$1107,10,FALSE),"")</f>
        <v/>
      </c>
      <c r="J781" s="21"/>
      <c r="K781" s="21"/>
      <c r="L781" s="18" t="str">
        <f>IF(J781&lt;&gt;"",VLOOKUP(J781,'Product Data'!B$1:K$1107,4,FALSE),"")</f>
        <v/>
      </c>
      <c r="M781" s="17" t="str">
        <f t="shared" si="22"/>
        <v/>
      </c>
      <c r="N781" s="19"/>
      <c r="O781" s="17" t="str">
        <f t="shared" si="23"/>
        <v/>
      </c>
      <c r="P781" s="20"/>
    </row>
    <row r="782" spans="1:16">
      <c r="A782" s="16"/>
      <c r="B782" s="16"/>
      <c r="C782" s="16"/>
      <c r="D782" s="16"/>
      <c r="E782" s="16"/>
      <c r="F782" s="16"/>
      <c r="G782" s="16"/>
      <c r="H782" s="16"/>
      <c r="I782" s="17" t="str">
        <f>IF(J782&lt;&gt;"",VLOOKUP(J782,'Product Data'!B$1:K$1107,10,FALSE),"")</f>
        <v/>
      </c>
      <c r="J782" s="21"/>
      <c r="K782" s="21"/>
      <c r="L782" s="18" t="str">
        <f>IF(J782&lt;&gt;"",VLOOKUP(J782,'Product Data'!B$1:K$1107,4,FALSE),"")</f>
        <v/>
      </c>
      <c r="M782" s="17" t="str">
        <f t="shared" ref="M782:M845" si="24">IF(J782&lt;&gt;"",IF(L782=0,"Yes","No"),"")</f>
        <v/>
      </c>
      <c r="N782" s="19"/>
      <c r="O782" s="17" t="str">
        <f t="shared" ref="O782:O845" si="25">IF(N782&lt;&gt;"",(TEXT(N782,"DDDD")),"")</f>
        <v/>
      </c>
      <c r="P782" s="20"/>
    </row>
    <row r="783" spans="1:16">
      <c r="A783" s="16"/>
      <c r="B783" s="16"/>
      <c r="C783" s="16"/>
      <c r="D783" s="16"/>
      <c r="E783" s="16"/>
      <c r="F783" s="16"/>
      <c r="G783" s="16"/>
      <c r="H783" s="16"/>
      <c r="I783" s="17" t="str">
        <f>IF(J783&lt;&gt;"",VLOOKUP(J783,'Product Data'!B$1:K$1107,10,FALSE),"")</f>
        <v/>
      </c>
      <c r="J783" s="21"/>
      <c r="K783" s="21"/>
      <c r="L783" s="18" t="str">
        <f>IF(J783&lt;&gt;"",VLOOKUP(J783,'Product Data'!B$1:K$1107,4,FALSE),"")</f>
        <v/>
      </c>
      <c r="M783" s="17" t="str">
        <f t="shared" si="24"/>
        <v/>
      </c>
      <c r="N783" s="19"/>
      <c r="O783" s="17" t="str">
        <f t="shared" si="25"/>
        <v/>
      </c>
      <c r="P783" s="20"/>
    </row>
    <row r="784" spans="1:16">
      <c r="A784" s="16"/>
      <c r="B784" s="16"/>
      <c r="C784" s="16"/>
      <c r="D784" s="16"/>
      <c r="E784" s="16"/>
      <c r="F784" s="16"/>
      <c r="G784" s="16"/>
      <c r="H784" s="16"/>
      <c r="I784" s="17" t="str">
        <f>IF(J784&lt;&gt;"",VLOOKUP(J784,'Product Data'!B$1:K$1107,10,FALSE),"")</f>
        <v/>
      </c>
      <c r="J784" s="21"/>
      <c r="K784" s="21"/>
      <c r="L784" s="18" t="str">
        <f>IF(J784&lt;&gt;"",VLOOKUP(J784,'Product Data'!B$1:K$1107,4,FALSE),"")</f>
        <v/>
      </c>
      <c r="M784" s="17" t="str">
        <f t="shared" si="24"/>
        <v/>
      </c>
      <c r="N784" s="19"/>
      <c r="O784" s="17" t="str">
        <f t="shared" si="25"/>
        <v/>
      </c>
      <c r="P784" s="20"/>
    </row>
    <row r="785" spans="1:16">
      <c r="A785" s="16"/>
      <c r="B785" s="16"/>
      <c r="C785" s="16"/>
      <c r="D785" s="16"/>
      <c r="E785" s="16"/>
      <c r="F785" s="16"/>
      <c r="G785" s="16"/>
      <c r="H785" s="16"/>
      <c r="I785" s="17" t="str">
        <f>IF(J785&lt;&gt;"",VLOOKUP(J785,'Product Data'!B$1:K$1107,10,FALSE),"")</f>
        <v/>
      </c>
      <c r="J785" s="21"/>
      <c r="K785" s="21"/>
      <c r="L785" s="18" t="str">
        <f>IF(J785&lt;&gt;"",VLOOKUP(J785,'Product Data'!B$1:K$1107,4,FALSE),"")</f>
        <v/>
      </c>
      <c r="M785" s="17" t="str">
        <f t="shared" si="24"/>
        <v/>
      </c>
      <c r="N785" s="19"/>
      <c r="O785" s="17" t="str">
        <f t="shared" si="25"/>
        <v/>
      </c>
      <c r="P785" s="20"/>
    </row>
    <row r="786" spans="1:16">
      <c r="A786" s="16"/>
      <c r="B786" s="16"/>
      <c r="C786" s="16"/>
      <c r="D786" s="16"/>
      <c r="E786" s="16"/>
      <c r="F786" s="16"/>
      <c r="G786" s="16"/>
      <c r="H786" s="16"/>
      <c r="I786" s="17" t="str">
        <f>IF(J786&lt;&gt;"",VLOOKUP(J786,'Product Data'!B$1:K$1107,10,FALSE),"")</f>
        <v/>
      </c>
      <c r="J786" s="21"/>
      <c r="K786" s="21"/>
      <c r="L786" s="18" t="str">
        <f>IF(J786&lt;&gt;"",VLOOKUP(J786,'Product Data'!B$1:K$1107,4,FALSE),"")</f>
        <v/>
      </c>
      <c r="M786" s="17" t="str">
        <f t="shared" si="24"/>
        <v/>
      </c>
      <c r="N786" s="19"/>
      <c r="O786" s="17" t="str">
        <f t="shared" si="25"/>
        <v/>
      </c>
      <c r="P786" s="20"/>
    </row>
    <row r="787" spans="1:16">
      <c r="A787" s="16"/>
      <c r="B787" s="16"/>
      <c r="C787" s="16"/>
      <c r="D787" s="16"/>
      <c r="E787" s="16"/>
      <c r="F787" s="16"/>
      <c r="G787" s="16"/>
      <c r="H787" s="16"/>
      <c r="I787" s="17" t="str">
        <f>IF(J787&lt;&gt;"",VLOOKUP(J787,'Product Data'!B$1:K$1107,10,FALSE),"")</f>
        <v/>
      </c>
      <c r="J787" s="21"/>
      <c r="K787" s="21"/>
      <c r="L787" s="18" t="str">
        <f>IF(J787&lt;&gt;"",VLOOKUP(J787,'Product Data'!B$1:K$1107,4,FALSE),"")</f>
        <v/>
      </c>
      <c r="M787" s="17" t="str">
        <f t="shared" si="24"/>
        <v/>
      </c>
      <c r="N787" s="19"/>
      <c r="O787" s="17" t="str">
        <f t="shared" si="25"/>
        <v/>
      </c>
      <c r="P787" s="20"/>
    </row>
    <row r="788" spans="1:16">
      <c r="A788" s="16"/>
      <c r="B788" s="16"/>
      <c r="C788" s="16"/>
      <c r="D788" s="16"/>
      <c r="E788" s="16"/>
      <c r="F788" s="16"/>
      <c r="G788" s="16"/>
      <c r="H788" s="16"/>
      <c r="I788" s="17" t="str">
        <f>IF(J788&lt;&gt;"",VLOOKUP(J788,'Product Data'!B$1:K$1107,10,FALSE),"")</f>
        <v/>
      </c>
      <c r="J788" s="21"/>
      <c r="K788" s="21"/>
      <c r="L788" s="18" t="str">
        <f>IF(J788&lt;&gt;"",VLOOKUP(J788,'Product Data'!B$1:K$1107,4,FALSE),"")</f>
        <v/>
      </c>
      <c r="M788" s="17" t="str">
        <f t="shared" si="24"/>
        <v/>
      </c>
      <c r="N788" s="19"/>
      <c r="O788" s="17" t="str">
        <f t="shared" si="25"/>
        <v/>
      </c>
      <c r="P788" s="20"/>
    </row>
    <row r="789" spans="1:16">
      <c r="A789" s="16"/>
      <c r="B789" s="16"/>
      <c r="C789" s="16"/>
      <c r="D789" s="16"/>
      <c r="E789" s="16"/>
      <c r="F789" s="16"/>
      <c r="G789" s="16"/>
      <c r="H789" s="16"/>
      <c r="I789" s="17" t="str">
        <f>IF(J789&lt;&gt;"",VLOOKUP(J789,'Product Data'!B$1:K$1107,10,FALSE),"")</f>
        <v/>
      </c>
      <c r="J789" s="21"/>
      <c r="K789" s="21"/>
      <c r="L789" s="18" t="str">
        <f>IF(J789&lt;&gt;"",VLOOKUP(J789,'Product Data'!B$1:K$1107,4,FALSE),"")</f>
        <v/>
      </c>
      <c r="M789" s="17" t="str">
        <f t="shared" si="24"/>
        <v/>
      </c>
      <c r="N789" s="19"/>
      <c r="O789" s="17" t="str">
        <f t="shared" si="25"/>
        <v/>
      </c>
      <c r="P789" s="20"/>
    </row>
    <row r="790" spans="1:16">
      <c r="A790" s="16"/>
      <c r="B790" s="16"/>
      <c r="C790" s="16"/>
      <c r="D790" s="16"/>
      <c r="E790" s="16"/>
      <c r="F790" s="16"/>
      <c r="G790" s="16"/>
      <c r="H790" s="16"/>
      <c r="I790" s="17" t="str">
        <f>IF(J790&lt;&gt;"",VLOOKUP(J790,'Product Data'!B$1:K$1107,10,FALSE),"")</f>
        <v/>
      </c>
      <c r="J790" s="21"/>
      <c r="K790" s="21"/>
      <c r="L790" s="18" t="str">
        <f>IF(J790&lt;&gt;"",VLOOKUP(J790,'Product Data'!B$1:K$1107,4,FALSE),"")</f>
        <v/>
      </c>
      <c r="M790" s="17" t="str">
        <f t="shared" si="24"/>
        <v/>
      </c>
      <c r="N790" s="19"/>
      <c r="O790" s="17" t="str">
        <f t="shared" si="25"/>
        <v/>
      </c>
      <c r="P790" s="20"/>
    </row>
    <row r="791" spans="1:16">
      <c r="A791" s="16"/>
      <c r="B791" s="16"/>
      <c r="C791" s="16"/>
      <c r="D791" s="16"/>
      <c r="E791" s="16"/>
      <c r="F791" s="16"/>
      <c r="G791" s="16"/>
      <c r="H791" s="16"/>
      <c r="I791" s="17" t="str">
        <f>IF(J791&lt;&gt;"",VLOOKUP(J791,'Product Data'!B$1:K$1107,10,FALSE),"")</f>
        <v/>
      </c>
      <c r="J791" s="21"/>
      <c r="K791" s="21"/>
      <c r="L791" s="18" t="str">
        <f>IF(J791&lt;&gt;"",VLOOKUP(J791,'Product Data'!B$1:K$1107,4,FALSE),"")</f>
        <v/>
      </c>
      <c r="M791" s="17" t="str">
        <f t="shared" si="24"/>
        <v/>
      </c>
      <c r="N791" s="19"/>
      <c r="O791" s="17" t="str">
        <f t="shared" si="25"/>
        <v/>
      </c>
      <c r="P791" s="20"/>
    </row>
    <row r="792" spans="1:16">
      <c r="A792" s="16"/>
      <c r="B792" s="16"/>
      <c r="C792" s="16"/>
      <c r="D792" s="16"/>
      <c r="E792" s="16"/>
      <c r="F792" s="16"/>
      <c r="G792" s="16"/>
      <c r="H792" s="16"/>
      <c r="I792" s="17" t="str">
        <f>IF(J792&lt;&gt;"",VLOOKUP(J792,'Product Data'!B$1:K$1107,10,FALSE),"")</f>
        <v/>
      </c>
      <c r="J792" s="21"/>
      <c r="K792" s="21"/>
      <c r="L792" s="18" t="str">
        <f>IF(J792&lt;&gt;"",VLOOKUP(J792,'Product Data'!B$1:K$1107,4,FALSE),"")</f>
        <v/>
      </c>
      <c r="M792" s="17" t="str">
        <f t="shared" si="24"/>
        <v/>
      </c>
      <c r="N792" s="19"/>
      <c r="O792" s="17" t="str">
        <f t="shared" si="25"/>
        <v/>
      </c>
      <c r="P792" s="20"/>
    </row>
    <row r="793" spans="1:16">
      <c r="A793" s="16"/>
      <c r="B793" s="16"/>
      <c r="C793" s="16"/>
      <c r="D793" s="16"/>
      <c r="E793" s="16"/>
      <c r="F793" s="16"/>
      <c r="G793" s="16"/>
      <c r="H793" s="16"/>
      <c r="I793" s="17" t="str">
        <f>IF(J793&lt;&gt;"",VLOOKUP(J793,'Product Data'!B$1:K$1107,10,FALSE),"")</f>
        <v/>
      </c>
      <c r="J793" s="21"/>
      <c r="K793" s="21"/>
      <c r="L793" s="18" t="str">
        <f>IF(J793&lt;&gt;"",VLOOKUP(J793,'Product Data'!B$1:K$1107,4,FALSE),"")</f>
        <v/>
      </c>
      <c r="M793" s="17" t="str">
        <f t="shared" si="24"/>
        <v/>
      </c>
      <c r="N793" s="19"/>
      <c r="O793" s="17" t="str">
        <f t="shared" si="25"/>
        <v/>
      </c>
      <c r="P793" s="20"/>
    </row>
    <row r="794" spans="1:16">
      <c r="A794" s="16"/>
      <c r="B794" s="16"/>
      <c r="C794" s="16"/>
      <c r="D794" s="16"/>
      <c r="E794" s="16"/>
      <c r="F794" s="16"/>
      <c r="G794" s="16"/>
      <c r="H794" s="16"/>
      <c r="I794" s="17" t="str">
        <f>IF(J794&lt;&gt;"",VLOOKUP(J794,'Product Data'!B$1:K$1107,10,FALSE),"")</f>
        <v/>
      </c>
      <c r="J794" s="21"/>
      <c r="K794" s="21"/>
      <c r="L794" s="18" t="str">
        <f>IF(J794&lt;&gt;"",VLOOKUP(J794,'Product Data'!B$1:K$1107,4,FALSE),"")</f>
        <v/>
      </c>
      <c r="M794" s="17" t="str">
        <f t="shared" si="24"/>
        <v/>
      </c>
      <c r="N794" s="19"/>
      <c r="O794" s="17" t="str">
        <f t="shared" si="25"/>
        <v/>
      </c>
      <c r="P794" s="20"/>
    </row>
    <row r="795" spans="1:16">
      <c r="A795" s="16"/>
      <c r="B795" s="16"/>
      <c r="C795" s="16"/>
      <c r="D795" s="16"/>
      <c r="E795" s="16"/>
      <c r="F795" s="16"/>
      <c r="G795" s="16"/>
      <c r="H795" s="16"/>
      <c r="I795" s="17" t="str">
        <f>IF(J795&lt;&gt;"",VLOOKUP(J795,'Product Data'!B$1:K$1107,10,FALSE),"")</f>
        <v/>
      </c>
      <c r="J795" s="21"/>
      <c r="K795" s="21"/>
      <c r="L795" s="18" t="str">
        <f>IF(J795&lt;&gt;"",VLOOKUP(J795,'Product Data'!B$1:K$1107,4,FALSE),"")</f>
        <v/>
      </c>
      <c r="M795" s="17" t="str">
        <f t="shared" si="24"/>
        <v/>
      </c>
      <c r="N795" s="19"/>
      <c r="O795" s="17" t="str">
        <f t="shared" si="25"/>
        <v/>
      </c>
      <c r="P795" s="20"/>
    </row>
    <row r="796" spans="1:16">
      <c r="A796" s="16"/>
      <c r="B796" s="16"/>
      <c r="C796" s="16"/>
      <c r="D796" s="16"/>
      <c r="E796" s="16"/>
      <c r="F796" s="16"/>
      <c r="G796" s="16"/>
      <c r="H796" s="16"/>
      <c r="I796" s="17" t="str">
        <f>IF(J796&lt;&gt;"",VLOOKUP(J796,'Product Data'!B$1:K$1107,10,FALSE),"")</f>
        <v/>
      </c>
      <c r="J796" s="21"/>
      <c r="K796" s="21"/>
      <c r="L796" s="18" t="str">
        <f>IF(J796&lt;&gt;"",VLOOKUP(J796,'Product Data'!B$1:K$1107,4,FALSE),"")</f>
        <v/>
      </c>
      <c r="M796" s="17" t="str">
        <f t="shared" si="24"/>
        <v/>
      </c>
      <c r="N796" s="19"/>
      <c r="O796" s="17" t="str">
        <f t="shared" si="25"/>
        <v/>
      </c>
      <c r="P796" s="20"/>
    </row>
    <row r="797" spans="1:16">
      <c r="A797" s="16"/>
      <c r="B797" s="16"/>
      <c r="C797" s="16"/>
      <c r="D797" s="16"/>
      <c r="E797" s="16"/>
      <c r="F797" s="16"/>
      <c r="G797" s="16"/>
      <c r="H797" s="16"/>
      <c r="I797" s="17" t="str">
        <f>IF(J797&lt;&gt;"",VLOOKUP(J797,'Product Data'!B$1:K$1107,10,FALSE),"")</f>
        <v/>
      </c>
      <c r="J797" s="21"/>
      <c r="K797" s="21"/>
      <c r="L797" s="18" t="str">
        <f>IF(J797&lt;&gt;"",VLOOKUP(J797,'Product Data'!B$1:K$1107,4,FALSE),"")</f>
        <v/>
      </c>
      <c r="M797" s="17" t="str">
        <f t="shared" si="24"/>
        <v/>
      </c>
      <c r="N797" s="19"/>
      <c r="O797" s="17" t="str">
        <f t="shared" si="25"/>
        <v/>
      </c>
      <c r="P797" s="20"/>
    </row>
    <row r="798" spans="1:16">
      <c r="A798" s="16"/>
      <c r="B798" s="16"/>
      <c r="C798" s="16"/>
      <c r="D798" s="16"/>
      <c r="E798" s="16"/>
      <c r="F798" s="16"/>
      <c r="G798" s="16"/>
      <c r="H798" s="16"/>
      <c r="I798" s="17" t="str">
        <f>IF(J798&lt;&gt;"",VLOOKUP(J798,'Product Data'!B$1:K$1107,10,FALSE),"")</f>
        <v/>
      </c>
      <c r="J798" s="21"/>
      <c r="K798" s="21"/>
      <c r="L798" s="18" t="str">
        <f>IF(J798&lt;&gt;"",VLOOKUP(J798,'Product Data'!B$1:K$1107,4,FALSE),"")</f>
        <v/>
      </c>
      <c r="M798" s="17" t="str">
        <f t="shared" si="24"/>
        <v/>
      </c>
      <c r="N798" s="19"/>
      <c r="O798" s="17" t="str">
        <f t="shared" si="25"/>
        <v/>
      </c>
      <c r="P798" s="20"/>
    </row>
    <row r="799" spans="1:16">
      <c r="A799" s="16"/>
      <c r="B799" s="16"/>
      <c r="C799" s="16"/>
      <c r="D799" s="16"/>
      <c r="E799" s="16"/>
      <c r="F799" s="16"/>
      <c r="G799" s="16"/>
      <c r="H799" s="16"/>
      <c r="I799" s="17" t="str">
        <f>IF(J799&lt;&gt;"",VLOOKUP(J799,'Product Data'!B$1:K$1107,10,FALSE),"")</f>
        <v/>
      </c>
      <c r="J799" s="21"/>
      <c r="K799" s="21"/>
      <c r="L799" s="18" t="str">
        <f>IF(J799&lt;&gt;"",VLOOKUP(J799,'Product Data'!B$1:K$1107,4,FALSE),"")</f>
        <v/>
      </c>
      <c r="M799" s="17" t="str">
        <f t="shared" si="24"/>
        <v/>
      </c>
      <c r="N799" s="19"/>
      <c r="O799" s="17" t="str">
        <f t="shared" si="25"/>
        <v/>
      </c>
      <c r="P799" s="20"/>
    </row>
    <row r="800" spans="1:16">
      <c r="A800" s="16"/>
      <c r="B800" s="16"/>
      <c r="C800" s="16"/>
      <c r="D800" s="16"/>
      <c r="E800" s="16"/>
      <c r="F800" s="16"/>
      <c r="G800" s="16"/>
      <c r="H800" s="16"/>
      <c r="I800" s="17" t="str">
        <f>IF(J800&lt;&gt;"",VLOOKUP(J800,'Product Data'!B$1:K$1107,10,FALSE),"")</f>
        <v/>
      </c>
      <c r="J800" s="21"/>
      <c r="K800" s="21"/>
      <c r="L800" s="18" t="str">
        <f>IF(J800&lt;&gt;"",VLOOKUP(J800,'Product Data'!B$1:K$1107,4,FALSE),"")</f>
        <v/>
      </c>
      <c r="M800" s="17" t="str">
        <f t="shared" si="24"/>
        <v/>
      </c>
      <c r="N800" s="19"/>
      <c r="O800" s="17" t="str">
        <f t="shared" si="25"/>
        <v/>
      </c>
      <c r="P800" s="20"/>
    </row>
    <row r="801" spans="1:16">
      <c r="A801" s="16"/>
      <c r="B801" s="16"/>
      <c r="C801" s="16"/>
      <c r="D801" s="16"/>
      <c r="E801" s="16"/>
      <c r="F801" s="16"/>
      <c r="G801" s="16"/>
      <c r="H801" s="16"/>
      <c r="I801" s="17" t="str">
        <f>IF(J801&lt;&gt;"",VLOOKUP(J801,'Product Data'!B$1:K$1107,10,FALSE),"")</f>
        <v/>
      </c>
      <c r="J801" s="21"/>
      <c r="K801" s="21"/>
      <c r="L801" s="18" t="str">
        <f>IF(J801&lt;&gt;"",VLOOKUP(J801,'Product Data'!B$1:K$1107,4,FALSE),"")</f>
        <v/>
      </c>
      <c r="M801" s="17" t="str">
        <f t="shared" si="24"/>
        <v/>
      </c>
      <c r="N801" s="19"/>
      <c r="O801" s="17" t="str">
        <f t="shared" si="25"/>
        <v/>
      </c>
      <c r="P801" s="20"/>
    </row>
    <row r="802" spans="1:16">
      <c r="A802" s="16"/>
      <c r="B802" s="16"/>
      <c r="C802" s="16"/>
      <c r="D802" s="16"/>
      <c r="E802" s="16"/>
      <c r="F802" s="16"/>
      <c r="G802" s="16"/>
      <c r="H802" s="16"/>
      <c r="I802" s="17" t="str">
        <f>IF(J802&lt;&gt;"",VLOOKUP(J802,'Product Data'!B$1:K$1107,10,FALSE),"")</f>
        <v/>
      </c>
      <c r="J802" s="21"/>
      <c r="K802" s="21"/>
      <c r="L802" s="18" t="str">
        <f>IF(J802&lt;&gt;"",VLOOKUP(J802,'Product Data'!B$1:K$1107,4,FALSE),"")</f>
        <v/>
      </c>
      <c r="M802" s="17" t="str">
        <f t="shared" si="24"/>
        <v/>
      </c>
      <c r="N802" s="19"/>
      <c r="O802" s="17" t="str">
        <f t="shared" si="25"/>
        <v/>
      </c>
      <c r="P802" s="20"/>
    </row>
    <row r="803" spans="1:16">
      <c r="A803" s="16"/>
      <c r="B803" s="16"/>
      <c r="C803" s="16"/>
      <c r="D803" s="16"/>
      <c r="E803" s="16"/>
      <c r="F803" s="16"/>
      <c r="G803" s="16"/>
      <c r="H803" s="16"/>
      <c r="I803" s="17" t="str">
        <f>IF(J803&lt;&gt;"",VLOOKUP(J803,'Product Data'!B$1:K$1107,10,FALSE),"")</f>
        <v/>
      </c>
      <c r="J803" s="21"/>
      <c r="K803" s="21"/>
      <c r="L803" s="18" t="str">
        <f>IF(J803&lt;&gt;"",VLOOKUP(J803,'Product Data'!B$1:K$1107,4,FALSE),"")</f>
        <v/>
      </c>
      <c r="M803" s="17" t="str">
        <f t="shared" si="24"/>
        <v/>
      </c>
      <c r="N803" s="19"/>
      <c r="O803" s="17" t="str">
        <f t="shared" si="25"/>
        <v/>
      </c>
      <c r="P803" s="20"/>
    </row>
    <row r="804" spans="1:16">
      <c r="A804" s="16"/>
      <c r="B804" s="16"/>
      <c r="C804" s="16"/>
      <c r="D804" s="16"/>
      <c r="E804" s="16"/>
      <c r="F804" s="16"/>
      <c r="G804" s="16"/>
      <c r="H804" s="16"/>
      <c r="I804" s="17" t="str">
        <f>IF(J804&lt;&gt;"",VLOOKUP(J804,'Product Data'!B$1:K$1107,10,FALSE),"")</f>
        <v/>
      </c>
      <c r="J804" s="21"/>
      <c r="K804" s="21"/>
      <c r="L804" s="18" t="str">
        <f>IF(J804&lt;&gt;"",VLOOKUP(J804,'Product Data'!B$1:K$1107,4,FALSE),"")</f>
        <v/>
      </c>
      <c r="M804" s="17" t="str">
        <f t="shared" si="24"/>
        <v/>
      </c>
      <c r="N804" s="19"/>
      <c r="O804" s="17" t="str">
        <f t="shared" si="25"/>
        <v/>
      </c>
      <c r="P804" s="20"/>
    </row>
    <row r="805" spans="1:16">
      <c r="A805" s="16"/>
      <c r="B805" s="16"/>
      <c r="C805" s="16"/>
      <c r="D805" s="16"/>
      <c r="E805" s="16"/>
      <c r="F805" s="16"/>
      <c r="G805" s="16"/>
      <c r="H805" s="16"/>
      <c r="I805" s="17" t="str">
        <f>IF(J805&lt;&gt;"",VLOOKUP(J805,'Product Data'!B$1:K$1107,10,FALSE),"")</f>
        <v/>
      </c>
      <c r="J805" s="21"/>
      <c r="K805" s="21"/>
      <c r="L805" s="18" t="str">
        <f>IF(J805&lt;&gt;"",VLOOKUP(J805,'Product Data'!B$1:K$1107,4,FALSE),"")</f>
        <v/>
      </c>
      <c r="M805" s="17" t="str">
        <f t="shared" si="24"/>
        <v/>
      </c>
      <c r="N805" s="19"/>
      <c r="O805" s="17" t="str">
        <f t="shared" si="25"/>
        <v/>
      </c>
      <c r="P805" s="20"/>
    </row>
    <row r="806" spans="1:16">
      <c r="A806" s="16"/>
      <c r="B806" s="16"/>
      <c r="C806" s="16"/>
      <c r="D806" s="16"/>
      <c r="E806" s="16"/>
      <c r="F806" s="16"/>
      <c r="G806" s="16"/>
      <c r="H806" s="16"/>
      <c r="I806" s="17" t="str">
        <f>IF(J806&lt;&gt;"",VLOOKUP(J806,'Product Data'!B$1:K$1107,10,FALSE),"")</f>
        <v/>
      </c>
      <c r="J806" s="21"/>
      <c r="K806" s="21"/>
      <c r="L806" s="18" t="str">
        <f>IF(J806&lt;&gt;"",VLOOKUP(J806,'Product Data'!B$1:K$1107,4,FALSE),"")</f>
        <v/>
      </c>
      <c r="M806" s="17" t="str">
        <f t="shared" si="24"/>
        <v/>
      </c>
      <c r="N806" s="19"/>
      <c r="O806" s="17" t="str">
        <f t="shared" si="25"/>
        <v/>
      </c>
      <c r="P806" s="20"/>
    </row>
    <row r="807" spans="1:16">
      <c r="A807" s="16"/>
      <c r="B807" s="16"/>
      <c r="C807" s="16"/>
      <c r="D807" s="16"/>
      <c r="E807" s="16"/>
      <c r="F807" s="16"/>
      <c r="G807" s="16"/>
      <c r="H807" s="16"/>
      <c r="I807" s="17" t="str">
        <f>IF(J807&lt;&gt;"",VLOOKUP(J807,'Product Data'!B$1:K$1107,10,FALSE),"")</f>
        <v/>
      </c>
      <c r="J807" s="21"/>
      <c r="K807" s="21"/>
      <c r="L807" s="18" t="str">
        <f>IF(J807&lt;&gt;"",VLOOKUP(J807,'Product Data'!B$1:K$1107,4,FALSE),"")</f>
        <v/>
      </c>
      <c r="M807" s="17" t="str">
        <f t="shared" si="24"/>
        <v/>
      </c>
      <c r="N807" s="19"/>
      <c r="O807" s="17" t="str">
        <f t="shared" si="25"/>
        <v/>
      </c>
      <c r="P807" s="20"/>
    </row>
    <row r="808" spans="1:16">
      <c r="A808" s="16"/>
      <c r="B808" s="16"/>
      <c r="C808" s="16"/>
      <c r="D808" s="16"/>
      <c r="E808" s="16"/>
      <c r="F808" s="16"/>
      <c r="G808" s="16"/>
      <c r="H808" s="16"/>
      <c r="I808" s="17" t="str">
        <f>IF(J808&lt;&gt;"",VLOOKUP(J808,'Product Data'!B$1:K$1107,10,FALSE),"")</f>
        <v/>
      </c>
      <c r="J808" s="21"/>
      <c r="K808" s="21"/>
      <c r="L808" s="18" t="str">
        <f>IF(J808&lt;&gt;"",VLOOKUP(J808,'Product Data'!B$1:K$1107,4,FALSE),"")</f>
        <v/>
      </c>
      <c r="M808" s="17" t="str">
        <f t="shared" si="24"/>
        <v/>
      </c>
      <c r="N808" s="19"/>
      <c r="O808" s="17" t="str">
        <f t="shared" si="25"/>
        <v/>
      </c>
      <c r="P808" s="20"/>
    </row>
    <row r="809" spans="1:16">
      <c r="A809" s="16"/>
      <c r="B809" s="16"/>
      <c r="C809" s="16"/>
      <c r="D809" s="16"/>
      <c r="E809" s="16"/>
      <c r="F809" s="16"/>
      <c r="G809" s="16"/>
      <c r="H809" s="16"/>
      <c r="I809" s="17" t="str">
        <f>IF(J809&lt;&gt;"",VLOOKUP(J809,'Product Data'!B$1:K$1107,10,FALSE),"")</f>
        <v/>
      </c>
      <c r="J809" s="21"/>
      <c r="K809" s="21"/>
      <c r="L809" s="18" t="str">
        <f>IF(J809&lt;&gt;"",VLOOKUP(J809,'Product Data'!B$1:K$1107,4,FALSE),"")</f>
        <v/>
      </c>
      <c r="M809" s="17" t="str">
        <f t="shared" si="24"/>
        <v/>
      </c>
      <c r="N809" s="19"/>
      <c r="O809" s="17" t="str">
        <f t="shared" si="25"/>
        <v/>
      </c>
      <c r="P809" s="20"/>
    </row>
    <row r="810" spans="1:16">
      <c r="A810" s="16"/>
      <c r="B810" s="16"/>
      <c r="C810" s="16"/>
      <c r="D810" s="16"/>
      <c r="E810" s="16"/>
      <c r="F810" s="16"/>
      <c r="G810" s="16"/>
      <c r="H810" s="16"/>
      <c r="I810" s="17" t="str">
        <f>IF(J810&lt;&gt;"",VLOOKUP(J810,'Product Data'!B$1:K$1107,10,FALSE),"")</f>
        <v/>
      </c>
      <c r="J810" s="21"/>
      <c r="K810" s="21"/>
      <c r="L810" s="18" t="str">
        <f>IF(J810&lt;&gt;"",VLOOKUP(J810,'Product Data'!B$1:K$1107,4,FALSE),"")</f>
        <v/>
      </c>
      <c r="M810" s="17" t="str">
        <f t="shared" si="24"/>
        <v/>
      </c>
      <c r="N810" s="19"/>
      <c r="O810" s="17" t="str">
        <f t="shared" si="25"/>
        <v/>
      </c>
      <c r="P810" s="20"/>
    </row>
    <row r="811" spans="1:16">
      <c r="A811" s="16"/>
      <c r="B811" s="16"/>
      <c r="C811" s="16"/>
      <c r="D811" s="16"/>
      <c r="E811" s="16"/>
      <c r="F811" s="16"/>
      <c r="G811" s="16"/>
      <c r="H811" s="16"/>
      <c r="I811" s="17" t="str">
        <f>IF(J811&lt;&gt;"",VLOOKUP(J811,'Product Data'!B$1:K$1107,10,FALSE),"")</f>
        <v/>
      </c>
      <c r="J811" s="21"/>
      <c r="K811" s="21"/>
      <c r="L811" s="18" t="str">
        <f>IF(J811&lt;&gt;"",VLOOKUP(J811,'Product Data'!B$1:K$1107,4,FALSE),"")</f>
        <v/>
      </c>
      <c r="M811" s="17" t="str">
        <f t="shared" si="24"/>
        <v/>
      </c>
      <c r="N811" s="19"/>
      <c r="O811" s="17" t="str">
        <f t="shared" si="25"/>
        <v/>
      </c>
      <c r="P811" s="20"/>
    </row>
    <row r="812" spans="1:16">
      <c r="A812" s="16"/>
      <c r="B812" s="16"/>
      <c r="C812" s="16"/>
      <c r="D812" s="16"/>
      <c r="E812" s="16"/>
      <c r="F812" s="16"/>
      <c r="G812" s="16"/>
      <c r="H812" s="16"/>
      <c r="I812" s="17" t="str">
        <f>IF(J812&lt;&gt;"",VLOOKUP(J812,'Product Data'!B$1:K$1107,10,FALSE),"")</f>
        <v/>
      </c>
      <c r="J812" s="21"/>
      <c r="K812" s="21"/>
      <c r="L812" s="18" t="str">
        <f>IF(J812&lt;&gt;"",VLOOKUP(J812,'Product Data'!B$1:K$1107,4,FALSE),"")</f>
        <v/>
      </c>
      <c r="M812" s="17" t="str">
        <f t="shared" si="24"/>
        <v/>
      </c>
      <c r="N812" s="19"/>
      <c r="O812" s="17" t="str">
        <f t="shared" si="25"/>
        <v/>
      </c>
      <c r="P812" s="20"/>
    </row>
    <row r="813" spans="1:16">
      <c r="A813" s="16"/>
      <c r="B813" s="16"/>
      <c r="C813" s="16"/>
      <c r="D813" s="16"/>
      <c r="E813" s="16"/>
      <c r="F813" s="16"/>
      <c r="G813" s="16"/>
      <c r="H813" s="16"/>
      <c r="I813" s="17" t="str">
        <f>IF(J813&lt;&gt;"",VLOOKUP(J813,'Product Data'!B$1:K$1107,10,FALSE),"")</f>
        <v/>
      </c>
      <c r="J813" s="21"/>
      <c r="K813" s="21"/>
      <c r="L813" s="18" t="str">
        <f>IF(J813&lt;&gt;"",VLOOKUP(J813,'Product Data'!B$1:K$1107,4,FALSE),"")</f>
        <v/>
      </c>
      <c r="M813" s="17" t="str">
        <f t="shared" si="24"/>
        <v/>
      </c>
      <c r="N813" s="19"/>
      <c r="O813" s="17" t="str">
        <f t="shared" si="25"/>
        <v/>
      </c>
      <c r="P813" s="20"/>
    </row>
    <row r="814" spans="1:16">
      <c r="A814" s="16"/>
      <c r="B814" s="16"/>
      <c r="C814" s="16"/>
      <c r="D814" s="16"/>
      <c r="E814" s="16"/>
      <c r="F814" s="16"/>
      <c r="G814" s="16"/>
      <c r="H814" s="16"/>
      <c r="I814" s="17" t="str">
        <f>IF(J814&lt;&gt;"",VLOOKUP(J814,'Product Data'!B$1:K$1107,10,FALSE),"")</f>
        <v/>
      </c>
      <c r="J814" s="21"/>
      <c r="K814" s="21"/>
      <c r="L814" s="18" t="str">
        <f>IF(J814&lt;&gt;"",VLOOKUP(J814,'Product Data'!B$1:K$1107,4,FALSE),"")</f>
        <v/>
      </c>
      <c r="M814" s="17" t="str">
        <f t="shared" si="24"/>
        <v/>
      </c>
      <c r="N814" s="19"/>
      <c r="O814" s="17" t="str">
        <f t="shared" si="25"/>
        <v/>
      </c>
      <c r="P814" s="20"/>
    </row>
    <row r="815" spans="1:16">
      <c r="A815" s="16"/>
      <c r="B815" s="16"/>
      <c r="C815" s="16"/>
      <c r="D815" s="16"/>
      <c r="E815" s="16"/>
      <c r="F815" s="16"/>
      <c r="G815" s="16"/>
      <c r="H815" s="16"/>
      <c r="I815" s="17" t="str">
        <f>IF(J815&lt;&gt;"",VLOOKUP(J815,'Product Data'!B$1:K$1107,10,FALSE),"")</f>
        <v/>
      </c>
      <c r="J815" s="21"/>
      <c r="K815" s="21"/>
      <c r="L815" s="18" t="str">
        <f>IF(J815&lt;&gt;"",VLOOKUP(J815,'Product Data'!B$1:K$1107,4,FALSE),"")</f>
        <v/>
      </c>
      <c r="M815" s="17" t="str">
        <f t="shared" si="24"/>
        <v/>
      </c>
      <c r="N815" s="19"/>
      <c r="O815" s="17" t="str">
        <f t="shared" si="25"/>
        <v/>
      </c>
      <c r="P815" s="20"/>
    </row>
    <row r="816" spans="1:16">
      <c r="A816" s="16"/>
      <c r="B816" s="16"/>
      <c r="C816" s="16"/>
      <c r="D816" s="16"/>
      <c r="E816" s="16"/>
      <c r="F816" s="16"/>
      <c r="G816" s="16"/>
      <c r="H816" s="16"/>
      <c r="I816" s="17" t="str">
        <f>IF(J816&lt;&gt;"",VLOOKUP(J816,'Product Data'!B$1:K$1107,10,FALSE),"")</f>
        <v/>
      </c>
      <c r="J816" s="21"/>
      <c r="K816" s="21"/>
      <c r="L816" s="18" t="str">
        <f>IF(J816&lt;&gt;"",VLOOKUP(J816,'Product Data'!B$1:K$1107,4,FALSE),"")</f>
        <v/>
      </c>
      <c r="M816" s="17" t="str">
        <f t="shared" si="24"/>
        <v/>
      </c>
      <c r="N816" s="19"/>
      <c r="O816" s="17" t="str">
        <f t="shared" si="25"/>
        <v/>
      </c>
      <c r="P816" s="20"/>
    </row>
    <row r="817" spans="1:16">
      <c r="A817" s="16"/>
      <c r="B817" s="16"/>
      <c r="C817" s="16"/>
      <c r="D817" s="16"/>
      <c r="E817" s="16"/>
      <c r="F817" s="16"/>
      <c r="G817" s="16"/>
      <c r="H817" s="16"/>
      <c r="I817" s="17" t="str">
        <f>IF(J817&lt;&gt;"",VLOOKUP(J817,'Product Data'!B$1:K$1107,10,FALSE),"")</f>
        <v/>
      </c>
      <c r="J817" s="21"/>
      <c r="K817" s="21"/>
      <c r="L817" s="18" t="str">
        <f>IF(J817&lt;&gt;"",VLOOKUP(J817,'Product Data'!B$1:K$1107,4,FALSE),"")</f>
        <v/>
      </c>
      <c r="M817" s="17" t="str">
        <f t="shared" si="24"/>
        <v/>
      </c>
      <c r="N817" s="19"/>
      <c r="O817" s="17" t="str">
        <f t="shared" si="25"/>
        <v/>
      </c>
      <c r="P817" s="20"/>
    </row>
    <row r="818" spans="1:16">
      <c r="A818" s="16"/>
      <c r="B818" s="16"/>
      <c r="C818" s="16"/>
      <c r="D818" s="16"/>
      <c r="E818" s="16"/>
      <c r="F818" s="16"/>
      <c r="G818" s="16"/>
      <c r="H818" s="16"/>
      <c r="I818" s="17" t="str">
        <f>IF(J818&lt;&gt;"",VLOOKUP(J818,'Product Data'!B$1:K$1107,10,FALSE),"")</f>
        <v/>
      </c>
      <c r="J818" s="21"/>
      <c r="K818" s="21"/>
      <c r="L818" s="18" t="str">
        <f>IF(J818&lt;&gt;"",VLOOKUP(J818,'Product Data'!B$1:K$1107,4,FALSE),"")</f>
        <v/>
      </c>
      <c r="M818" s="17" t="str">
        <f t="shared" si="24"/>
        <v/>
      </c>
      <c r="N818" s="19"/>
      <c r="O818" s="17" t="str">
        <f t="shared" si="25"/>
        <v/>
      </c>
      <c r="P818" s="20"/>
    </row>
    <row r="819" spans="1:16">
      <c r="A819" s="16"/>
      <c r="B819" s="16"/>
      <c r="C819" s="16"/>
      <c r="D819" s="16"/>
      <c r="E819" s="16"/>
      <c r="F819" s="16"/>
      <c r="G819" s="16"/>
      <c r="H819" s="16"/>
      <c r="I819" s="17" t="str">
        <f>IF(J819&lt;&gt;"",VLOOKUP(J819,'Product Data'!B$1:K$1107,10,FALSE),"")</f>
        <v/>
      </c>
      <c r="J819" s="21"/>
      <c r="K819" s="21"/>
      <c r="L819" s="18" t="str">
        <f>IF(J819&lt;&gt;"",VLOOKUP(J819,'Product Data'!B$1:K$1107,4,FALSE),"")</f>
        <v/>
      </c>
      <c r="M819" s="17" t="str">
        <f t="shared" si="24"/>
        <v/>
      </c>
      <c r="N819" s="19"/>
      <c r="O819" s="17" t="str">
        <f t="shared" si="25"/>
        <v/>
      </c>
      <c r="P819" s="20"/>
    </row>
    <row r="820" spans="1:16">
      <c r="A820" s="16"/>
      <c r="B820" s="16"/>
      <c r="C820" s="16"/>
      <c r="D820" s="16"/>
      <c r="E820" s="16"/>
      <c r="F820" s="16"/>
      <c r="G820" s="16"/>
      <c r="H820" s="16"/>
      <c r="I820" s="17" t="str">
        <f>IF(J820&lt;&gt;"",VLOOKUP(J820,'Product Data'!B$1:K$1107,10,FALSE),"")</f>
        <v/>
      </c>
      <c r="J820" s="21"/>
      <c r="K820" s="21"/>
      <c r="L820" s="18" t="str">
        <f>IF(J820&lt;&gt;"",VLOOKUP(J820,'Product Data'!B$1:K$1107,4,FALSE),"")</f>
        <v/>
      </c>
      <c r="M820" s="17" t="str">
        <f t="shared" si="24"/>
        <v/>
      </c>
      <c r="N820" s="19"/>
      <c r="O820" s="17" t="str">
        <f t="shared" si="25"/>
        <v/>
      </c>
      <c r="P820" s="20"/>
    </row>
    <row r="821" spans="1:16">
      <c r="A821" s="16"/>
      <c r="B821" s="16"/>
      <c r="C821" s="16"/>
      <c r="D821" s="16"/>
      <c r="E821" s="16"/>
      <c r="F821" s="16"/>
      <c r="G821" s="16"/>
      <c r="H821" s="16"/>
      <c r="I821" s="17" t="str">
        <f>IF(J821&lt;&gt;"",VLOOKUP(J821,'Product Data'!B$1:K$1107,10,FALSE),"")</f>
        <v/>
      </c>
      <c r="J821" s="21"/>
      <c r="K821" s="21"/>
      <c r="L821" s="18" t="str">
        <f>IF(J821&lt;&gt;"",VLOOKUP(J821,'Product Data'!B$1:K$1107,4,FALSE),"")</f>
        <v/>
      </c>
      <c r="M821" s="17" t="str">
        <f t="shared" si="24"/>
        <v/>
      </c>
      <c r="N821" s="19"/>
      <c r="O821" s="17" t="str">
        <f t="shared" si="25"/>
        <v/>
      </c>
      <c r="P821" s="20"/>
    </row>
    <row r="822" spans="1:16">
      <c r="A822" s="16"/>
      <c r="B822" s="16"/>
      <c r="C822" s="16"/>
      <c r="D822" s="16"/>
      <c r="E822" s="16"/>
      <c r="F822" s="16"/>
      <c r="G822" s="16"/>
      <c r="H822" s="16"/>
      <c r="I822" s="17" t="str">
        <f>IF(J822&lt;&gt;"",VLOOKUP(J822,'Product Data'!B$1:K$1107,10,FALSE),"")</f>
        <v/>
      </c>
      <c r="J822" s="21"/>
      <c r="K822" s="21"/>
      <c r="L822" s="18" t="str">
        <f>IF(J822&lt;&gt;"",VLOOKUP(J822,'Product Data'!B$1:K$1107,4,FALSE),"")</f>
        <v/>
      </c>
      <c r="M822" s="17" t="str">
        <f t="shared" si="24"/>
        <v/>
      </c>
      <c r="N822" s="19"/>
      <c r="O822" s="17" t="str">
        <f t="shared" si="25"/>
        <v/>
      </c>
      <c r="P822" s="20"/>
    </row>
    <row r="823" spans="1:16">
      <c r="A823" s="16"/>
      <c r="B823" s="16"/>
      <c r="C823" s="16"/>
      <c r="D823" s="16"/>
      <c r="E823" s="16"/>
      <c r="F823" s="16"/>
      <c r="G823" s="16"/>
      <c r="H823" s="16"/>
      <c r="I823" s="17" t="str">
        <f>IF(J823&lt;&gt;"",VLOOKUP(J823,'Product Data'!B$1:K$1107,10,FALSE),"")</f>
        <v/>
      </c>
      <c r="J823" s="21"/>
      <c r="K823" s="21"/>
      <c r="L823" s="18" t="str">
        <f>IF(J823&lt;&gt;"",VLOOKUP(J823,'Product Data'!B$1:K$1107,4,FALSE),"")</f>
        <v/>
      </c>
      <c r="M823" s="17" t="str">
        <f t="shared" si="24"/>
        <v/>
      </c>
      <c r="N823" s="19"/>
      <c r="O823" s="17" t="str">
        <f t="shared" si="25"/>
        <v/>
      </c>
      <c r="P823" s="20"/>
    </row>
    <row r="824" spans="1:16">
      <c r="A824" s="16"/>
      <c r="B824" s="16"/>
      <c r="C824" s="16"/>
      <c r="D824" s="16"/>
      <c r="E824" s="16"/>
      <c r="F824" s="16"/>
      <c r="G824" s="16"/>
      <c r="H824" s="16"/>
      <c r="I824" s="17" t="str">
        <f>IF(J824&lt;&gt;"",VLOOKUP(J824,'Product Data'!B$1:K$1107,10,FALSE),"")</f>
        <v/>
      </c>
      <c r="J824" s="21"/>
      <c r="K824" s="21"/>
      <c r="L824" s="18" t="str">
        <f>IF(J824&lt;&gt;"",VLOOKUP(J824,'Product Data'!B$1:K$1107,4,FALSE),"")</f>
        <v/>
      </c>
      <c r="M824" s="17" t="str">
        <f t="shared" si="24"/>
        <v/>
      </c>
      <c r="N824" s="19"/>
      <c r="O824" s="17" t="str">
        <f t="shared" si="25"/>
        <v/>
      </c>
      <c r="P824" s="20"/>
    </row>
    <row r="825" spans="1:16">
      <c r="A825" s="16"/>
      <c r="B825" s="16"/>
      <c r="C825" s="16"/>
      <c r="D825" s="16"/>
      <c r="E825" s="16"/>
      <c r="F825" s="16"/>
      <c r="G825" s="16"/>
      <c r="H825" s="16"/>
      <c r="I825" s="17" t="str">
        <f>IF(J825&lt;&gt;"",VLOOKUP(J825,'Product Data'!B$1:K$1107,10,FALSE),"")</f>
        <v/>
      </c>
      <c r="J825" s="21"/>
      <c r="K825" s="21"/>
      <c r="L825" s="18" t="str">
        <f>IF(J825&lt;&gt;"",VLOOKUP(J825,'Product Data'!B$1:K$1107,4,FALSE),"")</f>
        <v/>
      </c>
      <c r="M825" s="17" t="str">
        <f t="shared" si="24"/>
        <v/>
      </c>
      <c r="N825" s="19"/>
      <c r="O825" s="17" t="str">
        <f t="shared" si="25"/>
        <v/>
      </c>
      <c r="P825" s="20"/>
    </row>
    <row r="826" spans="1:16">
      <c r="A826" s="16"/>
      <c r="B826" s="16"/>
      <c r="C826" s="16"/>
      <c r="D826" s="16"/>
      <c r="E826" s="16"/>
      <c r="F826" s="16"/>
      <c r="G826" s="16"/>
      <c r="H826" s="16"/>
      <c r="I826" s="17" t="str">
        <f>IF(J826&lt;&gt;"",VLOOKUP(J826,'Product Data'!B$1:K$1107,10,FALSE),"")</f>
        <v/>
      </c>
      <c r="J826" s="21"/>
      <c r="K826" s="21"/>
      <c r="L826" s="18" t="str">
        <f>IF(J826&lt;&gt;"",VLOOKUP(J826,'Product Data'!B$1:K$1107,4,FALSE),"")</f>
        <v/>
      </c>
      <c r="M826" s="17" t="str">
        <f t="shared" si="24"/>
        <v/>
      </c>
      <c r="N826" s="19"/>
      <c r="O826" s="17" t="str">
        <f t="shared" si="25"/>
        <v/>
      </c>
      <c r="P826" s="20"/>
    </row>
    <row r="827" spans="1:16">
      <c r="A827" s="16"/>
      <c r="B827" s="16"/>
      <c r="C827" s="16"/>
      <c r="D827" s="16"/>
      <c r="E827" s="16"/>
      <c r="F827" s="16"/>
      <c r="G827" s="16"/>
      <c r="H827" s="16"/>
      <c r="I827" s="17" t="str">
        <f>IF(J827&lt;&gt;"",VLOOKUP(J827,'Product Data'!B$1:K$1107,10,FALSE),"")</f>
        <v/>
      </c>
      <c r="J827" s="21"/>
      <c r="K827" s="21"/>
      <c r="L827" s="18" t="str">
        <f>IF(J827&lt;&gt;"",VLOOKUP(J827,'Product Data'!B$1:K$1107,4,FALSE),"")</f>
        <v/>
      </c>
      <c r="M827" s="17" t="str">
        <f t="shared" si="24"/>
        <v/>
      </c>
      <c r="N827" s="19"/>
      <c r="O827" s="17" t="str">
        <f t="shared" si="25"/>
        <v/>
      </c>
      <c r="P827" s="20"/>
    </row>
    <row r="828" spans="1:16">
      <c r="A828" s="16"/>
      <c r="B828" s="16"/>
      <c r="C828" s="16"/>
      <c r="D828" s="16"/>
      <c r="E828" s="16"/>
      <c r="F828" s="16"/>
      <c r="G828" s="16"/>
      <c r="H828" s="16"/>
      <c r="I828" s="17" t="str">
        <f>IF(J828&lt;&gt;"",VLOOKUP(J828,'Product Data'!B$1:K$1107,10,FALSE),"")</f>
        <v/>
      </c>
      <c r="J828" s="21"/>
      <c r="K828" s="21"/>
      <c r="L828" s="18" t="str">
        <f>IF(J828&lt;&gt;"",VLOOKUP(J828,'Product Data'!B$1:K$1107,4,FALSE),"")</f>
        <v/>
      </c>
      <c r="M828" s="17" t="str">
        <f t="shared" si="24"/>
        <v/>
      </c>
      <c r="N828" s="19"/>
      <c r="O828" s="17" t="str">
        <f t="shared" si="25"/>
        <v/>
      </c>
      <c r="P828" s="20"/>
    </row>
    <row r="829" spans="1:16">
      <c r="A829" s="16"/>
      <c r="B829" s="16"/>
      <c r="C829" s="16"/>
      <c r="D829" s="16"/>
      <c r="E829" s="16"/>
      <c r="F829" s="16"/>
      <c r="G829" s="16"/>
      <c r="H829" s="16"/>
      <c r="I829" s="17" t="str">
        <f>IF(J829&lt;&gt;"",VLOOKUP(J829,'Product Data'!B$1:K$1107,10,FALSE),"")</f>
        <v/>
      </c>
      <c r="J829" s="21"/>
      <c r="K829" s="21"/>
      <c r="L829" s="18" t="str">
        <f>IF(J829&lt;&gt;"",VLOOKUP(J829,'Product Data'!B$1:K$1107,4,FALSE),"")</f>
        <v/>
      </c>
      <c r="M829" s="17" t="str">
        <f t="shared" si="24"/>
        <v/>
      </c>
      <c r="N829" s="19"/>
      <c r="O829" s="17" t="str">
        <f t="shared" si="25"/>
        <v/>
      </c>
      <c r="P829" s="20"/>
    </row>
    <row r="830" spans="1:16">
      <c r="A830" s="16"/>
      <c r="B830" s="16"/>
      <c r="C830" s="16"/>
      <c r="D830" s="16"/>
      <c r="E830" s="16"/>
      <c r="F830" s="16"/>
      <c r="G830" s="16"/>
      <c r="H830" s="16"/>
      <c r="I830" s="17" t="str">
        <f>IF(J830&lt;&gt;"",VLOOKUP(J830,'Product Data'!B$1:K$1107,10,FALSE),"")</f>
        <v/>
      </c>
      <c r="J830" s="21"/>
      <c r="K830" s="21"/>
      <c r="L830" s="18" t="str">
        <f>IF(J830&lt;&gt;"",VLOOKUP(J830,'Product Data'!B$1:K$1107,4,FALSE),"")</f>
        <v/>
      </c>
      <c r="M830" s="17" t="str">
        <f t="shared" si="24"/>
        <v/>
      </c>
      <c r="N830" s="19"/>
      <c r="O830" s="17" t="str">
        <f t="shared" si="25"/>
        <v/>
      </c>
      <c r="P830" s="20"/>
    </row>
    <row r="831" spans="1:16">
      <c r="A831" s="16"/>
      <c r="B831" s="16"/>
      <c r="C831" s="16"/>
      <c r="D831" s="16"/>
      <c r="E831" s="16"/>
      <c r="F831" s="16"/>
      <c r="G831" s="16"/>
      <c r="H831" s="16"/>
      <c r="I831" s="17" t="str">
        <f>IF(J831&lt;&gt;"",VLOOKUP(J831,'Product Data'!B$1:K$1107,10,FALSE),"")</f>
        <v/>
      </c>
      <c r="J831" s="21"/>
      <c r="K831" s="21"/>
      <c r="L831" s="18" t="str">
        <f>IF(J831&lt;&gt;"",VLOOKUP(J831,'Product Data'!B$1:K$1107,4,FALSE),"")</f>
        <v/>
      </c>
      <c r="M831" s="17" t="str">
        <f t="shared" si="24"/>
        <v/>
      </c>
      <c r="N831" s="19"/>
      <c r="O831" s="17" t="str">
        <f t="shared" si="25"/>
        <v/>
      </c>
      <c r="P831" s="20"/>
    </row>
    <row r="832" spans="1:16">
      <c r="A832" s="16"/>
      <c r="B832" s="16"/>
      <c r="C832" s="16"/>
      <c r="D832" s="16"/>
      <c r="E832" s="16"/>
      <c r="F832" s="16"/>
      <c r="G832" s="16"/>
      <c r="H832" s="16"/>
      <c r="I832" s="17" t="str">
        <f>IF(J832&lt;&gt;"",VLOOKUP(J832,'Product Data'!B$1:K$1107,10,FALSE),"")</f>
        <v/>
      </c>
      <c r="J832" s="21"/>
      <c r="K832" s="21"/>
      <c r="L832" s="18" t="str">
        <f>IF(J832&lt;&gt;"",VLOOKUP(J832,'Product Data'!B$1:K$1107,4,FALSE),"")</f>
        <v/>
      </c>
      <c r="M832" s="17" t="str">
        <f t="shared" si="24"/>
        <v/>
      </c>
      <c r="N832" s="19"/>
      <c r="O832" s="17" t="str">
        <f t="shared" si="25"/>
        <v/>
      </c>
      <c r="P832" s="20"/>
    </row>
    <row r="833" spans="1:16">
      <c r="A833" s="16"/>
      <c r="B833" s="16"/>
      <c r="C833" s="16"/>
      <c r="D833" s="16"/>
      <c r="E833" s="16"/>
      <c r="F833" s="16"/>
      <c r="G833" s="16"/>
      <c r="H833" s="16"/>
      <c r="I833" s="17" t="str">
        <f>IF(J833&lt;&gt;"",VLOOKUP(J833,'Product Data'!B$1:K$1107,10,FALSE),"")</f>
        <v/>
      </c>
      <c r="J833" s="21"/>
      <c r="K833" s="21"/>
      <c r="L833" s="18" t="str">
        <f>IF(J833&lt;&gt;"",VLOOKUP(J833,'Product Data'!B$1:K$1107,4,FALSE),"")</f>
        <v/>
      </c>
      <c r="M833" s="17" t="str">
        <f t="shared" si="24"/>
        <v/>
      </c>
      <c r="N833" s="19"/>
      <c r="O833" s="17" t="str">
        <f t="shared" si="25"/>
        <v/>
      </c>
      <c r="P833" s="20"/>
    </row>
    <row r="834" spans="1:16">
      <c r="A834" s="16"/>
      <c r="B834" s="16"/>
      <c r="C834" s="16"/>
      <c r="D834" s="16"/>
      <c r="E834" s="16"/>
      <c r="F834" s="16"/>
      <c r="G834" s="16"/>
      <c r="H834" s="16"/>
      <c r="I834" s="17" t="str">
        <f>IF(J834&lt;&gt;"",VLOOKUP(J834,'Product Data'!B$1:K$1107,10,FALSE),"")</f>
        <v/>
      </c>
      <c r="J834" s="21"/>
      <c r="K834" s="21"/>
      <c r="L834" s="18" t="str">
        <f>IF(J834&lt;&gt;"",VLOOKUP(J834,'Product Data'!B$1:K$1107,4,FALSE),"")</f>
        <v/>
      </c>
      <c r="M834" s="17" t="str">
        <f t="shared" si="24"/>
        <v/>
      </c>
      <c r="N834" s="19"/>
      <c r="O834" s="17" t="str">
        <f t="shared" si="25"/>
        <v/>
      </c>
      <c r="P834" s="20"/>
    </row>
    <row r="835" spans="1:16">
      <c r="A835" s="16"/>
      <c r="B835" s="16"/>
      <c r="C835" s="16"/>
      <c r="D835" s="16"/>
      <c r="E835" s="16"/>
      <c r="F835" s="16"/>
      <c r="G835" s="16"/>
      <c r="H835" s="16"/>
      <c r="I835" s="17" t="str">
        <f>IF(J835&lt;&gt;"",VLOOKUP(J835,'Product Data'!B$1:K$1107,10,FALSE),"")</f>
        <v/>
      </c>
      <c r="J835" s="21"/>
      <c r="K835" s="21"/>
      <c r="L835" s="18" t="str">
        <f>IF(J835&lt;&gt;"",VLOOKUP(J835,'Product Data'!B$1:K$1107,4,FALSE),"")</f>
        <v/>
      </c>
      <c r="M835" s="17" t="str">
        <f t="shared" si="24"/>
        <v/>
      </c>
      <c r="N835" s="19"/>
      <c r="O835" s="17" t="str">
        <f t="shared" si="25"/>
        <v/>
      </c>
      <c r="P835" s="20"/>
    </row>
    <row r="836" spans="1:16">
      <c r="A836" s="16"/>
      <c r="B836" s="16"/>
      <c r="C836" s="16"/>
      <c r="D836" s="16"/>
      <c r="E836" s="16"/>
      <c r="F836" s="16"/>
      <c r="G836" s="16"/>
      <c r="H836" s="16"/>
      <c r="I836" s="17" t="str">
        <f>IF(J836&lt;&gt;"",VLOOKUP(J836,'Product Data'!B$1:K$1107,10,FALSE),"")</f>
        <v/>
      </c>
      <c r="J836" s="21"/>
      <c r="K836" s="21"/>
      <c r="L836" s="18" t="str">
        <f>IF(J836&lt;&gt;"",VLOOKUP(J836,'Product Data'!B$1:K$1107,4,FALSE),"")</f>
        <v/>
      </c>
      <c r="M836" s="17" t="str">
        <f t="shared" si="24"/>
        <v/>
      </c>
      <c r="N836" s="19"/>
      <c r="O836" s="17" t="str">
        <f t="shared" si="25"/>
        <v/>
      </c>
      <c r="P836" s="20"/>
    </row>
    <row r="837" spans="1:16">
      <c r="A837" s="16"/>
      <c r="B837" s="16"/>
      <c r="C837" s="16"/>
      <c r="D837" s="16"/>
      <c r="E837" s="16"/>
      <c r="F837" s="16"/>
      <c r="G837" s="16"/>
      <c r="H837" s="16"/>
      <c r="I837" s="17" t="str">
        <f>IF(J837&lt;&gt;"",VLOOKUP(J837,'Product Data'!B$1:K$1107,10,FALSE),"")</f>
        <v/>
      </c>
      <c r="J837" s="21"/>
      <c r="K837" s="21"/>
      <c r="L837" s="18" t="str">
        <f>IF(J837&lt;&gt;"",VLOOKUP(J837,'Product Data'!B$1:K$1107,4,FALSE),"")</f>
        <v/>
      </c>
      <c r="M837" s="17" t="str">
        <f t="shared" si="24"/>
        <v/>
      </c>
      <c r="N837" s="19"/>
      <c r="O837" s="17" t="str">
        <f t="shared" si="25"/>
        <v/>
      </c>
      <c r="P837" s="20"/>
    </row>
    <row r="838" spans="1:16">
      <c r="A838" s="16"/>
      <c r="B838" s="16"/>
      <c r="C838" s="16"/>
      <c r="D838" s="16"/>
      <c r="E838" s="16"/>
      <c r="F838" s="16"/>
      <c r="G838" s="16"/>
      <c r="H838" s="16"/>
      <c r="I838" s="17" t="str">
        <f>IF(J838&lt;&gt;"",VLOOKUP(J838,'Product Data'!B$1:K$1107,10,FALSE),"")</f>
        <v/>
      </c>
      <c r="J838" s="21"/>
      <c r="K838" s="21"/>
      <c r="L838" s="18" t="str">
        <f>IF(J838&lt;&gt;"",VLOOKUP(J838,'Product Data'!B$1:K$1107,4,FALSE),"")</f>
        <v/>
      </c>
      <c r="M838" s="17" t="str">
        <f t="shared" si="24"/>
        <v/>
      </c>
      <c r="N838" s="19"/>
      <c r="O838" s="17" t="str">
        <f t="shared" si="25"/>
        <v/>
      </c>
      <c r="P838" s="20"/>
    </row>
    <row r="839" spans="1:16">
      <c r="A839" s="16"/>
      <c r="B839" s="16"/>
      <c r="C839" s="16"/>
      <c r="D839" s="16"/>
      <c r="E839" s="16"/>
      <c r="F839" s="16"/>
      <c r="G839" s="16"/>
      <c r="H839" s="16"/>
      <c r="I839" s="17" t="str">
        <f>IF(J839&lt;&gt;"",VLOOKUP(J839,'Product Data'!B$1:K$1107,10,FALSE),"")</f>
        <v/>
      </c>
      <c r="J839" s="21"/>
      <c r="K839" s="21"/>
      <c r="L839" s="18" t="str">
        <f>IF(J839&lt;&gt;"",VLOOKUP(J839,'Product Data'!B$1:K$1107,4,FALSE),"")</f>
        <v/>
      </c>
      <c r="M839" s="17" t="str">
        <f t="shared" si="24"/>
        <v/>
      </c>
      <c r="N839" s="19"/>
      <c r="O839" s="17" t="str">
        <f t="shared" si="25"/>
        <v/>
      </c>
      <c r="P839" s="20"/>
    </row>
    <row r="840" spans="1:16">
      <c r="A840" s="16"/>
      <c r="B840" s="16"/>
      <c r="C840" s="16"/>
      <c r="D840" s="16"/>
      <c r="E840" s="16"/>
      <c r="F840" s="16"/>
      <c r="G840" s="16"/>
      <c r="H840" s="16"/>
      <c r="I840" s="17" t="str">
        <f>IF(J840&lt;&gt;"",VLOOKUP(J840,'Product Data'!B$1:K$1107,10,FALSE),"")</f>
        <v/>
      </c>
      <c r="J840" s="21"/>
      <c r="K840" s="21"/>
      <c r="L840" s="18" t="str">
        <f>IF(J840&lt;&gt;"",VLOOKUP(J840,'Product Data'!B$1:K$1107,4,FALSE),"")</f>
        <v/>
      </c>
      <c r="M840" s="17" t="str">
        <f t="shared" si="24"/>
        <v/>
      </c>
      <c r="N840" s="19"/>
      <c r="O840" s="17" t="str">
        <f t="shared" si="25"/>
        <v/>
      </c>
      <c r="P840" s="20"/>
    </row>
    <row r="841" spans="1:16">
      <c r="A841" s="16"/>
      <c r="B841" s="16"/>
      <c r="C841" s="16"/>
      <c r="D841" s="16"/>
      <c r="E841" s="16"/>
      <c r="F841" s="16"/>
      <c r="G841" s="16"/>
      <c r="H841" s="16"/>
      <c r="I841" s="17" t="str">
        <f>IF(J841&lt;&gt;"",VLOOKUP(J841,'Product Data'!B$1:K$1107,10,FALSE),"")</f>
        <v/>
      </c>
      <c r="J841" s="21"/>
      <c r="K841" s="21"/>
      <c r="L841" s="18" t="str">
        <f>IF(J841&lt;&gt;"",VLOOKUP(J841,'Product Data'!B$1:K$1107,4,FALSE),"")</f>
        <v/>
      </c>
      <c r="M841" s="17" t="str">
        <f t="shared" si="24"/>
        <v/>
      </c>
      <c r="N841" s="19"/>
      <c r="O841" s="17" t="str">
        <f t="shared" si="25"/>
        <v/>
      </c>
      <c r="P841" s="20"/>
    </row>
    <row r="842" spans="1:16">
      <c r="A842" s="16"/>
      <c r="B842" s="16"/>
      <c r="C842" s="16"/>
      <c r="D842" s="16"/>
      <c r="E842" s="16"/>
      <c r="F842" s="16"/>
      <c r="G842" s="16"/>
      <c r="H842" s="16"/>
      <c r="I842" s="17" t="str">
        <f>IF(J842&lt;&gt;"",VLOOKUP(J842,'Product Data'!B$1:K$1107,10,FALSE),"")</f>
        <v/>
      </c>
      <c r="J842" s="21"/>
      <c r="K842" s="21"/>
      <c r="L842" s="18" t="str">
        <f>IF(J842&lt;&gt;"",VLOOKUP(J842,'Product Data'!B$1:K$1107,4,FALSE),"")</f>
        <v/>
      </c>
      <c r="M842" s="17" t="str">
        <f t="shared" si="24"/>
        <v/>
      </c>
      <c r="N842" s="19"/>
      <c r="O842" s="17" t="str">
        <f t="shared" si="25"/>
        <v/>
      </c>
      <c r="P842" s="20"/>
    </row>
    <row r="843" spans="1:16">
      <c r="A843" s="16"/>
      <c r="B843" s="16"/>
      <c r="C843" s="16"/>
      <c r="D843" s="16"/>
      <c r="E843" s="16"/>
      <c r="F843" s="16"/>
      <c r="G843" s="16"/>
      <c r="H843" s="16"/>
      <c r="I843" s="17" t="str">
        <f>IF(J843&lt;&gt;"",VLOOKUP(J843,'Product Data'!B$1:K$1107,10,FALSE),"")</f>
        <v/>
      </c>
      <c r="J843" s="21"/>
      <c r="K843" s="21"/>
      <c r="L843" s="18" t="str">
        <f>IF(J843&lt;&gt;"",VLOOKUP(J843,'Product Data'!B$1:K$1107,4,FALSE),"")</f>
        <v/>
      </c>
      <c r="M843" s="17" t="str">
        <f t="shared" si="24"/>
        <v/>
      </c>
      <c r="N843" s="19"/>
      <c r="O843" s="17" t="str">
        <f t="shared" si="25"/>
        <v/>
      </c>
      <c r="P843" s="20"/>
    </row>
    <row r="844" spans="1:16">
      <c r="A844" s="16"/>
      <c r="B844" s="16"/>
      <c r="C844" s="16"/>
      <c r="D844" s="16"/>
      <c r="E844" s="16"/>
      <c r="F844" s="16"/>
      <c r="G844" s="16"/>
      <c r="H844" s="16"/>
      <c r="I844" s="17" t="str">
        <f>IF(J844&lt;&gt;"",VLOOKUP(J844,'Product Data'!B$1:K$1107,10,FALSE),"")</f>
        <v/>
      </c>
      <c r="J844" s="21"/>
      <c r="K844" s="21"/>
      <c r="L844" s="18" t="str">
        <f>IF(J844&lt;&gt;"",VLOOKUP(J844,'Product Data'!B$1:K$1107,4,FALSE),"")</f>
        <v/>
      </c>
      <c r="M844" s="17" t="str">
        <f t="shared" si="24"/>
        <v/>
      </c>
      <c r="N844" s="19"/>
      <c r="O844" s="17" t="str">
        <f t="shared" si="25"/>
        <v/>
      </c>
      <c r="P844" s="20"/>
    </row>
    <row r="845" spans="1:16">
      <c r="A845" s="16"/>
      <c r="B845" s="16"/>
      <c r="C845" s="16"/>
      <c r="D845" s="16"/>
      <c r="E845" s="16"/>
      <c r="F845" s="16"/>
      <c r="G845" s="16"/>
      <c r="H845" s="16"/>
      <c r="I845" s="17" t="str">
        <f>IF(J845&lt;&gt;"",VLOOKUP(J845,'Product Data'!B$1:K$1107,10,FALSE),"")</f>
        <v/>
      </c>
      <c r="J845" s="21"/>
      <c r="K845" s="21"/>
      <c r="L845" s="18" t="str">
        <f>IF(J845&lt;&gt;"",VLOOKUP(J845,'Product Data'!B$1:K$1107,4,FALSE),"")</f>
        <v/>
      </c>
      <c r="M845" s="17" t="str">
        <f t="shared" si="24"/>
        <v/>
      </c>
      <c r="N845" s="19"/>
      <c r="O845" s="17" t="str">
        <f t="shared" si="25"/>
        <v/>
      </c>
      <c r="P845" s="20"/>
    </row>
    <row r="846" spans="1:16">
      <c r="A846" s="16"/>
      <c r="B846" s="16"/>
      <c r="C846" s="16"/>
      <c r="D846" s="16"/>
      <c r="E846" s="16"/>
      <c r="F846" s="16"/>
      <c r="G846" s="16"/>
      <c r="H846" s="16"/>
      <c r="I846" s="17" t="str">
        <f>IF(J846&lt;&gt;"",VLOOKUP(J846,'Product Data'!B$1:K$1107,10,FALSE),"")</f>
        <v/>
      </c>
      <c r="J846" s="21"/>
      <c r="K846" s="21"/>
      <c r="L846" s="18" t="str">
        <f>IF(J846&lt;&gt;"",VLOOKUP(J846,'Product Data'!B$1:K$1107,4,FALSE),"")</f>
        <v/>
      </c>
      <c r="M846" s="17" t="str">
        <f t="shared" ref="M846:M909" si="26">IF(J846&lt;&gt;"",IF(L846=0,"Yes","No"),"")</f>
        <v/>
      </c>
      <c r="N846" s="19"/>
      <c r="O846" s="17" t="str">
        <f t="shared" ref="O846:O909" si="27">IF(N846&lt;&gt;"",(TEXT(N846,"DDDD")),"")</f>
        <v/>
      </c>
      <c r="P846" s="20"/>
    </row>
    <row r="847" spans="1:16">
      <c r="A847" s="16"/>
      <c r="B847" s="16"/>
      <c r="C847" s="16"/>
      <c r="D847" s="16"/>
      <c r="E847" s="16"/>
      <c r="F847" s="16"/>
      <c r="G847" s="16"/>
      <c r="H847" s="16"/>
      <c r="I847" s="17" t="str">
        <f>IF(J847&lt;&gt;"",VLOOKUP(J847,'Product Data'!B$1:K$1107,10,FALSE),"")</f>
        <v/>
      </c>
      <c r="J847" s="21"/>
      <c r="K847" s="21"/>
      <c r="L847" s="18" t="str">
        <f>IF(J847&lt;&gt;"",VLOOKUP(J847,'Product Data'!B$1:K$1107,4,FALSE),"")</f>
        <v/>
      </c>
      <c r="M847" s="17" t="str">
        <f t="shared" si="26"/>
        <v/>
      </c>
      <c r="N847" s="19"/>
      <c r="O847" s="17" t="str">
        <f t="shared" si="27"/>
        <v/>
      </c>
      <c r="P847" s="20"/>
    </row>
    <row r="848" spans="1:16">
      <c r="A848" s="16"/>
      <c r="B848" s="16"/>
      <c r="C848" s="16"/>
      <c r="D848" s="16"/>
      <c r="E848" s="16"/>
      <c r="F848" s="16"/>
      <c r="G848" s="16"/>
      <c r="H848" s="16"/>
      <c r="I848" s="17" t="str">
        <f>IF(J848&lt;&gt;"",VLOOKUP(J848,'Product Data'!B$1:K$1107,10,FALSE),"")</f>
        <v/>
      </c>
      <c r="J848" s="21"/>
      <c r="K848" s="21"/>
      <c r="L848" s="18" t="str">
        <f>IF(J848&lt;&gt;"",VLOOKUP(J848,'Product Data'!B$1:K$1107,4,FALSE),"")</f>
        <v/>
      </c>
      <c r="M848" s="17" t="str">
        <f t="shared" si="26"/>
        <v/>
      </c>
      <c r="N848" s="19"/>
      <c r="O848" s="17" t="str">
        <f t="shared" si="27"/>
        <v/>
      </c>
      <c r="P848" s="20"/>
    </row>
    <row r="849" spans="1:16">
      <c r="A849" s="16"/>
      <c r="B849" s="16"/>
      <c r="C849" s="16"/>
      <c r="D849" s="16"/>
      <c r="E849" s="16"/>
      <c r="F849" s="16"/>
      <c r="G849" s="16"/>
      <c r="H849" s="16"/>
      <c r="I849" s="17" t="str">
        <f>IF(J849&lt;&gt;"",VLOOKUP(J849,'Product Data'!B$1:K$1107,10,FALSE),"")</f>
        <v/>
      </c>
      <c r="J849" s="21"/>
      <c r="K849" s="21"/>
      <c r="L849" s="18" t="str">
        <f>IF(J849&lt;&gt;"",VLOOKUP(J849,'Product Data'!B$1:K$1107,4,FALSE),"")</f>
        <v/>
      </c>
      <c r="M849" s="17" t="str">
        <f t="shared" si="26"/>
        <v/>
      </c>
      <c r="N849" s="19"/>
      <c r="O849" s="17" t="str">
        <f t="shared" si="27"/>
        <v/>
      </c>
      <c r="P849" s="20"/>
    </row>
    <row r="850" spans="1:16">
      <c r="A850" s="16"/>
      <c r="B850" s="16"/>
      <c r="C850" s="16"/>
      <c r="D850" s="16"/>
      <c r="E850" s="16"/>
      <c r="F850" s="16"/>
      <c r="G850" s="16"/>
      <c r="H850" s="16"/>
      <c r="I850" s="17" t="str">
        <f>IF(J850&lt;&gt;"",VLOOKUP(J850,'Product Data'!B$1:K$1107,10,FALSE),"")</f>
        <v/>
      </c>
      <c r="J850" s="21"/>
      <c r="K850" s="21"/>
      <c r="L850" s="18" t="str">
        <f>IF(J850&lt;&gt;"",VLOOKUP(J850,'Product Data'!B$1:K$1107,4,FALSE),"")</f>
        <v/>
      </c>
      <c r="M850" s="17" t="str">
        <f t="shared" si="26"/>
        <v/>
      </c>
      <c r="N850" s="19"/>
      <c r="O850" s="17" t="str">
        <f t="shared" si="27"/>
        <v/>
      </c>
      <c r="P850" s="20"/>
    </row>
    <row r="851" spans="1:16">
      <c r="A851" s="16"/>
      <c r="B851" s="16"/>
      <c r="C851" s="16"/>
      <c r="D851" s="16"/>
      <c r="E851" s="16"/>
      <c r="F851" s="16"/>
      <c r="G851" s="16"/>
      <c r="H851" s="16"/>
      <c r="I851" s="17" t="str">
        <f>IF(J851&lt;&gt;"",VLOOKUP(J851,'Product Data'!B$1:K$1107,10,FALSE),"")</f>
        <v/>
      </c>
      <c r="J851" s="21"/>
      <c r="K851" s="21"/>
      <c r="L851" s="18" t="str">
        <f>IF(J851&lt;&gt;"",VLOOKUP(J851,'Product Data'!B$1:K$1107,4,FALSE),"")</f>
        <v/>
      </c>
      <c r="M851" s="17" t="str">
        <f t="shared" si="26"/>
        <v/>
      </c>
      <c r="N851" s="19"/>
      <c r="O851" s="17" t="str">
        <f t="shared" si="27"/>
        <v/>
      </c>
      <c r="P851" s="20"/>
    </row>
    <row r="852" spans="1:16">
      <c r="A852" s="16"/>
      <c r="B852" s="16"/>
      <c r="C852" s="16"/>
      <c r="D852" s="16"/>
      <c r="E852" s="16"/>
      <c r="F852" s="16"/>
      <c r="G852" s="16"/>
      <c r="H852" s="16"/>
      <c r="I852" s="17" t="str">
        <f>IF(J852&lt;&gt;"",VLOOKUP(J852,'Product Data'!B$1:K$1107,10,FALSE),"")</f>
        <v/>
      </c>
      <c r="J852" s="21"/>
      <c r="K852" s="21"/>
      <c r="L852" s="18" t="str">
        <f>IF(J852&lt;&gt;"",VLOOKUP(J852,'Product Data'!B$1:K$1107,4,FALSE),"")</f>
        <v/>
      </c>
      <c r="M852" s="17" t="str">
        <f t="shared" si="26"/>
        <v/>
      </c>
      <c r="N852" s="19"/>
      <c r="O852" s="17" t="str">
        <f t="shared" si="27"/>
        <v/>
      </c>
      <c r="P852" s="20"/>
    </row>
    <row r="853" spans="1:16">
      <c r="A853" s="16"/>
      <c r="B853" s="16"/>
      <c r="C853" s="16"/>
      <c r="D853" s="16"/>
      <c r="E853" s="16"/>
      <c r="F853" s="16"/>
      <c r="G853" s="16"/>
      <c r="H853" s="16"/>
      <c r="I853" s="17" t="str">
        <f>IF(J853&lt;&gt;"",VLOOKUP(J853,'Product Data'!B$1:K$1107,10,FALSE),"")</f>
        <v/>
      </c>
      <c r="J853" s="21"/>
      <c r="K853" s="21"/>
      <c r="L853" s="18" t="str">
        <f>IF(J853&lt;&gt;"",VLOOKUP(J853,'Product Data'!B$1:K$1107,4,FALSE),"")</f>
        <v/>
      </c>
      <c r="M853" s="17" t="str">
        <f t="shared" si="26"/>
        <v/>
      </c>
      <c r="N853" s="19"/>
      <c r="O853" s="17" t="str">
        <f t="shared" si="27"/>
        <v/>
      </c>
      <c r="P853" s="20"/>
    </row>
    <row r="854" spans="1:16">
      <c r="A854" s="16"/>
      <c r="B854" s="16"/>
      <c r="C854" s="16"/>
      <c r="D854" s="16"/>
      <c r="E854" s="16"/>
      <c r="F854" s="16"/>
      <c r="G854" s="16"/>
      <c r="H854" s="16"/>
      <c r="I854" s="17" t="str">
        <f>IF(J854&lt;&gt;"",VLOOKUP(J854,'Product Data'!B$1:K$1107,10,FALSE),"")</f>
        <v/>
      </c>
      <c r="J854" s="21"/>
      <c r="K854" s="21"/>
      <c r="L854" s="18" t="str">
        <f>IF(J854&lt;&gt;"",VLOOKUP(J854,'Product Data'!B$1:K$1107,4,FALSE),"")</f>
        <v/>
      </c>
      <c r="M854" s="17" t="str">
        <f t="shared" si="26"/>
        <v/>
      </c>
      <c r="N854" s="19"/>
      <c r="O854" s="17" t="str">
        <f t="shared" si="27"/>
        <v/>
      </c>
      <c r="P854" s="20"/>
    </row>
    <row r="855" spans="1:16">
      <c r="A855" s="16"/>
      <c r="B855" s="16"/>
      <c r="C855" s="16"/>
      <c r="D855" s="16"/>
      <c r="E855" s="16"/>
      <c r="F855" s="16"/>
      <c r="G855" s="16"/>
      <c r="H855" s="16"/>
      <c r="I855" s="17" t="str">
        <f>IF(J855&lt;&gt;"",VLOOKUP(J855,'Product Data'!B$1:K$1107,10,FALSE),"")</f>
        <v/>
      </c>
      <c r="J855" s="21"/>
      <c r="K855" s="21"/>
      <c r="L855" s="18" t="str">
        <f>IF(J855&lt;&gt;"",VLOOKUP(J855,'Product Data'!B$1:K$1107,4,FALSE),"")</f>
        <v/>
      </c>
      <c r="M855" s="17" t="str">
        <f t="shared" si="26"/>
        <v/>
      </c>
      <c r="N855" s="19"/>
      <c r="O855" s="17" t="str">
        <f t="shared" si="27"/>
        <v/>
      </c>
      <c r="P855" s="20"/>
    </row>
    <row r="856" spans="1:16">
      <c r="A856" s="16"/>
      <c r="B856" s="16"/>
      <c r="C856" s="16"/>
      <c r="D856" s="16"/>
      <c r="E856" s="16"/>
      <c r="F856" s="16"/>
      <c r="G856" s="16"/>
      <c r="H856" s="16"/>
      <c r="I856" s="17" t="str">
        <f>IF(J856&lt;&gt;"",VLOOKUP(J856,'Product Data'!B$1:K$1107,10,FALSE),"")</f>
        <v/>
      </c>
      <c r="J856" s="21"/>
      <c r="K856" s="21"/>
      <c r="L856" s="18" t="str">
        <f>IF(J856&lt;&gt;"",VLOOKUP(J856,'Product Data'!B$1:K$1107,4,FALSE),"")</f>
        <v/>
      </c>
      <c r="M856" s="17" t="str">
        <f t="shared" si="26"/>
        <v/>
      </c>
      <c r="N856" s="19"/>
      <c r="O856" s="17" t="str">
        <f t="shared" si="27"/>
        <v/>
      </c>
      <c r="P856" s="20"/>
    </row>
    <row r="857" spans="1:16">
      <c r="A857" s="16"/>
      <c r="B857" s="16"/>
      <c r="C857" s="16"/>
      <c r="D857" s="16"/>
      <c r="E857" s="16"/>
      <c r="F857" s="16"/>
      <c r="G857" s="16"/>
      <c r="H857" s="16"/>
      <c r="I857" s="17" t="str">
        <f>IF(J857&lt;&gt;"",VLOOKUP(J857,'Product Data'!B$1:K$1107,10,FALSE),"")</f>
        <v/>
      </c>
      <c r="J857" s="21"/>
      <c r="K857" s="21"/>
      <c r="L857" s="18" t="str">
        <f>IF(J857&lt;&gt;"",VLOOKUP(J857,'Product Data'!B$1:K$1107,4,FALSE),"")</f>
        <v/>
      </c>
      <c r="M857" s="17" t="str">
        <f t="shared" si="26"/>
        <v/>
      </c>
      <c r="N857" s="19"/>
      <c r="O857" s="17" t="str">
        <f t="shared" si="27"/>
        <v/>
      </c>
      <c r="P857" s="20"/>
    </row>
    <row r="858" spans="1:16">
      <c r="A858" s="16"/>
      <c r="B858" s="16"/>
      <c r="C858" s="16"/>
      <c r="D858" s="16"/>
      <c r="E858" s="16"/>
      <c r="F858" s="16"/>
      <c r="G858" s="16"/>
      <c r="H858" s="16"/>
      <c r="I858" s="17" t="str">
        <f>IF(J858&lt;&gt;"",VLOOKUP(J858,'Product Data'!B$1:K$1107,10,FALSE),"")</f>
        <v/>
      </c>
      <c r="J858" s="21"/>
      <c r="K858" s="21"/>
      <c r="L858" s="18" t="str">
        <f>IF(J858&lt;&gt;"",VLOOKUP(J858,'Product Data'!B$1:K$1107,4,FALSE),"")</f>
        <v/>
      </c>
      <c r="M858" s="17" t="str">
        <f t="shared" si="26"/>
        <v/>
      </c>
      <c r="N858" s="19"/>
      <c r="O858" s="17" t="str">
        <f t="shared" si="27"/>
        <v/>
      </c>
      <c r="P858" s="20"/>
    </row>
    <row r="859" spans="1:16">
      <c r="A859" s="16"/>
      <c r="B859" s="16"/>
      <c r="C859" s="16"/>
      <c r="D859" s="16"/>
      <c r="E859" s="16"/>
      <c r="F859" s="16"/>
      <c r="G859" s="16"/>
      <c r="H859" s="16"/>
      <c r="I859" s="17" t="str">
        <f>IF(J859&lt;&gt;"",VLOOKUP(J859,'Product Data'!B$1:K$1107,10,FALSE),"")</f>
        <v/>
      </c>
      <c r="J859" s="21"/>
      <c r="K859" s="21"/>
      <c r="L859" s="18" t="str">
        <f>IF(J859&lt;&gt;"",VLOOKUP(J859,'Product Data'!B$1:K$1107,4,FALSE),"")</f>
        <v/>
      </c>
      <c r="M859" s="17" t="str">
        <f t="shared" si="26"/>
        <v/>
      </c>
      <c r="N859" s="19"/>
      <c r="O859" s="17" t="str">
        <f t="shared" si="27"/>
        <v/>
      </c>
      <c r="P859" s="20"/>
    </row>
    <row r="860" spans="1:16">
      <c r="A860" s="16"/>
      <c r="B860" s="16"/>
      <c r="C860" s="16"/>
      <c r="D860" s="16"/>
      <c r="E860" s="16"/>
      <c r="F860" s="16"/>
      <c r="G860" s="16"/>
      <c r="H860" s="16"/>
      <c r="I860" s="17" t="str">
        <f>IF(J860&lt;&gt;"",VLOOKUP(J860,'Product Data'!B$1:K$1107,10,FALSE),"")</f>
        <v/>
      </c>
      <c r="J860" s="21"/>
      <c r="K860" s="21"/>
      <c r="L860" s="18" t="str">
        <f>IF(J860&lt;&gt;"",VLOOKUP(J860,'Product Data'!B$1:K$1107,4,FALSE),"")</f>
        <v/>
      </c>
      <c r="M860" s="17" t="str">
        <f t="shared" si="26"/>
        <v/>
      </c>
      <c r="N860" s="19"/>
      <c r="O860" s="17" t="str">
        <f t="shared" si="27"/>
        <v/>
      </c>
      <c r="P860" s="20"/>
    </row>
    <row r="861" spans="1:16">
      <c r="A861" s="16"/>
      <c r="B861" s="16"/>
      <c r="C861" s="16"/>
      <c r="D861" s="16"/>
      <c r="E861" s="16"/>
      <c r="F861" s="16"/>
      <c r="G861" s="16"/>
      <c r="H861" s="16"/>
      <c r="I861" s="17" t="str">
        <f>IF(J861&lt;&gt;"",VLOOKUP(J861,'Product Data'!B$1:K$1107,10,FALSE),"")</f>
        <v/>
      </c>
      <c r="J861" s="21"/>
      <c r="K861" s="21"/>
      <c r="L861" s="18" t="str">
        <f>IF(J861&lt;&gt;"",VLOOKUP(J861,'Product Data'!B$1:K$1107,4,FALSE),"")</f>
        <v/>
      </c>
      <c r="M861" s="17" t="str">
        <f t="shared" si="26"/>
        <v/>
      </c>
      <c r="N861" s="19"/>
      <c r="O861" s="17" t="str">
        <f t="shared" si="27"/>
        <v/>
      </c>
      <c r="P861" s="20"/>
    </row>
    <row r="862" spans="1:16">
      <c r="A862" s="16"/>
      <c r="B862" s="16"/>
      <c r="C862" s="16"/>
      <c r="D862" s="16"/>
      <c r="E862" s="16"/>
      <c r="F862" s="16"/>
      <c r="G862" s="16"/>
      <c r="H862" s="16"/>
      <c r="I862" s="17" t="str">
        <f>IF(J862&lt;&gt;"",VLOOKUP(J862,'Product Data'!B$1:K$1107,10,FALSE),"")</f>
        <v/>
      </c>
      <c r="J862" s="21"/>
      <c r="K862" s="21"/>
      <c r="L862" s="18" t="str">
        <f>IF(J862&lt;&gt;"",VLOOKUP(J862,'Product Data'!B$1:K$1107,4,FALSE),"")</f>
        <v/>
      </c>
      <c r="M862" s="17" t="str">
        <f t="shared" si="26"/>
        <v/>
      </c>
      <c r="N862" s="19"/>
      <c r="O862" s="17" t="str">
        <f t="shared" si="27"/>
        <v/>
      </c>
      <c r="P862" s="20"/>
    </row>
    <row r="863" spans="1:16">
      <c r="A863" s="16"/>
      <c r="B863" s="16"/>
      <c r="C863" s="16"/>
      <c r="D863" s="16"/>
      <c r="E863" s="16"/>
      <c r="F863" s="16"/>
      <c r="G863" s="16"/>
      <c r="H863" s="16"/>
      <c r="I863" s="17" t="str">
        <f>IF(J863&lt;&gt;"",VLOOKUP(J863,'Product Data'!B$1:K$1107,10,FALSE),"")</f>
        <v/>
      </c>
      <c r="J863" s="21"/>
      <c r="K863" s="21"/>
      <c r="L863" s="18" t="str">
        <f>IF(J863&lt;&gt;"",VLOOKUP(J863,'Product Data'!B$1:K$1107,4,FALSE),"")</f>
        <v/>
      </c>
      <c r="M863" s="17" t="str">
        <f t="shared" si="26"/>
        <v/>
      </c>
      <c r="N863" s="19"/>
      <c r="O863" s="17" t="str">
        <f t="shared" si="27"/>
        <v/>
      </c>
      <c r="P863" s="20"/>
    </row>
    <row r="864" spans="1:16">
      <c r="A864" s="16"/>
      <c r="B864" s="16"/>
      <c r="C864" s="16"/>
      <c r="D864" s="16"/>
      <c r="E864" s="16"/>
      <c r="F864" s="16"/>
      <c r="G864" s="16"/>
      <c r="H864" s="16"/>
      <c r="I864" s="17" t="str">
        <f>IF(J864&lt;&gt;"",VLOOKUP(J864,'Product Data'!B$1:K$1107,10,FALSE),"")</f>
        <v/>
      </c>
      <c r="J864" s="21"/>
      <c r="K864" s="21"/>
      <c r="L864" s="18" t="str">
        <f>IF(J864&lt;&gt;"",VLOOKUP(J864,'Product Data'!B$1:K$1107,4,FALSE),"")</f>
        <v/>
      </c>
      <c r="M864" s="17" t="str">
        <f t="shared" si="26"/>
        <v/>
      </c>
      <c r="N864" s="19"/>
      <c r="O864" s="17" t="str">
        <f t="shared" si="27"/>
        <v/>
      </c>
      <c r="P864" s="20"/>
    </row>
    <row r="865" spans="1:16">
      <c r="A865" s="16"/>
      <c r="B865" s="16"/>
      <c r="C865" s="16"/>
      <c r="D865" s="16"/>
      <c r="E865" s="16"/>
      <c r="F865" s="16"/>
      <c r="G865" s="16"/>
      <c r="H865" s="16"/>
      <c r="I865" s="17" t="str">
        <f>IF(J865&lt;&gt;"",VLOOKUP(J865,'Product Data'!B$1:K$1107,10,FALSE),"")</f>
        <v/>
      </c>
      <c r="J865" s="21"/>
      <c r="K865" s="21"/>
      <c r="L865" s="18" t="str">
        <f>IF(J865&lt;&gt;"",VLOOKUP(J865,'Product Data'!B$1:K$1107,4,FALSE),"")</f>
        <v/>
      </c>
      <c r="M865" s="17" t="str">
        <f t="shared" si="26"/>
        <v/>
      </c>
      <c r="N865" s="19"/>
      <c r="O865" s="17" t="str">
        <f t="shared" si="27"/>
        <v/>
      </c>
      <c r="P865" s="20"/>
    </row>
    <row r="866" spans="1:16">
      <c r="A866" s="16"/>
      <c r="B866" s="16"/>
      <c r="C866" s="16"/>
      <c r="D866" s="16"/>
      <c r="E866" s="16"/>
      <c r="F866" s="16"/>
      <c r="G866" s="16"/>
      <c r="H866" s="16"/>
      <c r="I866" s="17" t="str">
        <f>IF(J866&lt;&gt;"",VLOOKUP(J866,'Product Data'!B$1:K$1107,10,FALSE),"")</f>
        <v/>
      </c>
      <c r="J866" s="21"/>
      <c r="K866" s="21"/>
      <c r="L866" s="18" t="str">
        <f>IF(J866&lt;&gt;"",VLOOKUP(J866,'Product Data'!B$1:K$1107,4,FALSE),"")</f>
        <v/>
      </c>
      <c r="M866" s="17" t="str">
        <f t="shared" si="26"/>
        <v/>
      </c>
      <c r="N866" s="19"/>
      <c r="O866" s="17" t="str">
        <f t="shared" si="27"/>
        <v/>
      </c>
      <c r="P866" s="20"/>
    </row>
    <row r="867" spans="1:16">
      <c r="A867" s="16"/>
      <c r="B867" s="16"/>
      <c r="C867" s="16"/>
      <c r="D867" s="16"/>
      <c r="E867" s="16"/>
      <c r="F867" s="16"/>
      <c r="G867" s="16"/>
      <c r="H867" s="16"/>
      <c r="I867" s="17" t="str">
        <f>IF(J867&lt;&gt;"",VLOOKUP(J867,'Product Data'!B$1:K$1107,10,FALSE),"")</f>
        <v/>
      </c>
      <c r="J867" s="21"/>
      <c r="K867" s="21"/>
      <c r="L867" s="18" t="str">
        <f>IF(J867&lt;&gt;"",VLOOKUP(J867,'Product Data'!B$1:K$1107,4,FALSE),"")</f>
        <v/>
      </c>
      <c r="M867" s="17" t="str">
        <f t="shared" si="26"/>
        <v/>
      </c>
      <c r="N867" s="19"/>
      <c r="O867" s="17" t="str">
        <f t="shared" si="27"/>
        <v/>
      </c>
      <c r="P867" s="20"/>
    </row>
    <row r="868" spans="1:16">
      <c r="A868" s="16"/>
      <c r="B868" s="16"/>
      <c r="C868" s="16"/>
      <c r="D868" s="16"/>
      <c r="E868" s="16"/>
      <c r="F868" s="16"/>
      <c r="G868" s="16"/>
      <c r="H868" s="16"/>
      <c r="I868" s="17" t="str">
        <f>IF(J868&lt;&gt;"",VLOOKUP(J868,'Product Data'!B$1:K$1107,10,FALSE),"")</f>
        <v/>
      </c>
      <c r="J868" s="21"/>
      <c r="K868" s="21"/>
      <c r="L868" s="18" t="str">
        <f>IF(J868&lt;&gt;"",VLOOKUP(J868,'Product Data'!B$1:K$1107,4,FALSE),"")</f>
        <v/>
      </c>
      <c r="M868" s="17" t="str">
        <f t="shared" si="26"/>
        <v/>
      </c>
      <c r="N868" s="19"/>
      <c r="O868" s="17" t="str">
        <f t="shared" si="27"/>
        <v/>
      </c>
      <c r="P868" s="20"/>
    </row>
    <row r="869" spans="1:16">
      <c r="A869" s="16"/>
      <c r="B869" s="16"/>
      <c r="C869" s="16"/>
      <c r="D869" s="16"/>
      <c r="E869" s="16"/>
      <c r="F869" s="16"/>
      <c r="G869" s="16"/>
      <c r="H869" s="16"/>
      <c r="I869" s="17" t="str">
        <f>IF(J869&lt;&gt;"",VLOOKUP(J869,'Product Data'!B$1:K$1107,10,FALSE),"")</f>
        <v/>
      </c>
      <c r="J869" s="21"/>
      <c r="K869" s="21"/>
      <c r="L869" s="18" t="str">
        <f>IF(J869&lt;&gt;"",VLOOKUP(J869,'Product Data'!B$1:K$1107,4,FALSE),"")</f>
        <v/>
      </c>
      <c r="M869" s="17" t="str">
        <f t="shared" si="26"/>
        <v/>
      </c>
      <c r="N869" s="19"/>
      <c r="O869" s="17" t="str">
        <f t="shared" si="27"/>
        <v/>
      </c>
      <c r="P869" s="20"/>
    </row>
    <row r="870" spans="1:16">
      <c r="A870" s="16"/>
      <c r="B870" s="16"/>
      <c r="C870" s="16"/>
      <c r="D870" s="16"/>
      <c r="E870" s="16"/>
      <c r="F870" s="16"/>
      <c r="G870" s="16"/>
      <c r="H870" s="16"/>
      <c r="I870" s="17" t="str">
        <f>IF(J870&lt;&gt;"",VLOOKUP(J870,'Product Data'!B$1:K$1107,10,FALSE),"")</f>
        <v/>
      </c>
      <c r="J870" s="21"/>
      <c r="K870" s="21"/>
      <c r="L870" s="18" t="str">
        <f>IF(J870&lt;&gt;"",VLOOKUP(J870,'Product Data'!B$1:K$1107,4,FALSE),"")</f>
        <v/>
      </c>
      <c r="M870" s="17" t="str">
        <f t="shared" si="26"/>
        <v/>
      </c>
      <c r="N870" s="19"/>
      <c r="O870" s="17" t="str">
        <f t="shared" si="27"/>
        <v/>
      </c>
      <c r="P870" s="20"/>
    </row>
    <row r="871" spans="1:16">
      <c r="A871" s="16"/>
      <c r="B871" s="16"/>
      <c r="C871" s="16"/>
      <c r="D871" s="16"/>
      <c r="E871" s="16"/>
      <c r="F871" s="16"/>
      <c r="G871" s="16"/>
      <c r="H871" s="16"/>
      <c r="I871" s="17" t="str">
        <f>IF(J871&lt;&gt;"",VLOOKUP(J871,'Product Data'!B$1:K$1107,10,FALSE),"")</f>
        <v/>
      </c>
      <c r="J871" s="21"/>
      <c r="K871" s="21"/>
      <c r="L871" s="18" t="str">
        <f>IF(J871&lt;&gt;"",VLOOKUP(J871,'Product Data'!B$1:K$1107,4,FALSE),"")</f>
        <v/>
      </c>
      <c r="M871" s="17" t="str">
        <f t="shared" si="26"/>
        <v/>
      </c>
      <c r="N871" s="19"/>
      <c r="O871" s="17" t="str">
        <f t="shared" si="27"/>
        <v/>
      </c>
      <c r="P871" s="20"/>
    </row>
    <row r="872" spans="1:16">
      <c r="A872" s="16"/>
      <c r="B872" s="16"/>
      <c r="C872" s="16"/>
      <c r="D872" s="16"/>
      <c r="E872" s="16"/>
      <c r="F872" s="16"/>
      <c r="G872" s="16"/>
      <c r="H872" s="16"/>
      <c r="I872" s="17" t="str">
        <f>IF(J872&lt;&gt;"",VLOOKUP(J872,'Product Data'!B$1:K$1107,10,FALSE),"")</f>
        <v/>
      </c>
      <c r="J872" s="21"/>
      <c r="K872" s="21"/>
      <c r="L872" s="18" t="str">
        <f>IF(J872&lt;&gt;"",VLOOKUP(J872,'Product Data'!B$1:K$1107,4,FALSE),"")</f>
        <v/>
      </c>
      <c r="M872" s="17" t="str">
        <f t="shared" si="26"/>
        <v/>
      </c>
      <c r="N872" s="19"/>
      <c r="O872" s="17" t="str">
        <f t="shared" si="27"/>
        <v/>
      </c>
      <c r="P872" s="20"/>
    </row>
    <row r="873" spans="1:16">
      <c r="A873" s="16"/>
      <c r="B873" s="16"/>
      <c r="C873" s="16"/>
      <c r="D873" s="16"/>
      <c r="E873" s="16"/>
      <c r="F873" s="16"/>
      <c r="G873" s="16"/>
      <c r="H873" s="16"/>
      <c r="I873" s="17" t="str">
        <f>IF(J873&lt;&gt;"",VLOOKUP(J873,'Product Data'!B$1:K$1107,10,FALSE),"")</f>
        <v/>
      </c>
      <c r="J873" s="21"/>
      <c r="K873" s="21"/>
      <c r="L873" s="18" t="str">
        <f>IF(J873&lt;&gt;"",VLOOKUP(J873,'Product Data'!B$1:K$1107,4,FALSE),"")</f>
        <v/>
      </c>
      <c r="M873" s="17" t="str">
        <f t="shared" si="26"/>
        <v/>
      </c>
      <c r="N873" s="19"/>
      <c r="O873" s="17" t="str">
        <f t="shared" si="27"/>
        <v/>
      </c>
      <c r="P873" s="20"/>
    </row>
    <row r="874" spans="1:16">
      <c r="A874" s="16"/>
      <c r="B874" s="16"/>
      <c r="C874" s="16"/>
      <c r="D874" s="16"/>
      <c r="E874" s="16"/>
      <c r="F874" s="16"/>
      <c r="G874" s="16"/>
      <c r="H874" s="16"/>
      <c r="I874" s="17" t="str">
        <f>IF(J874&lt;&gt;"",VLOOKUP(J874,'Product Data'!B$1:K$1107,10,FALSE),"")</f>
        <v/>
      </c>
      <c r="J874" s="21"/>
      <c r="K874" s="21"/>
      <c r="L874" s="18" t="str">
        <f>IF(J874&lt;&gt;"",VLOOKUP(J874,'Product Data'!B$1:K$1107,4,FALSE),"")</f>
        <v/>
      </c>
      <c r="M874" s="17" t="str">
        <f t="shared" si="26"/>
        <v/>
      </c>
      <c r="N874" s="19"/>
      <c r="O874" s="17" t="str">
        <f t="shared" si="27"/>
        <v/>
      </c>
      <c r="P874" s="20"/>
    </row>
    <row r="875" spans="1:16">
      <c r="A875" s="16"/>
      <c r="B875" s="16"/>
      <c r="C875" s="16"/>
      <c r="D875" s="16"/>
      <c r="E875" s="16"/>
      <c r="F875" s="16"/>
      <c r="G875" s="16"/>
      <c r="H875" s="16"/>
      <c r="I875" s="17" t="str">
        <f>IF(J875&lt;&gt;"",VLOOKUP(J875,'Product Data'!B$1:K$1107,10,FALSE),"")</f>
        <v/>
      </c>
      <c r="J875" s="21"/>
      <c r="K875" s="21"/>
      <c r="L875" s="18" t="str">
        <f>IF(J875&lt;&gt;"",VLOOKUP(J875,'Product Data'!B$1:K$1107,4,FALSE),"")</f>
        <v/>
      </c>
      <c r="M875" s="17" t="str">
        <f t="shared" si="26"/>
        <v/>
      </c>
      <c r="N875" s="19"/>
      <c r="O875" s="17" t="str">
        <f t="shared" si="27"/>
        <v/>
      </c>
      <c r="P875" s="20"/>
    </row>
    <row r="876" spans="1:16">
      <c r="A876" s="16"/>
      <c r="B876" s="16"/>
      <c r="C876" s="16"/>
      <c r="D876" s="16"/>
      <c r="E876" s="16"/>
      <c r="F876" s="16"/>
      <c r="G876" s="16"/>
      <c r="H876" s="16"/>
      <c r="I876" s="17" t="str">
        <f>IF(J876&lt;&gt;"",VLOOKUP(J876,'Product Data'!B$1:K$1107,10,FALSE),"")</f>
        <v/>
      </c>
      <c r="J876" s="21"/>
      <c r="K876" s="21"/>
      <c r="L876" s="18" t="str">
        <f>IF(J876&lt;&gt;"",VLOOKUP(J876,'Product Data'!B$1:K$1107,4,FALSE),"")</f>
        <v/>
      </c>
      <c r="M876" s="17" t="str">
        <f t="shared" si="26"/>
        <v/>
      </c>
      <c r="N876" s="19"/>
      <c r="O876" s="17" t="str">
        <f t="shared" si="27"/>
        <v/>
      </c>
      <c r="P876" s="20"/>
    </row>
    <row r="877" spans="1:16">
      <c r="A877" s="16"/>
      <c r="B877" s="16"/>
      <c r="C877" s="16"/>
      <c r="D877" s="16"/>
      <c r="E877" s="16"/>
      <c r="F877" s="16"/>
      <c r="G877" s="16"/>
      <c r="H877" s="16"/>
      <c r="I877" s="17" t="str">
        <f>IF(J877&lt;&gt;"",VLOOKUP(J877,'Product Data'!B$1:K$1107,10,FALSE),"")</f>
        <v/>
      </c>
      <c r="J877" s="21"/>
      <c r="K877" s="21"/>
      <c r="L877" s="18" t="str">
        <f>IF(J877&lt;&gt;"",VLOOKUP(J877,'Product Data'!B$1:K$1107,4,FALSE),"")</f>
        <v/>
      </c>
      <c r="M877" s="17" t="str">
        <f t="shared" si="26"/>
        <v/>
      </c>
      <c r="N877" s="19"/>
      <c r="O877" s="17" t="str">
        <f t="shared" si="27"/>
        <v/>
      </c>
      <c r="P877" s="20"/>
    </row>
    <row r="878" spans="1:16">
      <c r="A878" s="16"/>
      <c r="B878" s="16"/>
      <c r="C878" s="16"/>
      <c r="D878" s="16"/>
      <c r="E878" s="16"/>
      <c r="F878" s="16"/>
      <c r="G878" s="16"/>
      <c r="H878" s="16"/>
      <c r="I878" s="17" t="str">
        <f>IF(J878&lt;&gt;"",VLOOKUP(J878,'Product Data'!B$1:K$1107,10,FALSE),"")</f>
        <v/>
      </c>
      <c r="J878" s="21"/>
      <c r="K878" s="21"/>
      <c r="L878" s="18" t="str">
        <f>IF(J878&lt;&gt;"",VLOOKUP(J878,'Product Data'!B$1:K$1107,4,FALSE),"")</f>
        <v/>
      </c>
      <c r="M878" s="17" t="str">
        <f t="shared" si="26"/>
        <v/>
      </c>
      <c r="N878" s="19"/>
      <c r="O878" s="17" t="str">
        <f t="shared" si="27"/>
        <v/>
      </c>
      <c r="P878" s="20"/>
    </row>
    <row r="879" spans="1:16">
      <c r="A879" s="16"/>
      <c r="B879" s="16"/>
      <c r="C879" s="16"/>
      <c r="D879" s="16"/>
      <c r="E879" s="16"/>
      <c r="F879" s="16"/>
      <c r="G879" s="16"/>
      <c r="H879" s="16"/>
      <c r="I879" s="17" t="str">
        <f>IF(J879&lt;&gt;"",VLOOKUP(J879,'Product Data'!B$1:K$1107,10,FALSE),"")</f>
        <v/>
      </c>
      <c r="J879" s="21"/>
      <c r="K879" s="21"/>
      <c r="L879" s="18" t="str">
        <f>IF(J879&lt;&gt;"",VLOOKUP(J879,'Product Data'!B$1:K$1107,4,FALSE),"")</f>
        <v/>
      </c>
      <c r="M879" s="17" t="str">
        <f t="shared" si="26"/>
        <v/>
      </c>
      <c r="N879" s="19"/>
      <c r="O879" s="17" t="str">
        <f t="shared" si="27"/>
        <v/>
      </c>
      <c r="P879" s="20"/>
    </row>
    <row r="880" spans="1:16">
      <c r="A880" s="16"/>
      <c r="B880" s="16"/>
      <c r="C880" s="16"/>
      <c r="D880" s="16"/>
      <c r="E880" s="16"/>
      <c r="F880" s="16"/>
      <c r="G880" s="16"/>
      <c r="H880" s="16"/>
      <c r="I880" s="17" t="str">
        <f>IF(J880&lt;&gt;"",VLOOKUP(J880,'Product Data'!B$1:K$1107,10,FALSE),"")</f>
        <v/>
      </c>
      <c r="J880" s="21"/>
      <c r="K880" s="21"/>
      <c r="L880" s="18" t="str">
        <f>IF(J880&lt;&gt;"",VLOOKUP(J880,'Product Data'!B$1:K$1107,4,FALSE),"")</f>
        <v/>
      </c>
      <c r="M880" s="17" t="str">
        <f t="shared" si="26"/>
        <v/>
      </c>
      <c r="N880" s="19"/>
      <c r="O880" s="17" t="str">
        <f t="shared" si="27"/>
        <v/>
      </c>
      <c r="P880" s="20"/>
    </row>
    <row r="881" spans="1:16">
      <c r="A881" s="16"/>
      <c r="B881" s="16"/>
      <c r="C881" s="16"/>
      <c r="D881" s="16"/>
      <c r="E881" s="16"/>
      <c r="F881" s="16"/>
      <c r="G881" s="16"/>
      <c r="H881" s="16"/>
      <c r="I881" s="17" t="str">
        <f>IF(J881&lt;&gt;"",VLOOKUP(J881,'Product Data'!B$1:K$1107,10,FALSE),"")</f>
        <v/>
      </c>
      <c r="J881" s="21"/>
      <c r="K881" s="21"/>
      <c r="L881" s="18" t="str">
        <f>IF(J881&lt;&gt;"",VLOOKUP(J881,'Product Data'!B$1:K$1107,4,FALSE),"")</f>
        <v/>
      </c>
      <c r="M881" s="17" t="str">
        <f t="shared" si="26"/>
        <v/>
      </c>
      <c r="N881" s="19"/>
      <c r="O881" s="17" t="str">
        <f t="shared" si="27"/>
        <v/>
      </c>
      <c r="P881" s="20"/>
    </row>
    <row r="882" spans="1:16">
      <c r="A882" s="16"/>
      <c r="B882" s="16"/>
      <c r="C882" s="16"/>
      <c r="D882" s="16"/>
      <c r="E882" s="16"/>
      <c r="F882" s="16"/>
      <c r="G882" s="16"/>
      <c r="H882" s="16"/>
      <c r="I882" s="17" t="str">
        <f>IF(J882&lt;&gt;"",VLOOKUP(J882,'Product Data'!B$1:K$1107,10,FALSE),"")</f>
        <v/>
      </c>
      <c r="J882" s="21"/>
      <c r="K882" s="21"/>
      <c r="L882" s="18" t="str">
        <f>IF(J882&lt;&gt;"",VLOOKUP(J882,'Product Data'!B$1:K$1107,4,FALSE),"")</f>
        <v/>
      </c>
      <c r="M882" s="17" t="str">
        <f t="shared" si="26"/>
        <v/>
      </c>
      <c r="N882" s="19"/>
      <c r="O882" s="17" t="str">
        <f t="shared" si="27"/>
        <v/>
      </c>
      <c r="P882" s="20"/>
    </row>
    <row r="883" spans="1:16">
      <c r="A883" s="16"/>
      <c r="B883" s="16"/>
      <c r="C883" s="16"/>
      <c r="D883" s="16"/>
      <c r="E883" s="16"/>
      <c r="F883" s="16"/>
      <c r="G883" s="16"/>
      <c r="H883" s="16"/>
      <c r="I883" s="17" t="str">
        <f>IF(J883&lt;&gt;"",VLOOKUP(J883,'Product Data'!B$1:K$1107,10,FALSE),"")</f>
        <v/>
      </c>
      <c r="J883" s="21"/>
      <c r="K883" s="21"/>
      <c r="L883" s="18" t="str">
        <f>IF(J883&lt;&gt;"",VLOOKUP(J883,'Product Data'!B$1:K$1107,4,FALSE),"")</f>
        <v/>
      </c>
      <c r="M883" s="17" t="str">
        <f t="shared" si="26"/>
        <v/>
      </c>
      <c r="N883" s="19"/>
      <c r="O883" s="17" t="str">
        <f t="shared" si="27"/>
        <v/>
      </c>
      <c r="P883" s="20"/>
    </row>
    <row r="884" spans="1:16">
      <c r="A884" s="16"/>
      <c r="B884" s="16"/>
      <c r="C884" s="16"/>
      <c r="D884" s="16"/>
      <c r="E884" s="16"/>
      <c r="F884" s="16"/>
      <c r="G884" s="16"/>
      <c r="H884" s="16"/>
      <c r="I884" s="17" t="str">
        <f>IF(J884&lt;&gt;"",VLOOKUP(J884,'Product Data'!B$1:K$1107,10,FALSE),"")</f>
        <v/>
      </c>
      <c r="J884" s="21"/>
      <c r="K884" s="21"/>
      <c r="L884" s="18" t="str">
        <f>IF(J884&lt;&gt;"",VLOOKUP(J884,'Product Data'!B$1:K$1107,4,FALSE),"")</f>
        <v/>
      </c>
      <c r="M884" s="17" t="str">
        <f t="shared" si="26"/>
        <v/>
      </c>
      <c r="N884" s="19"/>
      <c r="O884" s="17" t="str">
        <f t="shared" si="27"/>
        <v/>
      </c>
      <c r="P884" s="20"/>
    </row>
    <row r="885" spans="1:16">
      <c r="A885" s="16"/>
      <c r="B885" s="16"/>
      <c r="C885" s="16"/>
      <c r="D885" s="16"/>
      <c r="E885" s="16"/>
      <c r="F885" s="16"/>
      <c r="G885" s="16"/>
      <c r="H885" s="16"/>
      <c r="I885" s="17" t="str">
        <f>IF(J885&lt;&gt;"",VLOOKUP(J885,'Product Data'!B$1:K$1107,10,FALSE),"")</f>
        <v/>
      </c>
      <c r="J885" s="21"/>
      <c r="K885" s="21"/>
      <c r="L885" s="18" t="str">
        <f>IF(J885&lt;&gt;"",VLOOKUP(J885,'Product Data'!B$1:K$1107,4,FALSE),"")</f>
        <v/>
      </c>
      <c r="M885" s="17" t="str">
        <f t="shared" si="26"/>
        <v/>
      </c>
      <c r="N885" s="19"/>
      <c r="O885" s="17" t="str">
        <f t="shared" si="27"/>
        <v/>
      </c>
      <c r="P885" s="20"/>
    </row>
    <row r="886" spans="1:16">
      <c r="A886" s="16"/>
      <c r="B886" s="16"/>
      <c r="C886" s="16"/>
      <c r="D886" s="16"/>
      <c r="E886" s="16"/>
      <c r="F886" s="16"/>
      <c r="G886" s="16"/>
      <c r="H886" s="16"/>
      <c r="I886" s="17" t="str">
        <f>IF(J886&lt;&gt;"",VLOOKUP(J886,'Product Data'!B$1:K$1107,10,FALSE),"")</f>
        <v/>
      </c>
      <c r="J886" s="21"/>
      <c r="K886" s="21"/>
      <c r="L886" s="18" t="str">
        <f>IF(J886&lt;&gt;"",VLOOKUP(J886,'Product Data'!B$1:K$1107,4,FALSE),"")</f>
        <v/>
      </c>
      <c r="M886" s="17" t="str">
        <f t="shared" si="26"/>
        <v/>
      </c>
      <c r="N886" s="19"/>
      <c r="O886" s="17" t="str">
        <f t="shared" si="27"/>
        <v/>
      </c>
      <c r="P886" s="20"/>
    </row>
    <row r="887" spans="1:16">
      <c r="A887" s="16"/>
      <c r="B887" s="16"/>
      <c r="C887" s="16"/>
      <c r="D887" s="16"/>
      <c r="E887" s="16"/>
      <c r="F887" s="16"/>
      <c r="G887" s="16"/>
      <c r="H887" s="16"/>
      <c r="I887" s="17" t="str">
        <f>IF(J887&lt;&gt;"",VLOOKUP(J887,'Product Data'!B$1:K$1107,10,FALSE),"")</f>
        <v/>
      </c>
      <c r="J887" s="21"/>
      <c r="K887" s="21"/>
      <c r="L887" s="18" t="str">
        <f>IF(J887&lt;&gt;"",VLOOKUP(J887,'Product Data'!B$1:K$1107,4,FALSE),"")</f>
        <v/>
      </c>
      <c r="M887" s="17" t="str">
        <f t="shared" si="26"/>
        <v/>
      </c>
      <c r="N887" s="19"/>
      <c r="O887" s="17" t="str">
        <f t="shared" si="27"/>
        <v/>
      </c>
      <c r="P887" s="20"/>
    </row>
    <row r="888" spans="1:16">
      <c r="A888" s="16"/>
      <c r="B888" s="16"/>
      <c r="C888" s="16"/>
      <c r="D888" s="16"/>
      <c r="E888" s="16"/>
      <c r="F888" s="16"/>
      <c r="G888" s="16"/>
      <c r="H888" s="16"/>
      <c r="I888" s="17" t="str">
        <f>IF(J888&lt;&gt;"",VLOOKUP(J888,'Product Data'!B$1:K$1107,10,FALSE),"")</f>
        <v/>
      </c>
      <c r="J888" s="21"/>
      <c r="K888" s="21"/>
      <c r="L888" s="18" t="str">
        <f>IF(J888&lt;&gt;"",VLOOKUP(J888,'Product Data'!B$1:K$1107,4,FALSE),"")</f>
        <v/>
      </c>
      <c r="M888" s="17" t="str">
        <f t="shared" si="26"/>
        <v/>
      </c>
      <c r="N888" s="19"/>
      <c r="O888" s="17" t="str">
        <f t="shared" si="27"/>
        <v/>
      </c>
      <c r="P888" s="20"/>
    </row>
    <row r="889" spans="1:16">
      <c r="A889" s="16"/>
      <c r="B889" s="16"/>
      <c r="C889" s="16"/>
      <c r="D889" s="16"/>
      <c r="E889" s="16"/>
      <c r="F889" s="16"/>
      <c r="G889" s="16"/>
      <c r="H889" s="16"/>
      <c r="I889" s="17" t="str">
        <f>IF(J889&lt;&gt;"",VLOOKUP(J889,'Product Data'!B$1:K$1107,10,FALSE),"")</f>
        <v/>
      </c>
      <c r="J889" s="21"/>
      <c r="K889" s="21"/>
      <c r="L889" s="18" t="str">
        <f>IF(J889&lt;&gt;"",VLOOKUP(J889,'Product Data'!B$1:K$1107,4,FALSE),"")</f>
        <v/>
      </c>
      <c r="M889" s="17" t="str">
        <f t="shared" si="26"/>
        <v/>
      </c>
      <c r="N889" s="19"/>
      <c r="O889" s="17" t="str">
        <f t="shared" si="27"/>
        <v/>
      </c>
      <c r="P889" s="20"/>
    </row>
    <row r="890" spans="1:16">
      <c r="A890" s="16"/>
      <c r="B890" s="16"/>
      <c r="C890" s="16"/>
      <c r="D890" s="16"/>
      <c r="E890" s="16"/>
      <c r="F890" s="16"/>
      <c r="G890" s="16"/>
      <c r="H890" s="16"/>
      <c r="I890" s="17" t="str">
        <f>IF(J890&lt;&gt;"",VLOOKUP(J890,'Product Data'!B$1:K$1107,10,FALSE),"")</f>
        <v/>
      </c>
      <c r="J890" s="21"/>
      <c r="K890" s="21"/>
      <c r="L890" s="18" t="str">
        <f>IF(J890&lt;&gt;"",VLOOKUP(J890,'Product Data'!B$1:K$1107,4,FALSE),"")</f>
        <v/>
      </c>
      <c r="M890" s="17" t="str">
        <f t="shared" si="26"/>
        <v/>
      </c>
      <c r="N890" s="19"/>
      <c r="O890" s="17" t="str">
        <f t="shared" si="27"/>
        <v/>
      </c>
      <c r="P890" s="20"/>
    </row>
    <row r="891" spans="1:16">
      <c r="A891" s="16"/>
      <c r="B891" s="16"/>
      <c r="C891" s="16"/>
      <c r="D891" s="16"/>
      <c r="E891" s="16"/>
      <c r="F891" s="16"/>
      <c r="G891" s="16"/>
      <c r="H891" s="16"/>
      <c r="I891" s="17" t="str">
        <f>IF(J891&lt;&gt;"",VLOOKUP(J891,'Product Data'!B$1:K$1107,10,FALSE),"")</f>
        <v/>
      </c>
      <c r="J891" s="21"/>
      <c r="K891" s="21"/>
      <c r="L891" s="18" t="str">
        <f>IF(J891&lt;&gt;"",VLOOKUP(J891,'Product Data'!B$1:K$1107,4,FALSE),"")</f>
        <v/>
      </c>
      <c r="M891" s="17" t="str">
        <f t="shared" si="26"/>
        <v/>
      </c>
      <c r="N891" s="19"/>
      <c r="O891" s="17" t="str">
        <f t="shared" si="27"/>
        <v/>
      </c>
      <c r="P891" s="20"/>
    </row>
    <row r="892" spans="1:16">
      <c r="A892" s="16"/>
      <c r="B892" s="16"/>
      <c r="C892" s="16"/>
      <c r="D892" s="16"/>
      <c r="E892" s="16"/>
      <c r="F892" s="16"/>
      <c r="G892" s="16"/>
      <c r="H892" s="16"/>
      <c r="I892" s="17" t="str">
        <f>IF(J892&lt;&gt;"",VLOOKUP(J892,'Product Data'!B$1:K$1107,10,FALSE),"")</f>
        <v/>
      </c>
      <c r="J892" s="21"/>
      <c r="K892" s="21"/>
      <c r="L892" s="18" t="str">
        <f>IF(J892&lt;&gt;"",VLOOKUP(J892,'Product Data'!B$1:K$1107,4,FALSE),"")</f>
        <v/>
      </c>
      <c r="M892" s="17" t="str">
        <f t="shared" si="26"/>
        <v/>
      </c>
      <c r="N892" s="19"/>
      <c r="O892" s="17" t="str">
        <f t="shared" si="27"/>
        <v/>
      </c>
      <c r="P892" s="20"/>
    </row>
    <row r="893" spans="1:16">
      <c r="A893" s="16"/>
      <c r="B893" s="16"/>
      <c r="C893" s="16"/>
      <c r="D893" s="16"/>
      <c r="E893" s="16"/>
      <c r="F893" s="16"/>
      <c r="G893" s="16"/>
      <c r="H893" s="16"/>
      <c r="I893" s="17" t="str">
        <f>IF(J893&lt;&gt;"",VLOOKUP(J893,'Product Data'!B$1:K$1107,10,FALSE),"")</f>
        <v/>
      </c>
      <c r="J893" s="21"/>
      <c r="K893" s="21"/>
      <c r="L893" s="18" t="str">
        <f>IF(J893&lt;&gt;"",VLOOKUP(J893,'Product Data'!B$1:K$1107,4,FALSE),"")</f>
        <v/>
      </c>
      <c r="M893" s="17" t="str">
        <f t="shared" si="26"/>
        <v/>
      </c>
      <c r="N893" s="19"/>
      <c r="O893" s="17" t="str">
        <f t="shared" si="27"/>
        <v/>
      </c>
      <c r="P893" s="20"/>
    </row>
    <row r="894" spans="1:16">
      <c r="A894" s="16"/>
      <c r="B894" s="16"/>
      <c r="C894" s="16"/>
      <c r="D894" s="16"/>
      <c r="E894" s="16"/>
      <c r="F894" s="16"/>
      <c r="G894" s="16"/>
      <c r="H894" s="16"/>
      <c r="I894" s="17" t="str">
        <f>IF(J894&lt;&gt;"",VLOOKUP(J894,'Product Data'!B$1:K$1107,10,FALSE),"")</f>
        <v/>
      </c>
      <c r="J894" s="21"/>
      <c r="K894" s="21"/>
      <c r="L894" s="18" t="str">
        <f>IF(J894&lt;&gt;"",VLOOKUP(J894,'Product Data'!B$1:K$1107,4,FALSE),"")</f>
        <v/>
      </c>
      <c r="M894" s="17" t="str">
        <f t="shared" si="26"/>
        <v/>
      </c>
      <c r="N894" s="19"/>
      <c r="O894" s="17" t="str">
        <f t="shared" si="27"/>
        <v/>
      </c>
      <c r="P894" s="20"/>
    </row>
    <row r="895" spans="1:16">
      <c r="A895" s="16"/>
      <c r="B895" s="16"/>
      <c r="C895" s="16"/>
      <c r="D895" s="16"/>
      <c r="E895" s="16"/>
      <c r="F895" s="16"/>
      <c r="G895" s="16"/>
      <c r="H895" s="16"/>
      <c r="I895" s="17" t="str">
        <f>IF(J895&lt;&gt;"",VLOOKUP(J895,'Product Data'!B$1:K$1107,10,FALSE),"")</f>
        <v/>
      </c>
      <c r="J895" s="21"/>
      <c r="K895" s="21"/>
      <c r="L895" s="18" t="str">
        <f>IF(J895&lt;&gt;"",VLOOKUP(J895,'Product Data'!B$1:K$1107,4,FALSE),"")</f>
        <v/>
      </c>
      <c r="M895" s="17" t="str">
        <f t="shared" si="26"/>
        <v/>
      </c>
      <c r="N895" s="19"/>
      <c r="O895" s="17" t="str">
        <f t="shared" si="27"/>
        <v/>
      </c>
      <c r="P895" s="20"/>
    </row>
    <row r="896" spans="1:16">
      <c r="A896" s="16"/>
      <c r="B896" s="16"/>
      <c r="C896" s="16"/>
      <c r="D896" s="16"/>
      <c r="E896" s="16"/>
      <c r="F896" s="16"/>
      <c r="G896" s="16"/>
      <c r="H896" s="16"/>
      <c r="I896" s="17" t="str">
        <f>IF(J896&lt;&gt;"",VLOOKUP(J896,'Product Data'!B$1:K$1107,10,FALSE),"")</f>
        <v/>
      </c>
      <c r="J896" s="21"/>
      <c r="K896" s="21"/>
      <c r="L896" s="18" t="str">
        <f>IF(J896&lt;&gt;"",VLOOKUP(J896,'Product Data'!B$1:K$1107,4,FALSE),"")</f>
        <v/>
      </c>
      <c r="M896" s="17" t="str">
        <f t="shared" si="26"/>
        <v/>
      </c>
      <c r="N896" s="19"/>
      <c r="O896" s="17" t="str">
        <f t="shared" si="27"/>
        <v/>
      </c>
      <c r="P896" s="20"/>
    </row>
    <row r="897" spans="1:16">
      <c r="A897" s="16"/>
      <c r="B897" s="16"/>
      <c r="C897" s="16"/>
      <c r="D897" s="16"/>
      <c r="E897" s="16"/>
      <c r="F897" s="16"/>
      <c r="G897" s="16"/>
      <c r="H897" s="16"/>
      <c r="I897" s="17" t="str">
        <f>IF(J897&lt;&gt;"",VLOOKUP(J897,'Product Data'!B$1:K$1107,10,FALSE),"")</f>
        <v/>
      </c>
      <c r="J897" s="21"/>
      <c r="K897" s="21"/>
      <c r="L897" s="18" t="str">
        <f>IF(J897&lt;&gt;"",VLOOKUP(J897,'Product Data'!B$1:K$1107,4,FALSE),"")</f>
        <v/>
      </c>
      <c r="M897" s="17" t="str">
        <f t="shared" si="26"/>
        <v/>
      </c>
      <c r="N897" s="19"/>
      <c r="O897" s="17" t="str">
        <f t="shared" si="27"/>
        <v/>
      </c>
      <c r="P897" s="20"/>
    </row>
    <row r="898" spans="1:16">
      <c r="A898" s="16"/>
      <c r="B898" s="16"/>
      <c r="C898" s="16"/>
      <c r="D898" s="16"/>
      <c r="E898" s="16"/>
      <c r="F898" s="16"/>
      <c r="G898" s="16"/>
      <c r="H898" s="16"/>
      <c r="I898" s="17" t="str">
        <f>IF(J898&lt;&gt;"",VLOOKUP(J898,'Product Data'!B$1:K$1107,10,FALSE),"")</f>
        <v/>
      </c>
      <c r="J898" s="21"/>
      <c r="K898" s="21"/>
      <c r="L898" s="18" t="str">
        <f>IF(J898&lt;&gt;"",VLOOKUP(J898,'Product Data'!B$1:K$1107,4,FALSE),"")</f>
        <v/>
      </c>
      <c r="M898" s="17" t="str">
        <f t="shared" si="26"/>
        <v/>
      </c>
      <c r="N898" s="19"/>
      <c r="O898" s="17" t="str">
        <f t="shared" si="27"/>
        <v/>
      </c>
      <c r="P898" s="20"/>
    </row>
    <row r="899" spans="1:16">
      <c r="A899" s="16"/>
      <c r="B899" s="16"/>
      <c r="C899" s="16"/>
      <c r="D899" s="16"/>
      <c r="E899" s="16"/>
      <c r="F899" s="16"/>
      <c r="G899" s="16"/>
      <c r="H899" s="16"/>
      <c r="I899" s="17" t="str">
        <f>IF(J899&lt;&gt;"",VLOOKUP(J899,'Product Data'!B$1:K$1107,10,FALSE),"")</f>
        <v/>
      </c>
      <c r="J899" s="21"/>
      <c r="K899" s="21"/>
      <c r="L899" s="18" t="str">
        <f>IF(J899&lt;&gt;"",VLOOKUP(J899,'Product Data'!B$1:K$1107,4,FALSE),"")</f>
        <v/>
      </c>
      <c r="M899" s="17" t="str">
        <f t="shared" si="26"/>
        <v/>
      </c>
      <c r="N899" s="19"/>
      <c r="O899" s="17" t="str">
        <f t="shared" si="27"/>
        <v/>
      </c>
      <c r="P899" s="20"/>
    </row>
    <row r="900" spans="1:16">
      <c r="A900" s="16"/>
      <c r="B900" s="16"/>
      <c r="C900" s="16"/>
      <c r="D900" s="16"/>
      <c r="E900" s="16"/>
      <c r="F900" s="16"/>
      <c r="G900" s="16"/>
      <c r="H900" s="16"/>
      <c r="I900" s="17" t="str">
        <f>IF(J900&lt;&gt;"",VLOOKUP(J900,'Product Data'!B$1:K$1107,10,FALSE),"")</f>
        <v/>
      </c>
      <c r="J900" s="21"/>
      <c r="K900" s="21"/>
      <c r="L900" s="18" t="str">
        <f>IF(J900&lt;&gt;"",VLOOKUP(J900,'Product Data'!B$1:K$1107,4,FALSE),"")</f>
        <v/>
      </c>
      <c r="M900" s="17" t="str">
        <f t="shared" si="26"/>
        <v/>
      </c>
      <c r="N900" s="19"/>
      <c r="O900" s="17" t="str">
        <f t="shared" si="27"/>
        <v/>
      </c>
      <c r="P900" s="20"/>
    </row>
    <row r="901" spans="1:16">
      <c r="A901" s="16"/>
      <c r="B901" s="16"/>
      <c r="C901" s="16"/>
      <c r="D901" s="16"/>
      <c r="E901" s="16"/>
      <c r="F901" s="16"/>
      <c r="G901" s="16"/>
      <c r="H901" s="16"/>
      <c r="I901" s="17" t="str">
        <f>IF(J901&lt;&gt;"",VLOOKUP(J901,'Product Data'!B$1:K$1107,10,FALSE),"")</f>
        <v/>
      </c>
      <c r="J901" s="21"/>
      <c r="K901" s="21"/>
      <c r="L901" s="18" t="str">
        <f>IF(J901&lt;&gt;"",VLOOKUP(J901,'Product Data'!B$1:K$1107,4,FALSE),"")</f>
        <v/>
      </c>
      <c r="M901" s="17" t="str">
        <f t="shared" si="26"/>
        <v/>
      </c>
      <c r="N901" s="19"/>
      <c r="O901" s="17" t="str">
        <f t="shared" si="27"/>
        <v/>
      </c>
      <c r="P901" s="20"/>
    </row>
    <row r="902" spans="1:16">
      <c r="A902" s="16"/>
      <c r="B902" s="16"/>
      <c r="C902" s="16"/>
      <c r="D902" s="16"/>
      <c r="E902" s="16"/>
      <c r="F902" s="16"/>
      <c r="G902" s="16"/>
      <c r="H902" s="16"/>
      <c r="I902" s="17" t="str">
        <f>IF(J902&lt;&gt;"",VLOOKUP(J902,'Product Data'!B$1:K$1107,10,FALSE),"")</f>
        <v/>
      </c>
      <c r="J902" s="21"/>
      <c r="K902" s="21"/>
      <c r="L902" s="18" t="str">
        <f>IF(J902&lt;&gt;"",VLOOKUP(J902,'Product Data'!B$1:K$1107,4,FALSE),"")</f>
        <v/>
      </c>
      <c r="M902" s="17" t="str">
        <f t="shared" si="26"/>
        <v/>
      </c>
      <c r="N902" s="19"/>
      <c r="O902" s="17" t="str">
        <f t="shared" si="27"/>
        <v/>
      </c>
      <c r="P902" s="20"/>
    </row>
    <row r="903" spans="1:16">
      <c r="A903" s="16"/>
      <c r="B903" s="16"/>
      <c r="C903" s="16"/>
      <c r="D903" s="16"/>
      <c r="E903" s="16"/>
      <c r="F903" s="16"/>
      <c r="G903" s="16"/>
      <c r="H903" s="16"/>
      <c r="I903" s="17" t="str">
        <f>IF(J903&lt;&gt;"",VLOOKUP(J903,'Product Data'!B$1:K$1107,10,FALSE),"")</f>
        <v/>
      </c>
      <c r="J903" s="21"/>
      <c r="K903" s="21"/>
      <c r="L903" s="18" t="str">
        <f>IF(J903&lt;&gt;"",VLOOKUP(J903,'Product Data'!B$1:K$1107,4,FALSE),"")</f>
        <v/>
      </c>
      <c r="M903" s="17" t="str">
        <f t="shared" si="26"/>
        <v/>
      </c>
      <c r="N903" s="19"/>
      <c r="O903" s="17" t="str">
        <f t="shared" si="27"/>
        <v/>
      </c>
      <c r="P903" s="20"/>
    </row>
    <row r="904" spans="1:16">
      <c r="A904" s="16"/>
      <c r="B904" s="16"/>
      <c r="C904" s="16"/>
      <c r="D904" s="16"/>
      <c r="E904" s="16"/>
      <c r="F904" s="16"/>
      <c r="G904" s="16"/>
      <c r="H904" s="16"/>
      <c r="I904" s="17" t="str">
        <f>IF(J904&lt;&gt;"",VLOOKUP(J904,'Product Data'!B$1:K$1107,10,FALSE),"")</f>
        <v/>
      </c>
      <c r="J904" s="21"/>
      <c r="K904" s="21"/>
      <c r="L904" s="18" t="str">
        <f>IF(J904&lt;&gt;"",VLOOKUP(J904,'Product Data'!B$1:K$1107,4,FALSE),"")</f>
        <v/>
      </c>
      <c r="M904" s="17" t="str">
        <f t="shared" si="26"/>
        <v/>
      </c>
      <c r="N904" s="19"/>
      <c r="O904" s="17" t="str">
        <f t="shared" si="27"/>
        <v/>
      </c>
      <c r="P904" s="20"/>
    </row>
    <row r="905" spans="1:16">
      <c r="A905" s="16"/>
      <c r="B905" s="16"/>
      <c r="C905" s="16"/>
      <c r="D905" s="16"/>
      <c r="E905" s="16"/>
      <c r="F905" s="16"/>
      <c r="G905" s="16"/>
      <c r="H905" s="16"/>
      <c r="I905" s="17" t="str">
        <f>IF(J905&lt;&gt;"",VLOOKUP(J905,'Product Data'!B$1:K$1107,10,FALSE),"")</f>
        <v/>
      </c>
      <c r="J905" s="21"/>
      <c r="K905" s="21"/>
      <c r="L905" s="18" t="str">
        <f>IF(J905&lt;&gt;"",VLOOKUP(J905,'Product Data'!B$1:K$1107,4,FALSE),"")</f>
        <v/>
      </c>
      <c r="M905" s="17" t="str">
        <f t="shared" si="26"/>
        <v/>
      </c>
      <c r="N905" s="19"/>
      <c r="O905" s="17" t="str">
        <f t="shared" si="27"/>
        <v/>
      </c>
      <c r="P905" s="20"/>
    </row>
    <row r="906" spans="1:16">
      <c r="A906" s="16"/>
      <c r="B906" s="16"/>
      <c r="C906" s="16"/>
      <c r="D906" s="16"/>
      <c r="E906" s="16"/>
      <c r="F906" s="16"/>
      <c r="G906" s="16"/>
      <c r="H906" s="16"/>
      <c r="I906" s="17" t="str">
        <f>IF(J906&lt;&gt;"",VLOOKUP(J906,'Product Data'!B$1:K$1107,10,FALSE),"")</f>
        <v/>
      </c>
      <c r="J906" s="21"/>
      <c r="K906" s="21"/>
      <c r="L906" s="18" t="str">
        <f>IF(J906&lt;&gt;"",VLOOKUP(J906,'Product Data'!B$1:K$1107,4,FALSE),"")</f>
        <v/>
      </c>
      <c r="M906" s="17" t="str">
        <f t="shared" si="26"/>
        <v/>
      </c>
      <c r="N906" s="19"/>
      <c r="O906" s="17" t="str">
        <f t="shared" si="27"/>
        <v/>
      </c>
      <c r="P906" s="20"/>
    </row>
    <row r="907" spans="1:16">
      <c r="A907" s="16"/>
      <c r="B907" s="16"/>
      <c r="C907" s="16"/>
      <c r="D907" s="16"/>
      <c r="E907" s="16"/>
      <c r="F907" s="16"/>
      <c r="G907" s="16"/>
      <c r="H907" s="16"/>
      <c r="I907" s="17" t="str">
        <f>IF(J907&lt;&gt;"",VLOOKUP(J907,'Product Data'!B$1:K$1107,10,FALSE),"")</f>
        <v/>
      </c>
      <c r="J907" s="21"/>
      <c r="K907" s="21"/>
      <c r="L907" s="18" t="str">
        <f>IF(J907&lt;&gt;"",VLOOKUP(J907,'Product Data'!B$1:K$1107,4,FALSE),"")</f>
        <v/>
      </c>
      <c r="M907" s="17" t="str">
        <f t="shared" si="26"/>
        <v/>
      </c>
      <c r="N907" s="19"/>
      <c r="O907" s="17" t="str">
        <f t="shared" si="27"/>
        <v/>
      </c>
      <c r="P907" s="20"/>
    </row>
    <row r="908" spans="1:16">
      <c r="A908" s="16"/>
      <c r="B908" s="16"/>
      <c r="C908" s="16"/>
      <c r="D908" s="16"/>
      <c r="E908" s="16"/>
      <c r="F908" s="16"/>
      <c r="G908" s="16"/>
      <c r="H908" s="16"/>
      <c r="I908" s="17" t="str">
        <f>IF(J908&lt;&gt;"",VLOOKUP(J908,'Product Data'!B$1:K$1107,10,FALSE),"")</f>
        <v/>
      </c>
      <c r="J908" s="21"/>
      <c r="K908" s="21"/>
      <c r="L908" s="18" t="str">
        <f>IF(J908&lt;&gt;"",VLOOKUP(J908,'Product Data'!B$1:K$1107,4,FALSE),"")</f>
        <v/>
      </c>
      <c r="M908" s="17" t="str">
        <f t="shared" si="26"/>
        <v/>
      </c>
      <c r="N908" s="19"/>
      <c r="O908" s="17" t="str">
        <f t="shared" si="27"/>
        <v/>
      </c>
      <c r="P908" s="20"/>
    </row>
    <row r="909" spans="1:16">
      <c r="A909" s="16"/>
      <c r="B909" s="16"/>
      <c r="C909" s="16"/>
      <c r="D909" s="16"/>
      <c r="E909" s="16"/>
      <c r="F909" s="16"/>
      <c r="G909" s="16"/>
      <c r="H909" s="16"/>
      <c r="I909" s="17" t="str">
        <f>IF(J909&lt;&gt;"",VLOOKUP(J909,'Product Data'!B$1:K$1107,10,FALSE),"")</f>
        <v/>
      </c>
      <c r="J909" s="21"/>
      <c r="K909" s="21"/>
      <c r="L909" s="18" t="str">
        <f>IF(J909&lt;&gt;"",VLOOKUP(J909,'Product Data'!B$1:K$1107,4,FALSE),"")</f>
        <v/>
      </c>
      <c r="M909" s="17" t="str">
        <f t="shared" si="26"/>
        <v/>
      </c>
      <c r="N909" s="19"/>
      <c r="O909" s="17" t="str">
        <f t="shared" si="27"/>
        <v/>
      </c>
      <c r="P909" s="20"/>
    </row>
    <row r="910" spans="1:16">
      <c r="A910" s="16"/>
      <c r="B910" s="16"/>
      <c r="C910" s="16"/>
      <c r="D910" s="16"/>
      <c r="E910" s="16"/>
      <c r="F910" s="16"/>
      <c r="G910" s="16"/>
      <c r="H910" s="16"/>
      <c r="I910" s="17" t="str">
        <f>IF(J910&lt;&gt;"",VLOOKUP(J910,'Product Data'!B$1:K$1107,10,FALSE),"")</f>
        <v/>
      </c>
      <c r="J910" s="21"/>
      <c r="K910" s="21"/>
      <c r="L910" s="18" t="str">
        <f>IF(J910&lt;&gt;"",VLOOKUP(J910,'Product Data'!B$1:K$1107,4,FALSE),"")</f>
        <v/>
      </c>
      <c r="M910" s="17" t="str">
        <f t="shared" ref="M910:M973" si="28">IF(J910&lt;&gt;"",IF(L910=0,"Yes","No"),"")</f>
        <v/>
      </c>
      <c r="N910" s="19"/>
      <c r="O910" s="17" t="str">
        <f t="shared" ref="O910:O973" si="29">IF(N910&lt;&gt;"",(TEXT(N910,"DDDD")),"")</f>
        <v/>
      </c>
      <c r="P910" s="20"/>
    </row>
    <row r="911" spans="1:16">
      <c r="A911" s="16"/>
      <c r="B911" s="16"/>
      <c r="C911" s="16"/>
      <c r="D911" s="16"/>
      <c r="E911" s="16"/>
      <c r="F911" s="16"/>
      <c r="G911" s="16"/>
      <c r="H911" s="16"/>
      <c r="I911" s="17" t="str">
        <f>IF(J911&lt;&gt;"",VLOOKUP(J911,'Product Data'!B$1:K$1107,10,FALSE),"")</f>
        <v/>
      </c>
      <c r="J911" s="21"/>
      <c r="K911" s="21"/>
      <c r="L911" s="18" t="str">
        <f>IF(J911&lt;&gt;"",VLOOKUP(J911,'Product Data'!B$1:K$1107,4,FALSE),"")</f>
        <v/>
      </c>
      <c r="M911" s="17" t="str">
        <f t="shared" si="28"/>
        <v/>
      </c>
      <c r="N911" s="19"/>
      <c r="O911" s="17" t="str">
        <f t="shared" si="29"/>
        <v/>
      </c>
      <c r="P911" s="20"/>
    </row>
    <row r="912" spans="1:16">
      <c r="A912" s="16"/>
      <c r="B912" s="16"/>
      <c r="C912" s="16"/>
      <c r="D912" s="16"/>
      <c r="E912" s="16"/>
      <c r="F912" s="16"/>
      <c r="G912" s="16"/>
      <c r="H912" s="16"/>
      <c r="I912" s="17" t="str">
        <f>IF(J912&lt;&gt;"",VLOOKUP(J912,'Product Data'!B$1:K$1107,10,FALSE),"")</f>
        <v/>
      </c>
      <c r="J912" s="21"/>
      <c r="K912" s="21"/>
      <c r="L912" s="18" t="str">
        <f>IF(J912&lt;&gt;"",VLOOKUP(J912,'Product Data'!B$1:K$1107,4,FALSE),"")</f>
        <v/>
      </c>
      <c r="M912" s="17" t="str">
        <f t="shared" si="28"/>
        <v/>
      </c>
      <c r="N912" s="19"/>
      <c r="O912" s="17" t="str">
        <f t="shared" si="29"/>
        <v/>
      </c>
      <c r="P912" s="20"/>
    </row>
    <row r="913" spans="1:16">
      <c r="A913" s="16"/>
      <c r="B913" s="16"/>
      <c r="C913" s="16"/>
      <c r="D913" s="16"/>
      <c r="E913" s="16"/>
      <c r="F913" s="16"/>
      <c r="G913" s="16"/>
      <c r="H913" s="16"/>
      <c r="I913" s="17" t="str">
        <f>IF(J913&lt;&gt;"",VLOOKUP(J913,'Product Data'!B$1:K$1107,10,FALSE),"")</f>
        <v/>
      </c>
      <c r="J913" s="21"/>
      <c r="K913" s="21"/>
      <c r="L913" s="18" t="str">
        <f>IF(J913&lt;&gt;"",VLOOKUP(J913,'Product Data'!B$1:K$1107,4,FALSE),"")</f>
        <v/>
      </c>
      <c r="M913" s="17" t="str">
        <f t="shared" si="28"/>
        <v/>
      </c>
      <c r="N913" s="19"/>
      <c r="O913" s="17" t="str">
        <f t="shared" si="29"/>
        <v/>
      </c>
      <c r="P913" s="20"/>
    </row>
    <row r="914" spans="1:16">
      <c r="A914" s="16"/>
      <c r="B914" s="16"/>
      <c r="C914" s="16"/>
      <c r="D914" s="16"/>
      <c r="E914" s="16"/>
      <c r="F914" s="16"/>
      <c r="G914" s="16"/>
      <c r="H914" s="16"/>
      <c r="I914" s="17" t="str">
        <f>IF(J914&lt;&gt;"",VLOOKUP(J914,'Product Data'!B$1:K$1107,10,FALSE),"")</f>
        <v/>
      </c>
      <c r="J914" s="21"/>
      <c r="K914" s="21"/>
      <c r="L914" s="18" t="str">
        <f>IF(J914&lt;&gt;"",VLOOKUP(J914,'Product Data'!B$1:K$1107,4,FALSE),"")</f>
        <v/>
      </c>
      <c r="M914" s="17" t="str">
        <f t="shared" si="28"/>
        <v/>
      </c>
      <c r="N914" s="19"/>
      <c r="O914" s="17" t="str">
        <f t="shared" si="29"/>
        <v/>
      </c>
      <c r="P914" s="20"/>
    </row>
    <row r="915" spans="1:16">
      <c r="A915" s="16"/>
      <c r="B915" s="16"/>
      <c r="C915" s="16"/>
      <c r="D915" s="16"/>
      <c r="E915" s="16"/>
      <c r="F915" s="16"/>
      <c r="G915" s="16"/>
      <c r="H915" s="16"/>
      <c r="I915" s="17" t="str">
        <f>IF(J915&lt;&gt;"",VLOOKUP(J915,'Product Data'!B$1:K$1107,10,FALSE),"")</f>
        <v/>
      </c>
      <c r="J915" s="21"/>
      <c r="K915" s="21"/>
      <c r="L915" s="18" t="str">
        <f>IF(J915&lt;&gt;"",VLOOKUP(J915,'Product Data'!B$1:K$1107,4,FALSE),"")</f>
        <v/>
      </c>
      <c r="M915" s="17" t="str">
        <f t="shared" si="28"/>
        <v/>
      </c>
      <c r="N915" s="19"/>
      <c r="O915" s="17" t="str">
        <f t="shared" si="29"/>
        <v/>
      </c>
      <c r="P915" s="20"/>
    </row>
    <row r="916" spans="1:16">
      <c r="A916" s="16"/>
      <c r="B916" s="16"/>
      <c r="C916" s="16"/>
      <c r="D916" s="16"/>
      <c r="E916" s="16"/>
      <c r="F916" s="16"/>
      <c r="G916" s="16"/>
      <c r="H916" s="16"/>
      <c r="I916" s="17" t="str">
        <f>IF(J916&lt;&gt;"",VLOOKUP(J916,'Product Data'!B$1:K$1107,10,FALSE),"")</f>
        <v/>
      </c>
      <c r="J916" s="21"/>
      <c r="K916" s="21"/>
      <c r="L916" s="18" t="str">
        <f>IF(J916&lt;&gt;"",VLOOKUP(J916,'Product Data'!B$1:K$1107,4,FALSE),"")</f>
        <v/>
      </c>
      <c r="M916" s="17" t="str">
        <f t="shared" si="28"/>
        <v/>
      </c>
      <c r="N916" s="19"/>
      <c r="O916" s="17" t="str">
        <f t="shared" si="29"/>
        <v/>
      </c>
      <c r="P916" s="20"/>
    </row>
    <row r="917" spans="1:16">
      <c r="A917" s="16"/>
      <c r="B917" s="16"/>
      <c r="C917" s="16"/>
      <c r="D917" s="16"/>
      <c r="E917" s="16"/>
      <c r="F917" s="16"/>
      <c r="G917" s="16"/>
      <c r="H917" s="16"/>
      <c r="I917" s="17" t="str">
        <f>IF(J917&lt;&gt;"",VLOOKUP(J917,'Product Data'!B$1:K$1107,10,FALSE),"")</f>
        <v/>
      </c>
      <c r="J917" s="21"/>
      <c r="K917" s="21"/>
      <c r="L917" s="18" t="str">
        <f>IF(J917&lt;&gt;"",VLOOKUP(J917,'Product Data'!B$1:K$1107,4,FALSE),"")</f>
        <v/>
      </c>
      <c r="M917" s="17" t="str">
        <f t="shared" si="28"/>
        <v/>
      </c>
      <c r="N917" s="19"/>
      <c r="O917" s="17" t="str">
        <f t="shared" si="29"/>
        <v/>
      </c>
      <c r="P917" s="20"/>
    </row>
    <row r="918" spans="1:16">
      <c r="A918" s="16"/>
      <c r="B918" s="16"/>
      <c r="C918" s="16"/>
      <c r="D918" s="16"/>
      <c r="E918" s="16"/>
      <c r="F918" s="16"/>
      <c r="G918" s="16"/>
      <c r="H918" s="16"/>
      <c r="I918" s="17" t="str">
        <f>IF(J918&lt;&gt;"",VLOOKUP(J918,'Product Data'!B$1:K$1107,10,FALSE),"")</f>
        <v/>
      </c>
      <c r="J918" s="21"/>
      <c r="K918" s="21"/>
      <c r="L918" s="18" t="str">
        <f>IF(J918&lt;&gt;"",VLOOKUP(J918,'Product Data'!B$1:K$1107,4,FALSE),"")</f>
        <v/>
      </c>
      <c r="M918" s="17" t="str">
        <f t="shared" si="28"/>
        <v/>
      </c>
      <c r="N918" s="19"/>
      <c r="O918" s="17" t="str">
        <f t="shared" si="29"/>
        <v/>
      </c>
      <c r="P918" s="20"/>
    </row>
    <row r="919" spans="1:16">
      <c r="A919" s="16"/>
      <c r="B919" s="16"/>
      <c r="C919" s="16"/>
      <c r="D919" s="16"/>
      <c r="E919" s="16"/>
      <c r="F919" s="16"/>
      <c r="G919" s="16"/>
      <c r="H919" s="16"/>
      <c r="I919" s="17" t="str">
        <f>IF(J919&lt;&gt;"",VLOOKUP(J919,'Product Data'!B$1:K$1107,10,FALSE),"")</f>
        <v/>
      </c>
      <c r="J919" s="21"/>
      <c r="K919" s="21"/>
      <c r="L919" s="18" t="str">
        <f>IF(J919&lt;&gt;"",VLOOKUP(J919,'Product Data'!B$1:K$1107,4,FALSE),"")</f>
        <v/>
      </c>
      <c r="M919" s="17" t="str">
        <f t="shared" si="28"/>
        <v/>
      </c>
      <c r="N919" s="19"/>
      <c r="O919" s="17" t="str">
        <f t="shared" si="29"/>
        <v/>
      </c>
      <c r="P919" s="20"/>
    </row>
    <row r="920" spans="1:16">
      <c r="A920" s="16"/>
      <c r="B920" s="16"/>
      <c r="C920" s="16"/>
      <c r="D920" s="16"/>
      <c r="E920" s="16"/>
      <c r="F920" s="16"/>
      <c r="G920" s="16"/>
      <c r="H920" s="16"/>
      <c r="I920" s="17" t="str">
        <f>IF(J920&lt;&gt;"",VLOOKUP(J920,'Product Data'!B$1:K$1107,10,FALSE),"")</f>
        <v/>
      </c>
      <c r="J920" s="21"/>
      <c r="K920" s="21"/>
      <c r="L920" s="18" t="str">
        <f>IF(J920&lt;&gt;"",VLOOKUP(J920,'Product Data'!B$1:K$1107,4,FALSE),"")</f>
        <v/>
      </c>
      <c r="M920" s="17" t="str">
        <f t="shared" si="28"/>
        <v/>
      </c>
      <c r="N920" s="19"/>
      <c r="O920" s="17" t="str">
        <f t="shared" si="29"/>
        <v/>
      </c>
      <c r="P920" s="20"/>
    </row>
    <row r="921" spans="1:16">
      <c r="A921" s="16"/>
      <c r="B921" s="16"/>
      <c r="C921" s="16"/>
      <c r="D921" s="16"/>
      <c r="E921" s="16"/>
      <c r="F921" s="16"/>
      <c r="G921" s="16"/>
      <c r="H921" s="16"/>
      <c r="I921" s="17" t="str">
        <f>IF(J921&lt;&gt;"",VLOOKUP(J921,'Product Data'!B$1:K$1107,10,FALSE),"")</f>
        <v/>
      </c>
      <c r="J921" s="21"/>
      <c r="K921" s="21"/>
      <c r="L921" s="18" t="str">
        <f>IF(J921&lt;&gt;"",VLOOKUP(J921,'Product Data'!B$1:K$1107,4,FALSE),"")</f>
        <v/>
      </c>
      <c r="M921" s="17" t="str">
        <f t="shared" si="28"/>
        <v/>
      </c>
      <c r="N921" s="19"/>
      <c r="O921" s="17" t="str">
        <f t="shared" si="29"/>
        <v/>
      </c>
      <c r="P921" s="20"/>
    </row>
    <row r="922" spans="1:16">
      <c r="A922" s="16"/>
      <c r="B922" s="16"/>
      <c r="C922" s="16"/>
      <c r="D922" s="16"/>
      <c r="E922" s="16"/>
      <c r="F922" s="16"/>
      <c r="G922" s="16"/>
      <c r="H922" s="16"/>
      <c r="I922" s="17" t="str">
        <f>IF(J922&lt;&gt;"",VLOOKUP(J922,'Product Data'!B$1:K$1107,10,FALSE),"")</f>
        <v/>
      </c>
      <c r="J922" s="21"/>
      <c r="K922" s="21"/>
      <c r="L922" s="18" t="str">
        <f>IF(J922&lt;&gt;"",VLOOKUP(J922,'Product Data'!B$1:K$1107,4,FALSE),"")</f>
        <v/>
      </c>
      <c r="M922" s="17" t="str">
        <f t="shared" si="28"/>
        <v/>
      </c>
      <c r="N922" s="19"/>
      <c r="O922" s="17" t="str">
        <f t="shared" si="29"/>
        <v/>
      </c>
      <c r="P922" s="20"/>
    </row>
    <row r="923" spans="1:16">
      <c r="A923" s="16"/>
      <c r="B923" s="16"/>
      <c r="C923" s="16"/>
      <c r="D923" s="16"/>
      <c r="E923" s="16"/>
      <c r="F923" s="16"/>
      <c r="G923" s="16"/>
      <c r="H923" s="16"/>
      <c r="I923" s="17" t="str">
        <f>IF(J923&lt;&gt;"",VLOOKUP(J923,'Product Data'!B$1:K$1107,10,FALSE),"")</f>
        <v/>
      </c>
      <c r="J923" s="21"/>
      <c r="K923" s="21"/>
      <c r="L923" s="18" t="str">
        <f>IF(J923&lt;&gt;"",VLOOKUP(J923,'Product Data'!B$1:K$1107,4,FALSE),"")</f>
        <v/>
      </c>
      <c r="M923" s="17" t="str">
        <f t="shared" si="28"/>
        <v/>
      </c>
      <c r="N923" s="19"/>
      <c r="O923" s="17" t="str">
        <f t="shared" si="29"/>
        <v/>
      </c>
      <c r="P923" s="20"/>
    </row>
    <row r="924" spans="1:16">
      <c r="A924" s="16"/>
      <c r="B924" s="16"/>
      <c r="C924" s="16"/>
      <c r="D924" s="16"/>
      <c r="E924" s="16"/>
      <c r="F924" s="16"/>
      <c r="G924" s="16"/>
      <c r="H924" s="16"/>
      <c r="I924" s="17" t="str">
        <f>IF(J924&lt;&gt;"",VLOOKUP(J924,'Product Data'!B$1:K$1107,10,FALSE),"")</f>
        <v/>
      </c>
      <c r="J924" s="21"/>
      <c r="K924" s="21"/>
      <c r="L924" s="18" t="str">
        <f>IF(J924&lt;&gt;"",VLOOKUP(J924,'Product Data'!B$1:K$1107,4,FALSE),"")</f>
        <v/>
      </c>
      <c r="M924" s="17" t="str">
        <f t="shared" si="28"/>
        <v/>
      </c>
      <c r="N924" s="19"/>
      <c r="O924" s="17" t="str">
        <f t="shared" si="29"/>
        <v/>
      </c>
      <c r="P924" s="20"/>
    </row>
    <row r="925" spans="1:16">
      <c r="A925" s="16"/>
      <c r="B925" s="16"/>
      <c r="C925" s="16"/>
      <c r="D925" s="16"/>
      <c r="E925" s="16"/>
      <c r="F925" s="16"/>
      <c r="G925" s="16"/>
      <c r="H925" s="16"/>
      <c r="I925" s="17" t="str">
        <f>IF(J925&lt;&gt;"",VLOOKUP(J925,'Product Data'!B$1:K$1107,10,FALSE),"")</f>
        <v/>
      </c>
      <c r="J925" s="21"/>
      <c r="K925" s="21"/>
      <c r="L925" s="18" t="str">
        <f>IF(J925&lt;&gt;"",VLOOKUP(J925,'Product Data'!B$1:K$1107,4,FALSE),"")</f>
        <v/>
      </c>
      <c r="M925" s="17" t="str">
        <f t="shared" si="28"/>
        <v/>
      </c>
      <c r="N925" s="19"/>
      <c r="O925" s="17" t="str">
        <f t="shared" si="29"/>
        <v/>
      </c>
      <c r="P925" s="20"/>
    </row>
    <row r="926" spans="1:16">
      <c r="A926" s="16"/>
      <c r="B926" s="16"/>
      <c r="C926" s="16"/>
      <c r="D926" s="16"/>
      <c r="E926" s="16"/>
      <c r="F926" s="16"/>
      <c r="G926" s="16"/>
      <c r="H926" s="16"/>
      <c r="I926" s="17" t="str">
        <f>IF(J926&lt;&gt;"",VLOOKUP(J926,'Product Data'!B$1:K$1107,10,FALSE),"")</f>
        <v/>
      </c>
      <c r="J926" s="21"/>
      <c r="K926" s="21"/>
      <c r="L926" s="18" t="str">
        <f>IF(J926&lt;&gt;"",VLOOKUP(J926,'Product Data'!B$1:K$1107,4,FALSE),"")</f>
        <v/>
      </c>
      <c r="M926" s="17" t="str">
        <f t="shared" si="28"/>
        <v/>
      </c>
      <c r="N926" s="19"/>
      <c r="O926" s="17" t="str">
        <f t="shared" si="29"/>
        <v/>
      </c>
      <c r="P926" s="20"/>
    </row>
    <row r="927" spans="1:16">
      <c r="A927" s="16"/>
      <c r="B927" s="16"/>
      <c r="C927" s="16"/>
      <c r="D927" s="16"/>
      <c r="E927" s="16"/>
      <c r="F927" s="16"/>
      <c r="G927" s="16"/>
      <c r="H927" s="16"/>
      <c r="I927" s="17" t="str">
        <f>IF(J927&lt;&gt;"",VLOOKUP(J927,'Product Data'!B$1:K$1107,10,FALSE),"")</f>
        <v/>
      </c>
      <c r="J927" s="21"/>
      <c r="K927" s="21"/>
      <c r="L927" s="18" t="str">
        <f>IF(J927&lt;&gt;"",VLOOKUP(J927,'Product Data'!B$1:K$1107,4,FALSE),"")</f>
        <v/>
      </c>
      <c r="M927" s="17" t="str">
        <f t="shared" si="28"/>
        <v/>
      </c>
      <c r="N927" s="19"/>
      <c r="O927" s="17" t="str">
        <f t="shared" si="29"/>
        <v/>
      </c>
      <c r="P927" s="20"/>
    </row>
    <row r="928" spans="1:16">
      <c r="A928" s="16"/>
      <c r="B928" s="16"/>
      <c r="C928" s="16"/>
      <c r="D928" s="16"/>
      <c r="E928" s="16"/>
      <c r="F928" s="16"/>
      <c r="G928" s="16"/>
      <c r="H928" s="16"/>
      <c r="I928" s="17" t="str">
        <f>IF(J928&lt;&gt;"",VLOOKUP(J928,'Product Data'!B$1:K$1107,10,FALSE),"")</f>
        <v/>
      </c>
      <c r="J928" s="21"/>
      <c r="K928" s="21"/>
      <c r="L928" s="18" t="str">
        <f>IF(J928&lt;&gt;"",VLOOKUP(J928,'Product Data'!B$1:K$1107,4,FALSE),"")</f>
        <v/>
      </c>
      <c r="M928" s="17" t="str">
        <f t="shared" si="28"/>
        <v/>
      </c>
      <c r="N928" s="19"/>
      <c r="O928" s="17" t="str">
        <f t="shared" si="29"/>
        <v/>
      </c>
      <c r="P928" s="20"/>
    </row>
    <row r="929" spans="1:16">
      <c r="A929" s="16"/>
      <c r="B929" s="16"/>
      <c r="C929" s="16"/>
      <c r="D929" s="16"/>
      <c r="E929" s="16"/>
      <c r="F929" s="16"/>
      <c r="G929" s="16"/>
      <c r="H929" s="16"/>
      <c r="I929" s="17" t="str">
        <f>IF(J929&lt;&gt;"",VLOOKUP(J929,'Product Data'!B$1:K$1107,10,FALSE),"")</f>
        <v/>
      </c>
      <c r="J929" s="21"/>
      <c r="K929" s="21"/>
      <c r="L929" s="18" t="str">
        <f>IF(J929&lt;&gt;"",VLOOKUP(J929,'Product Data'!B$1:K$1107,4,FALSE),"")</f>
        <v/>
      </c>
      <c r="M929" s="17" t="str">
        <f t="shared" si="28"/>
        <v/>
      </c>
      <c r="N929" s="19"/>
      <c r="O929" s="17" t="str">
        <f t="shared" si="29"/>
        <v/>
      </c>
      <c r="P929" s="20"/>
    </row>
    <row r="930" spans="1:16">
      <c r="A930" s="16"/>
      <c r="B930" s="16"/>
      <c r="C930" s="16"/>
      <c r="D930" s="16"/>
      <c r="E930" s="16"/>
      <c r="F930" s="16"/>
      <c r="G930" s="16"/>
      <c r="H930" s="16"/>
      <c r="I930" s="17" t="str">
        <f>IF(J930&lt;&gt;"",VLOOKUP(J930,'Product Data'!B$1:K$1107,10,FALSE),"")</f>
        <v/>
      </c>
      <c r="J930" s="21"/>
      <c r="K930" s="21"/>
      <c r="L930" s="18" t="str">
        <f>IF(J930&lt;&gt;"",VLOOKUP(J930,'Product Data'!B$1:K$1107,4,FALSE),"")</f>
        <v/>
      </c>
      <c r="M930" s="17" t="str">
        <f t="shared" si="28"/>
        <v/>
      </c>
      <c r="N930" s="19"/>
      <c r="O930" s="17" t="str">
        <f t="shared" si="29"/>
        <v/>
      </c>
      <c r="P930" s="20"/>
    </row>
    <row r="931" spans="1:16">
      <c r="A931" s="16"/>
      <c r="B931" s="16"/>
      <c r="C931" s="16"/>
      <c r="D931" s="16"/>
      <c r="E931" s="16"/>
      <c r="F931" s="16"/>
      <c r="G931" s="16"/>
      <c r="H931" s="16"/>
      <c r="I931" s="17" t="str">
        <f>IF(J931&lt;&gt;"",VLOOKUP(J931,'Product Data'!B$1:K$1107,10,FALSE),"")</f>
        <v/>
      </c>
      <c r="J931" s="21"/>
      <c r="K931" s="21"/>
      <c r="L931" s="18" t="str">
        <f>IF(J931&lt;&gt;"",VLOOKUP(J931,'Product Data'!B$1:K$1107,4,FALSE),"")</f>
        <v/>
      </c>
      <c r="M931" s="17" t="str">
        <f t="shared" si="28"/>
        <v/>
      </c>
      <c r="N931" s="19"/>
      <c r="O931" s="17" t="str">
        <f t="shared" si="29"/>
        <v/>
      </c>
      <c r="P931" s="20"/>
    </row>
    <row r="932" spans="1:16">
      <c r="A932" s="16"/>
      <c r="B932" s="16"/>
      <c r="C932" s="16"/>
      <c r="D932" s="16"/>
      <c r="E932" s="16"/>
      <c r="F932" s="16"/>
      <c r="G932" s="16"/>
      <c r="H932" s="16"/>
      <c r="I932" s="17" t="str">
        <f>IF(J932&lt;&gt;"",VLOOKUP(J932,'Product Data'!B$1:K$1107,10,FALSE),"")</f>
        <v/>
      </c>
      <c r="J932" s="21"/>
      <c r="K932" s="21"/>
      <c r="L932" s="18" t="str">
        <f>IF(J932&lt;&gt;"",VLOOKUP(J932,'Product Data'!B$1:K$1107,4,FALSE),"")</f>
        <v/>
      </c>
      <c r="M932" s="17" t="str">
        <f t="shared" si="28"/>
        <v/>
      </c>
      <c r="N932" s="19"/>
      <c r="O932" s="17" t="str">
        <f t="shared" si="29"/>
        <v/>
      </c>
      <c r="P932" s="20"/>
    </row>
    <row r="933" spans="1:16">
      <c r="A933" s="16"/>
      <c r="B933" s="16"/>
      <c r="C933" s="16"/>
      <c r="D933" s="16"/>
      <c r="E933" s="16"/>
      <c r="F933" s="16"/>
      <c r="G933" s="16"/>
      <c r="H933" s="16"/>
      <c r="I933" s="17" t="str">
        <f>IF(J933&lt;&gt;"",VLOOKUP(J933,'Product Data'!B$1:K$1107,10,FALSE),"")</f>
        <v/>
      </c>
      <c r="J933" s="21"/>
      <c r="K933" s="21"/>
      <c r="L933" s="18" t="str">
        <f>IF(J933&lt;&gt;"",VLOOKUP(J933,'Product Data'!B$1:K$1107,4,FALSE),"")</f>
        <v/>
      </c>
      <c r="M933" s="17" t="str">
        <f t="shared" si="28"/>
        <v/>
      </c>
      <c r="N933" s="19"/>
      <c r="O933" s="17" t="str">
        <f t="shared" si="29"/>
        <v/>
      </c>
      <c r="P933" s="20"/>
    </row>
    <row r="934" spans="1:16">
      <c r="A934" s="16"/>
      <c r="B934" s="16"/>
      <c r="C934" s="16"/>
      <c r="D934" s="16"/>
      <c r="E934" s="16"/>
      <c r="F934" s="16"/>
      <c r="G934" s="16"/>
      <c r="H934" s="16"/>
      <c r="I934" s="17" t="str">
        <f>IF(J934&lt;&gt;"",VLOOKUP(J934,'Product Data'!B$1:K$1107,10,FALSE),"")</f>
        <v/>
      </c>
      <c r="J934" s="21"/>
      <c r="K934" s="21"/>
      <c r="L934" s="18" t="str">
        <f>IF(J934&lt;&gt;"",VLOOKUP(J934,'Product Data'!B$1:K$1107,4,FALSE),"")</f>
        <v/>
      </c>
      <c r="M934" s="17" t="str">
        <f t="shared" si="28"/>
        <v/>
      </c>
      <c r="N934" s="19"/>
      <c r="O934" s="17" t="str">
        <f t="shared" si="29"/>
        <v/>
      </c>
      <c r="P934" s="20"/>
    </row>
    <row r="935" spans="1:16">
      <c r="A935" s="16"/>
      <c r="B935" s="16"/>
      <c r="C935" s="16"/>
      <c r="D935" s="16"/>
      <c r="E935" s="16"/>
      <c r="F935" s="16"/>
      <c r="G935" s="16"/>
      <c r="H935" s="16"/>
      <c r="I935" s="17" t="str">
        <f>IF(J935&lt;&gt;"",VLOOKUP(J935,'Product Data'!B$1:K$1107,10,FALSE),"")</f>
        <v/>
      </c>
      <c r="J935" s="21"/>
      <c r="K935" s="21"/>
      <c r="L935" s="18" t="str">
        <f>IF(J935&lt;&gt;"",VLOOKUP(J935,'Product Data'!B$1:K$1107,4,FALSE),"")</f>
        <v/>
      </c>
      <c r="M935" s="17" t="str">
        <f t="shared" si="28"/>
        <v/>
      </c>
      <c r="N935" s="19"/>
      <c r="O935" s="17" t="str">
        <f t="shared" si="29"/>
        <v/>
      </c>
      <c r="P935" s="20"/>
    </row>
    <row r="936" spans="1:16">
      <c r="A936" s="16"/>
      <c r="B936" s="16"/>
      <c r="C936" s="16"/>
      <c r="D936" s="16"/>
      <c r="E936" s="16"/>
      <c r="F936" s="16"/>
      <c r="G936" s="16"/>
      <c r="H936" s="16"/>
      <c r="I936" s="17" t="str">
        <f>IF(J936&lt;&gt;"",VLOOKUP(J936,'Product Data'!B$1:K$1107,10,FALSE),"")</f>
        <v/>
      </c>
      <c r="J936" s="21"/>
      <c r="K936" s="21"/>
      <c r="L936" s="18" t="str">
        <f>IF(J936&lt;&gt;"",VLOOKUP(J936,'Product Data'!B$1:K$1107,4,FALSE),"")</f>
        <v/>
      </c>
      <c r="M936" s="17" t="str">
        <f t="shared" si="28"/>
        <v/>
      </c>
      <c r="N936" s="19"/>
      <c r="O936" s="17" t="str">
        <f t="shared" si="29"/>
        <v/>
      </c>
      <c r="P936" s="20"/>
    </row>
    <row r="937" spans="1:16">
      <c r="A937" s="16"/>
      <c r="B937" s="16"/>
      <c r="C937" s="16"/>
      <c r="D937" s="16"/>
      <c r="E937" s="16"/>
      <c r="F937" s="16"/>
      <c r="G937" s="16"/>
      <c r="H937" s="16"/>
      <c r="I937" s="17" t="str">
        <f>IF(J937&lt;&gt;"",VLOOKUP(J937,'Product Data'!B$1:K$1107,10,FALSE),"")</f>
        <v/>
      </c>
      <c r="J937" s="21"/>
      <c r="K937" s="21"/>
      <c r="L937" s="18" t="str">
        <f>IF(J937&lt;&gt;"",VLOOKUP(J937,'Product Data'!B$1:K$1107,4,FALSE),"")</f>
        <v/>
      </c>
      <c r="M937" s="17" t="str">
        <f t="shared" si="28"/>
        <v/>
      </c>
      <c r="N937" s="19"/>
      <c r="O937" s="17" t="str">
        <f t="shared" si="29"/>
        <v/>
      </c>
      <c r="P937" s="20"/>
    </row>
    <row r="938" spans="1:16">
      <c r="A938" s="16"/>
      <c r="B938" s="16"/>
      <c r="C938" s="16"/>
      <c r="D938" s="16"/>
      <c r="E938" s="16"/>
      <c r="F938" s="16"/>
      <c r="G938" s="16"/>
      <c r="H938" s="16"/>
      <c r="I938" s="17" t="str">
        <f>IF(J938&lt;&gt;"",VLOOKUP(J938,'Product Data'!B$1:K$1107,10,FALSE),"")</f>
        <v/>
      </c>
      <c r="J938" s="21"/>
      <c r="K938" s="21"/>
      <c r="L938" s="18" t="str">
        <f>IF(J938&lt;&gt;"",VLOOKUP(J938,'Product Data'!B$1:K$1107,4,FALSE),"")</f>
        <v/>
      </c>
      <c r="M938" s="17" t="str">
        <f t="shared" si="28"/>
        <v/>
      </c>
      <c r="N938" s="19"/>
      <c r="O938" s="17" t="str">
        <f t="shared" si="29"/>
        <v/>
      </c>
      <c r="P938" s="20"/>
    </row>
    <row r="939" spans="1:16">
      <c r="A939" s="16"/>
      <c r="B939" s="16"/>
      <c r="C939" s="16"/>
      <c r="D939" s="16"/>
      <c r="E939" s="16"/>
      <c r="F939" s="16"/>
      <c r="G939" s="16"/>
      <c r="H939" s="16"/>
      <c r="I939" s="17" t="str">
        <f>IF(J939&lt;&gt;"",VLOOKUP(J939,'Product Data'!B$1:K$1107,10,FALSE),"")</f>
        <v/>
      </c>
      <c r="J939" s="21"/>
      <c r="K939" s="21"/>
      <c r="L939" s="18" t="str">
        <f>IF(J939&lt;&gt;"",VLOOKUP(J939,'Product Data'!B$1:K$1107,4,FALSE),"")</f>
        <v/>
      </c>
      <c r="M939" s="17" t="str">
        <f t="shared" si="28"/>
        <v/>
      </c>
      <c r="N939" s="19"/>
      <c r="O939" s="17" t="str">
        <f t="shared" si="29"/>
        <v/>
      </c>
      <c r="P939" s="20"/>
    </row>
    <row r="940" spans="1:16">
      <c r="A940" s="16"/>
      <c r="B940" s="16"/>
      <c r="C940" s="16"/>
      <c r="D940" s="16"/>
      <c r="E940" s="16"/>
      <c r="F940" s="16"/>
      <c r="G940" s="16"/>
      <c r="H940" s="16"/>
      <c r="I940" s="17" t="str">
        <f>IF(J940&lt;&gt;"",VLOOKUP(J940,'Product Data'!B$1:K$1107,10,FALSE),"")</f>
        <v/>
      </c>
      <c r="J940" s="21"/>
      <c r="K940" s="21"/>
      <c r="L940" s="18" t="str">
        <f>IF(J940&lt;&gt;"",VLOOKUP(J940,'Product Data'!B$1:K$1107,4,FALSE),"")</f>
        <v/>
      </c>
      <c r="M940" s="17" t="str">
        <f t="shared" si="28"/>
        <v/>
      </c>
      <c r="N940" s="19"/>
      <c r="O940" s="17" t="str">
        <f t="shared" si="29"/>
        <v/>
      </c>
      <c r="P940" s="20"/>
    </row>
    <row r="941" spans="1:16">
      <c r="A941" s="16"/>
      <c r="B941" s="16"/>
      <c r="C941" s="16"/>
      <c r="D941" s="16"/>
      <c r="E941" s="16"/>
      <c r="F941" s="16"/>
      <c r="G941" s="16"/>
      <c r="H941" s="16"/>
      <c r="I941" s="17" t="str">
        <f>IF(J941&lt;&gt;"",VLOOKUP(J941,'Product Data'!B$1:K$1107,10,FALSE),"")</f>
        <v/>
      </c>
      <c r="J941" s="21"/>
      <c r="K941" s="21"/>
      <c r="L941" s="18" t="str">
        <f>IF(J941&lt;&gt;"",VLOOKUP(J941,'Product Data'!B$1:K$1107,4,FALSE),"")</f>
        <v/>
      </c>
      <c r="M941" s="17" t="str">
        <f t="shared" si="28"/>
        <v/>
      </c>
      <c r="N941" s="19"/>
      <c r="O941" s="17" t="str">
        <f t="shared" si="29"/>
        <v/>
      </c>
      <c r="P941" s="20"/>
    </row>
    <row r="942" spans="1:16">
      <c r="A942" s="16"/>
      <c r="B942" s="16"/>
      <c r="C942" s="16"/>
      <c r="D942" s="16"/>
      <c r="E942" s="16"/>
      <c r="F942" s="16"/>
      <c r="G942" s="16"/>
      <c r="H942" s="16"/>
      <c r="I942" s="17" t="str">
        <f>IF(J942&lt;&gt;"",VLOOKUP(J942,'Product Data'!B$1:K$1107,10,FALSE),"")</f>
        <v/>
      </c>
      <c r="J942" s="21"/>
      <c r="K942" s="21"/>
      <c r="L942" s="18" t="str">
        <f>IF(J942&lt;&gt;"",VLOOKUP(J942,'Product Data'!B$1:K$1107,4,FALSE),"")</f>
        <v/>
      </c>
      <c r="M942" s="17" t="str">
        <f t="shared" si="28"/>
        <v/>
      </c>
      <c r="N942" s="19"/>
      <c r="O942" s="17" t="str">
        <f t="shared" si="29"/>
        <v/>
      </c>
      <c r="P942" s="20"/>
    </row>
    <row r="943" spans="1:16">
      <c r="A943" s="16"/>
      <c r="B943" s="16"/>
      <c r="C943" s="16"/>
      <c r="D943" s="16"/>
      <c r="E943" s="16"/>
      <c r="F943" s="16"/>
      <c r="G943" s="16"/>
      <c r="H943" s="16"/>
      <c r="I943" s="17" t="str">
        <f>IF(J943&lt;&gt;"",VLOOKUP(J943,'Product Data'!B$1:K$1107,10,FALSE),"")</f>
        <v/>
      </c>
      <c r="J943" s="21"/>
      <c r="K943" s="21"/>
      <c r="L943" s="18" t="str">
        <f>IF(J943&lt;&gt;"",VLOOKUP(J943,'Product Data'!B$1:K$1107,4,FALSE),"")</f>
        <v/>
      </c>
      <c r="M943" s="17" t="str">
        <f t="shared" si="28"/>
        <v/>
      </c>
      <c r="N943" s="19"/>
      <c r="O943" s="17" t="str">
        <f t="shared" si="29"/>
        <v/>
      </c>
      <c r="P943" s="20"/>
    </row>
    <row r="944" spans="1:16">
      <c r="A944" s="16"/>
      <c r="B944" s="16"/>
      <c r="C944" s="16"/>
      <c r="D944" s="16"/>
      <c r="E944" s="16"/>
      <c r="F944" s="16"/>
      <c r="G944" s="16"/>
      <c r="H944" s="16"/>
      <c r="I944" s="17" t="str">
        <f>IF(J944&lt;&gt;"",VLOOKUP(J944,'Product Data'!B$1:K$1107,10,FALSE),"")</f>
        <v/>
      </c>
      <c r="J944" s="21"/>
      <c r="K944" s="21"/>
      <c r="L944" s="18" t="str">
        <f>IF(J944&lt;&gt;"",VLOOKUP(J944,'Product Data'!B$1:K$1107,4,FALSE),"")</f>
        <v/>
      </c>
      <c r="M944" s="17" t="str">
        <f t="shared" si="28"/>
        <v/>
      </c>
      <c r="N944" s="19"/>
      <c r="O944" s="17" t="str">
        <f t="shared" si="29"/>
        <v/>
      </c>
      <c r="P944" s="20"/>
    </row>
    <row r="945" spans="1:16">
      <c r="A945" s="16"/>
      <c r="B945" s="16"/>
      <c r="C945" s="16"/>
      <c r="D945" s="16"/>
      <c r="E945" s="16"/>
      <c r="F945" s="16"/>
      <c r="G945" s="16"/>
      <c r="H945" s="16"/>
      <c r="I945" s="17" t="str">
        <f>IF(J945&lt;&gt;"",VLOOKUP(J945,'Product Data'!B$1:K$1107,10,FALSE),"")</f>
        <v/>
      </c>
      <c r="J945" s="21"/>
      <c r="K945" s="21"/>
      <c r="L945" s="18" t="str">
        <f>IF(J945&lt;&gt;"",VLOOKUP(J945,'Product Data'!B$1:K$1107,4,FALSE),"")</f>
        <v/>
      </c>
      <c r="M945" s="17" t="str">
        <f t="shared" si="28"/>
        <v/>
      </c>
      <c r="N945" s="19"/>
      <c r="O945" s="17" t="str">
        <f t="shared" si="29"/>
        <v/>
      </c>
      <c r="P945" s="20"/>
    </row>
    <row r="946" spans="1:16">
      <c r="A946" s="16"/>
      <c r="B946" s="16"/>
      <c r="C946" s="16"/>
      <c r="D946" s="16"/>
      <c r="E946" s="16"/>
      <c r="F946" s="16"/>
      <c r="G946" s="16"/>
      <c r="H946" s="16"/>
      <c r="I946" s="17" t="str">
        <f>IF(J946&lt;&gt;"",VLOOKUP(J946,'Product Data'!B$1:K$1107,10,FALSE),"")</f>
        <v/>
      </c>
      <c r="J946" s="21"/>
      <c r="K946" s="21"/>
      <c r="L946" s="18" t="str">
        <f>IF(J946&lt;&gt;"",VLOOKUP(J946,'Product Data'!B$1:K$1107,4,FALSE),"")</f>
        <v/>
      </c>
      <c r="M946" s="17" t="str">
        <f t="shared" si="28"/>
        <v/>
      </c>
      <c r="N946" s="19"/>
      <c r="O946" s="17" t="str">
        <f t="shared" si="29"/>
        <v/>
      </c>
      <c r="P946" s="20"/>
    </row>
    <row r="947" spans="1:16">
      <c r="A947" s="16"/>
      <c r="B947" s="16"/>
      <c r="C947" s="16"/>
      <c r="D947" s="16"/>
      <c r="E947" s="16"/>
      <c r="F947" s="16"/>
      <c r="G947" s="16"/>
      <c r="H947" s="16"/>
      <c r="I947" s="17" t="str">
        <f>IF(J947&lt;&gt;"",VLOOKUP(J947,'Product Data'!B$1:K$1107,10,FALSE),"")</f>
        <v/>
      </c>
      <c r="J947" s="21"/>
      <c r="K947" s="21"/>
      <c r="L947" s="18" t="str">
        <f>IF(J947&lt;&gt;"",VLOOKUP(J947,'Product Data'!B$1:K$1107,4,FALSE),"")</f>
        <v/>
      </c>
      <c r="M947" s="17" t="str">
        <f t="shared" si="28"/>
        <v/>
      </c>
      <c r="N947" s="19"/>
      <c r="O947" s="17" t="str">
        <f t="shared" si="29"/>
        <v/>
      </c>
      <c r="P947" s="20"/>
    </row>
    <row r="948" spans="1:16">
      <c r="A948" s="16"/>
      <c r="B948" s="16"/>
      <c r="C948" s="16"/>
      <c r="D948" s="16"/>
      <c r="E948" s="16"/>
      <c r="F948" s="16"/>
      <c r="G948" s="16"/>
      <c r="H948" s="16"/>
      <c r="I948" s="17" t="str">
        <f>IF(J948&lt;&gt;"",VLOOKUP(J948,'Product Data'!B$1:K$1107,10,FALSE),"")</f>
        <v/>
      </c>
      <c r="J948" s="21"/>
      <c r="K948" s="21"/>
      <c r="L948" s="18" t="str">
        <f>IF(J948&lt;&gt;"",VLOOKUP(J948,'Product Data'!B$1:K$1107,4,FALSE),"")</f>
        <v/>
      </c>
      <c r="M948" s="17" t="str">
        <f t="shared" si="28"/>
        <v/>
      </c>
      <c r="N948" s="19"/>
      <c r="O948" s="17" t="str">
        <f t="shared" si="29"/>
        <v/>
      </c>
      <c r="P948" s="20"/>
    </row>
    <row r="949" spans="1:16">
      <c r="A949" s="16"/>
      <c r="B949" s="16"/>
      <c r="C949" s="16"/>
      <c r="D949" s="16"/>
      <c r="E949" s="16"/>
      <c r="F949" s="16"/>
      <c r="G949" s="16"/>
      <c r="H949" s="16"/>
      <c r="I949" s="17" t="str">
        <f>IF(J949&lt;&gt;"",VLOOKUP(J949,'Product Data'!B$1:K$1107,10,FALSE),"")</f>
        <v/>
      </c>
      <c r="J949" s="21"/>
      <c r="K949" s="21"/>
      <c r="L949" s="18" t="str">
        <f>IF(J949&lt;&gt;"",VLOOKUP(J949,'Product Data'!B$1:K$1107,4,FALSE),"")</f>
        <v/>
      </c>
      <c r="M949" s="17" t="str">
        <f t="shared" si="28"/>
        <v/>
      </c>
      <c r="N949" s="19"/>
      <c r="O949" s="17" t="str">
        <f t="shared" si="29"/>
        <v/>
      </c>
      <c r="P949" s="20"/>
    </row>
    <row r="950" spans="1:16">
      <c r="A950" s="16"/>
      <c r="B950" s="16"/>
      <c r="C950" s="16"/>
      <c r="D950" s="16"/>
      <c r="E950" s="16"/>
      <c r="F950" s="16"/>
      <c r="G950" s="16"/>
      <c r="H950" s="16"/>
      <c r="I950" s="17" t="str">
        <f>IF(J950&lt;&gt;"",VLOOKUP(J950,'Product Data'!B$1:K$1107,10,FALSE),"")</f>
        <v/>
      </c>
      <c r="J950" s="21"/>
      <c r="K950" s="21"/>
      <c r="L950" s="18" t="str">
        <f>IF(J950&lt;&gt;"",VLOOKUP(J950,'Product Data'!B$1:K$1107,4,FALSE),"")</f>
        <v/>
      </c>
      <c r="M950" s="17" t="str">
        <f t="shared" si="28"/>
        <v/>
      </c>
      <c r="N950" s="19"/>
      <c r="O950" s="17" t="str">
        <f t="shared" si="29"/>
        <v/>
      </c>
      <c r="P950" s="20"/>
    </row>
    <row r="951" spans="1:16">
      <c r="A951" s="16"/>
      <c r="B951" s="16"/>
      <c r="C951" s="16"/>
      <c r="D951" s="16"/>
      <c r="E951" s="16"/>
      <c r="F951" s="16"/>
      <c r="G951" s="16"/>
      <c r="H951" s="16"/>
      <c r="I951" s="17" t="str">
        <f>IF(J951&lt;&gt;"",VLOOKUP(J951,'Product Data'!B$1:K$1107,10,FALSE),"")</f>
        <v/>
      </c>
      <c r="J951" s="21"/>
      <c r="K951" s="21"/>
      <c r="L951" s="18" t="str">
        <f>IF(J951&lt;&gt;"",VLOOKUP(J951,'Product Data'!B$1:K$1107,4,FALSE),"")</f>
        <v/>
      </c>
      <c r="M951" s="17" t="str">
        <f t="shared" si="28"/>
        <v/>
      </c>
      <c r="N951" s="19"/>
      <c r="O951" s="17" t="str">
        <f t="shared" si="29"/>
        <v/>
      </c>
      <c r="P951" s="20"/>
    </row>
    <row r="952" spans="1:16">
      <c r="A952" s="16"/>
      <c r="B952" s="16"/>
      <c r="C952" s="16"/>
      <c r="D952" s="16"/>
      <c r="E952" s="16"/>
      <c r="F952" s="16"/>
      <c r="G952" s="16"/>
      <c r="H952" s="16"/>
      <c r="I952" s="17" t="str">
        <f>IF(J952&lt;&gt;"",VLOOKUP(J952,'Product Data'!B$1:K$1107,10,FALSE),"")</f>
        <v/>
      </c>
      <c r="J952" s="21"/>
      <c r="K952" s="21"/>
      <c r="L952" s="18" t="str">
        <f>IF(J952&lt;&gt;"",VLOOKUP(J952,'Product Data'!B$1:K$1107,4,FALSE),"")</f>
        <v/>
      </c>
      <c r="M952" s="17" t="str">
        <f t="shared" si="28"/>
        <v/>
      </c>
      <c r="N952" s="19"/>
      <c r="O952" s="17" t="str">
        <f t="shared" si="29"/>
        <v/>
      </c>
      <c r="P952" s="20"/>
    </row>
    <row r="953" spans="1:16">
      <c r="A953" s="16"/>
      <c r="B953" s="16"/>
      <c r="C953" s="16"/>
      <c r="D953" s="16"/>
      <c r="E953" s="16"/>
      <c r="F953" s="16"/>
      <c r="G953" s="16"/>
      <c r="H953" s="16"/>
      <c r="I953" s="17" t="str">
        <f>IF(J953&lt;&gt;"",VLOOKUP(J953,'Product Data'!B$1:K$1107,10,FALSE),"")</f>
        <v/>
      </c>
      <c r="J953" s="21"/>
      <c r="K953" s="21"/>
      <c r="L953" s="18" t="str">
        <f>IF(J953&lt;&gt;"",VLOOKUP(J953,'Product Data'!B$1:K$1107,4,FALSE),"")</f>
        <v/>
      </c>
      <c r="M953" s="17" t="str">
        <f t="shared" si="28"/>
        <v/>
      </c>
      <c r="N953" s="19"/>
      <c r="O953" s="17" t="str">
        <f t="shared" si="29"/>
        <v/>
      </c>
      <c r="P953" s="20"/>
    </row>
    <row r="954" spans="1:16">
      <c r="A954" s="16"/>
      <c r="B954" s="16"/>
      <c r="C954" s="16"/>
      <c r="D954" s="16"/>
      <c r="E954" s="16"/>
      <c r="F954" s="16"/>
      <c r="G954" s="16"/>
      <c r="H954" s="16"/>
      <c r="I954" s="17" t="str">
        <f>IF(J954&lt;&gt;"",VLOOKUP(J954,'Product Data'!B$1:K$1107,10,FALSE),"")</f>
        <v/>
      </c>
      <c r="J954" s="21"/>
      <c r="K954" s="21"/>
      <c r="L954" s="18" t="str">
        <f>IF(J954&lt;&gt;"",VLOOKUP(J954,'Product Data'!B$1:K$1107,4,FALSE),"")</f>
        <v/>
      </c>
      <c r="M954" s="17" t="str">
        <f t="shared" si="28"/>
        <v/>
      </c>
      <c r="N954" s="19"/>
      <c r="O954" s="17" t="str">
        <f t="shared" si="29"/>
        <v/>
      </c>
      <c r="P954" s="20"/>
    </row>
    <row r="955" spans="1:16">
      <c r="A955" s="16"/>
      <c r="B955" s="16"/>
      <c r="C955" s="16"/>
      <c r="D955" s="16"/>
      <c r="E955" s="16"/>
      <c r="F955" s="16"/>
      <c r="G955" s="16"/>
      <c r="H955" s="16"/>
      <c r="I955" s="17" t="str">
        <f>IF(J955&lt;&gt;"",VLOOKUP(J955,'Product Data'!B$1:K$1107,10,FALSE),"")</f>
        <v/>
      </c>
      <c r="J955" s="21"/>
      <c r="K955" s="21"/>
      <c r="L955" s="18" t="str">
        <f>IF(J955&lt;&gt;"",VLOOKUP(J955,'Product Data'!B$1:K$1107,4,FALSE),"")</f>
        <v/>
      </c>
      <c r="M955" s="17" t="str">
        <f t="shared" si="28"/>
        <v/>
      </c>
      <c r="N955" s="19"/>
      <c r="O955" s="17" t="str">
        <f t="shared" si="29"/>
        <v/>
      </c>
      <c r="P955" s="20"/>
    </row>
    <row r="956" spans="1:16">
      <c r="A956" s="16"/>
      <c r="B956" s="16"/>
      <c r="C956" s="16"/>
      <c r="D956" s="16"/>
      <c r="E956" s="16"/>
      <c r="F956" s="16"/>
      <c r="G956" s="16"/>
      <c r="H956" s="16"/>
      <c r="I956" s="17" t="str">
        <f>IF(J956&lt;&gt;"",VLOOKUP(J956,'Product Data'!B$1:K$1107,10,FALSE),"")</f>
        <v/>
      </c>
      <c r="J956" s="21"/>
      <c r="K956" s="21"/>
      <c r="L956" s="18" t="str">
        <f>IF(J956&lt;&gt;"",VLOOKUP(J956,'Product Data'!B$1:K$1107,4,FALSE),"")</f>
        <v/>
      </c>
      <c r="M956" s="17" t="str">
        <f t="shared" si="28"/>
        <v/>
      </c>
      <c r="N956" s="19"/>
      <c r="O956" s="17" t="str">
        <f t="shared" si="29"/>
        <v/>
      </c>
      <c r="P956" s="20"/>
    </row>
    <row r="957" spans="1:16">
      <c r="A957" s="16"/>
      <c r="B957" s="16"/>
      <c r="C957" s="16"/>
      <c r="D957" s="16"/>
      <c r="E957" s="16"/>
      <c r="F957" s="16"/>
      <c r="G957" s="16"/>
      <c r="H957" s="16"/>
      <c r="I957" s="17" t="str">
        <f>IF(J957&lt;&gt;"",VLOOKUP(J957,'Product Data'!B$1:K$1107,10,FALSE),"")</f>
        <v/>
      </c>
      <c r="J957" s="21"/>
      <c r="K957" s="21"/>
      <c r="L957" s="18" t="str">
        <f>IF(J957&lt;&gt;"",VLOOKUP(J957,'Product Data'!B$1:K$1107,4,FALSE),"")</f>
        <v/>
      </c>
      <c r="M957" s="17" t="str">
        <f t="shared" si="28"/>
        <v/>
      </c>
      <c r="N957" s="19"/>
      <c r="O957" s="17" t="str">
        <f t="shared" si="29"/>
        <v/>
      </c>
      <c r="P957" s="20"/>
    </row>
    <row r="958" spans="1:16">
      <c r="A958" s="16"/>
      <c r="B958" s="16"/>
      <c r="C958" s="16"/>
      <c r="D958" s="16"/>
      <c r="E958" s="16"/>
      <c r="F958" s="16"/>
      <c r="G958" s="16"/>
      <c r="H958" s="16"/>
      <c r="I958" s="17" t="str">
        <f>IF(J958&lt;&gt;"",VLOOKUP(J958,'Product Data'!B$1:K$1107,10,FALSE),"")</f>
        <v/>
      </c>
      <c r="J958" s="21"/>
      <c r="K958" s="21"/>
      <c r="L958" s="18" t="str">
        <f>IF(J958&lt;&gt;"",VLOOKUP(J958,'Product Data'!B$1:K$1107,4,FALSE),"")</f>
        <v/>
      </c>
      <c r="M958" s="17" t="str">
        <f t="shared" si="28"/>
        <v/>
      </c>
      <c r="N958" s="19"/>
      <c r="O958" s="17" t="str">
        <f t="shared" si="29"/>
        <v/>
      </c>
      <c r="P958" s="20"/>
    </row>
    <row r="959" spans="1:16">
      <c r="A959" s="16"/>
      <c r="B959" s="16"/>
      <c r="C959" s="16"/>
      <c r="D959" s="16"/>
      <c r="E959" s="16"/>
      <c r="F959" s="16"/>
      <c r="G959" s="16"/>
      <c r="H959" s="16"/>
      <c r="I959" s="17" t="str">
        <f>IF(J959&lt;&gt;"",VLOOKUP(J959,'Product Data'!B$1:K$1107,10,FALSE),"")</f>
        <v/>
      </c>
      <c r="J959" s="21"/>
      <c r="K959" s="21"/>
      <c r="L959" s="18" t="str">
        <f>IF(J959&lt;&gt;"",VLOOKUP(J959,'Product Data'!B$1:K$1107,4,FALSE),"")</f>
        <v/>
      </c>
      <c r="M959" s="17" t="str">
        <f t="shared" si="28"/>
        <v/>
      </c>
      <c r="N959" s="19"/>
      <c r="O959" s="17" t="str">
        <f t="shared" si="29"/>
        <v/>
      </c>
      <c r="P959" s="20"/>
    </row>
    <row r="960" spans="1:16">
      <c r="A960" s="16"/>
      <c r="B960" s="16"/>
      <c r="C960" s="16"/>
      <c r="D960" s="16"/>
      <c r="E960" s="16"/>
      <c r="F960" s="16"/>
      <c r="G960" s="16"/>
      <c r="H960" s="16"/>
      <c r="I960" s="17" t="str">
        <f>IF(J960&lt;&gt;"",VLOOKUP(J960,'Product Data'!B$1:K$1107,10,FALSE),"")</f>
        <v/>
      </c>
      <c r="J960" s="21"/>
      <c r="K960" s="21"/>
      <c r="L960" s="18" t="str">
        <f>IF(J960&lt;&gt;"",VLOOKUP(J960,'Product Data'!B$1:K$1107,4,FALSE),"")</f>
        <v/>
      </c>
      <c r="M960" s="17" t="str">
        <f t="shared" si="28"/>
        <v/>
      </c>
      <c r="N960" s="19"/>
      <c r="O960" s="17" t="str">
        <f t="shared" si="29"/>
        <v/>
      </c>
      <c r="P960" s="20"/>
    </row>
    <row r="961" spans="1:16">
      <c r="A961" s="16"/>
      <c r="B961" s="16"/>
      <c r="C961" s="16"/>
      <c r="D961" s="16"/>
      <c r="E961" s="16"/>
      <c r="F961" s="16"/>
      <c r="G961" s="16"/>
      <c r="H961" s="16"/>
      <c r="I961" s="17" t="str">
        <f>IF(J961&lt;&gt;"",VLOOKUP(J961,'Product Data'!B$1:K$1107,10,FALSE),"")</f>
        <v/>
      </c>
      <c r="J961" s="21"/>
      <c r="K961" s="21"/>
      <c r="L961" s="18" t="str">
        <f>IF(J961&lt;&gt;"",VLOOKUP(J961,'Product Data'!B$1:K$1107,4,FALSE),"")</f>
        <v/>
      </c>
      <c r="M961" s="17" t="str">
        <f t="shared" si="28"/>
        <v/>
      </c>
      <c r="N961" s="19"/>
      <c r="O961" s="17" t="str">
        <f t="shared" si="29"/>
        <v/>
      </c>
      <c r="P961" s="20"/>
    </row>
    <row r="962" spans="1:16">
      <c r="A962" s="16"/>
      <c r="B962" s="16"/>
      <c r="C962" s="16"/>
      <c r="D962" s="16"/>
      <c r="E962" s="16"/>
      <c r="F962" s="16"/>
      <c r="G962" s="16"/>
      <c r="H962" s="16"/>
      <c r="I962" s="17" t="str">
        <f>IF(J962&lt;&gt;"",VLOOKUP(J962,'Product Data'!B$1:K$1107,10,FALSE),"")</f>
        <v/>
      </c>
      <c r="J962" s="21"/>
      <c r="K962" s="21"/>
      <c r="L962" s="18" t="str">
        <f>IF(J962&lt;&gt;"",VLOOKUP(J962,'Product Data'!B$1:K$1107,4,FALSE),"")</f>
        <v/>
      </c>
      <c r="M962" s="17" t="str">
        <f t="shared" si="28"/>
        <v/>
      </c>
      <c r="N962" s="19"/>
      <c r="O962" s="17" t="str">
        <f t="shared" si="29"/>
        <v/>
      </c>
      <c r="P962" s="20"/>
    </row>
    <row r="963" spans="1:16">
      <c r="A963" s="16"/>
      <c r="B963" s="16"/>
      <c r="C963" s="16"/>
      <c r="D963" s="16"/>
      <c r="E963" s="16"/>
      <c r="F963" s="16"/>
      <c r="G963" s="16"/>
      <c r="H963" s="16"/>
      <c r="I963" s="17" t="str">
        <f>IF(J963&lt;&gt;"",VLOOKUP(J963,'Product Data'!B$1:K$1107,10,FALSE),"")</f>
        <v/>
      </c>
      <c r="J963" s="21"/>
      <c r="K963" s="21"/>
      <c r="L963" s="18" t="str">
        <f>IF(J963&lt;&gt;"",VLOOKUP(J963,'Product Data'!B$1:K$1107,4,FALSE),"")</f>
        <v/>
      </c>
      <c r="M963" s="17" t="str">
        <f t="shared" si="28"/>
        <v/>
      </c>
      <c r="N963" s="19"/>
      <c r="O963" s="17" t="str">
        <f t="shared" si="29"/>
        <v/>
      </c>
      <c r="P963" s="20"/>
    </row>
    <row r="964" spans="1:16">
      <c r="A964" s="16"/>
      <c r="B964" s="16"/>
      <c r="C964" s="16"/>
      <c r="D964" s="16"/>
      <c r="E964" s="16"/>
      <c r="F964" s="16"/>
      <c r="G964" s="16"/>
      <c r="H964" s="16"/>
      <c r="I964" s="17" t="str">
        <f>IF(J964&lt;&gt;"",VLOOKUP(J964,'Product Data'!B$1:K$1107,10,FALSE),"")</f>
        <v/>
      </c>
      <c r="J964" s="21"/>
      <c r="K964" s="21"/>
      <c r="L964" s="18" t="str">
        <f>IF(J964&lt;&gt;"",VLOOKUP(J964,'Product Data'!B$1:K$1107,4,FALSE),"")</f>
        <v/>
      </c>
      <c r="M964" s="17" t="str">
        <f t="shared" si="28"/>
        <v/>
      </c>
      <c r="N964" s="19"/>
      <c r="O964" s="17" t="str">
        <f t="shared" si="29"/>
        <v/>
      </c>
      <c r="P964" s="20"/>
    </row>
    <row r="965" spans="1:16">
      <c r="A965" s="16"/>
      <c r="B965" s="16"/>
      <c r="C965" s="16"/>
      <c r="D965" s="16"/>
      <c r="E965" s="16"/>
      <c r="F965" s="16"/>
      <c r="G965" s="16"/>
      <c r="H965" s="16"/>
      <c r="I965" s="17" t="str">
        <f>IF(J965&lt;&gt;"",VLOOKUP(J965,'Product Data'!B$1:K$1107,10,FALSE),"")</f>
        <v/>
      </c>
      <c r="J965" s="21"/>
      <c r="K965" s="21"/>
      <c r="L965" s="18" t="str">
        <f>IF(J965&lt;&gt;"",VLOOKUP(J965,'Product Data'!B$1:K$1107,4,FALSE),"")</f>
        <v/>
      </c>
      <c r="M965" s="17" t="str">
        <f t="shared" si="28"/>
        <v/>
      </c>
      <c r="N965" s="19"/>
      <c r="O965" s="17" t="str">
        <f t="shared" si="29"/>
        <v/>
      </c>
      <c r="P965" s="20"/>
    </row>
    <row r="966" spans="1:16">
      <c r="A966" s="16"/>
      <c r="B966" s="16"/>
      <c r="C966" s="16"/>
      <c r="D966" s="16"/>
      <c r="E966" s="16"/>
      <c r="F966" s="16"/>
      <c r="G966" s="16"/>
      <c r="H966" s="16"/>
      <c r="I966" s="17" t="str">
        <f>IF(J966&lt;&gt;"",VLOOKUP(J966,'Product Data'!B$1:K$1107,10,FALSE),"")</f>
        <v/>
      </c>
      <c r="J966" s="21"/>
      <c r="K966" s="21"/>
      <c r="L966" s="18" t="str">
        <f>IF(J966&lt;&gt;"",VLOOKUP(J966,'Product Data'!B$1:K$1107,4,FALSE),"")</f>
        <v/>
      </c>
      <c r="M966" s="17" t="str">
        <f t="shared" si="28"/>
        <v/>
      </c>
      <c r="N966" s="19"/>
      <c r="O966" s="17" t="str">
        <f t="shared" si="29"/>
        <v/>
      </c>
      <c r="P966" s="20"/>
    </row>
    <row r="967" spans="1:16">
      <c r="A967" s="16"/>
      <c r="B967" s="16"/>
      <c r="C967" s="16"/>
      <c r="D967" s="16"/>
      <c r="E967" s="16"/>
      <c r="F967" s="16"/>
      <c r="G967" s="16"/>
      <c r="H967" s="16"/>
      <c r="I967" s="17" t="str">
        <f>IF(J967&lt;&gt;"",VLOOKUP(J967,'Product Data'!B$1:K$1107,10,FALSE),"")</f>
        <v/>
      </c>
      <c r="J967" s="21"/>
      <c r="K967" s="21"/>
      <c r="L967" s="18" t="str">
        <f>IF(J967&lt;&gt;"",VLOOKUP(J967,'Product Data'!B$1:K$1107,4,FALSE),"")</f>
        <v/>
      </c>
      <c r="M967" s="17" t="str">
        <f t="shared" si="28"/>
        <v/>
      </c>
      <c r="N967" s="19"/>
      <c r="O967" s="17" t="str">
        <f t="shared" si="29"/>
        <v/>
      </c>
      <c r="P967" s="20"/>
    </row>
    <row r="968" spans="1:16">
      <c r="A968" s="16"/>
      <c r="B968" s="16"/>
      <c r="C968" s="16"/>
      <c r="D968" s="16"/>
      <c r="E968" s="16"/>
      <c r="F968" s="16"/>
      <c r="G968" s="16"/>
      <c r="H968" s="16"/>
      <c r="I968" s="17" t="str">
        <f>IF(J968&lt;&gt;"",VLOOKUP(J968,'Product Data'!B$1:K$1107,10,FALSE),"")</f>
        <v/>
      </c>
      <c r="J968" s="21"/>
      <c r="K968" s="21"/>
      <c r="L968" s="18" t="str">
        <f>IF(J968&lt;&gt;"",VLOOKUP(J968,'Product Data'!B$1:K$1107,4,FALSE),"")</f>
        <v/>
      </c>
      <c r="M968" s="17" t="str">
        <f t="shared" si="28"/>
        <v/>
      </c>
      <c r="N968" s="19"/>
      <c r="O968" s="17" t="str">
        <f t="shared" si="29"/>
        <v/>
      </c>
      <c r="P968" s="20"/>
    </row>
    <row r="969" spans="1:16">
      <c r="A969" s="16"/>
      <c r="B969" s="16"/>
      <c r="C969" s="16"/>
      <c r="D969" s="16"/>
      <c r="E969" s="16"/>
      <c r="F969" s="16"/>
      <c r="G969" s="16"/>
      <c r="H969" s="16"/>
      <c r="I969" s="17" t="str">
        <f>IF(J969&lt;&gt;"",VLOOKUP(J969,'Product Data'!B$1:K$1107,10,FALSE),"")</f>
        <v/>
      </c>
      <c r="J969" s="21"/>
      <c r="K969" s="21"/>
      <c r="L969" s="18" t="str">
        <f>IF(J969&lt;&gt;"",VLOOKUP(J969,'Product Data'!B$1:K$1107,4,FALSE),"")</f>
        <v/>
      </c>
      <c r="M969" s="17" t="str">
        <f t="shared" si="28"/>
        <v/>
      </c>
      <c r="N969" s="19"/>
      <c r="O969" s="17" t="str">
        <f t="shared" si="29"/>
        <v/>
      </c>
      <c r="P969" s="20"/>
    </row>
    <row r="970" spans="1:16">
      <c r="A970" s="16"/>
      <c r="B970" s="16"/>
      <c r="C970" s="16"/>
      <c r="D970" s="16"/>
      <c r="E970" s="16"/>
      <c r="F970" s="16"/>
      <c r="G970" s="16"/>
      <c r="H970" s="16"/>
      <c r="I970" s="17" t="str">
        <f>IF(J970&lt;&gt;"",VLOOKUP(J970,'Product Data'!B$1:K$1107,10,FALSE),"")</f>
        <v/>
      </c>
      <c r="J970" s="21"/>
      <c r="K970" s="21"/>
      <c r="L970" s="18" t="str">
        <f>IF(J970&lt;&gt;"",VLOOKUP(J970,'Product Data'!B$1:K$1107,4,FALSE),"")</f>
        <v/>
      </c>
      <c r="M970" s="17" t="str">
        <f t="shared" si="28"/>
        <v/>
      </c>
      <c r="N970" s="19"/>
      <c r="O970" s="17" t="str">
        <f t="shared" si="29"/>
        <v/>
      </c>
      <c r="P970" s="20"/>
    </row>
    <row r="971" spans="1:16">
      <c r="A971" s="16"/>
      <c r="B971" s="16"/>
      <c r="C971" s="16"/>
      <c r="D971" s="16"/>
      <c r="E971" s="16"/>
      <c r="F971" s="16"/>
      <c r="G971" s="16"/>
      <c r="H971" s="16"/>
      <c r="I971" s="17" t="str">
        <f>IF(J971&lt;&gt;"",VLOOKUP(J971,'Product Data'!B$1:K$1107,10,FALSE),"")</f>
        <v/>
      </c>
      <c r="J971" s="21"/>
      <c r="K971" s="21"/>
      <c r="L971" s="18" t="str">
        <f>IF(J971&lt;&gt;"",VLOOKUP(J971,'Product Data'!B$1:K$1107,4,FALSE),"")</f>
        <v/>
      </c>
      <c r="M971" s="17" t="str">
        <f t="shared" si="28"/>
        <v/>
      </c>
      <c r="N971" s="19"/>
      <c r="O971" s="17" t="str">
        <f t="shared" si="29"/>
        <v/>
      </c>
      <c r="P971" s="20"/>
    </row>
    <row r="972" spans="1:16">
      <c r="A972" s="16"/>
      <c r="B972" s="16"/>
      <c r="C972" s="16"/>
      <c r="D972" s="16"/>
      <c r="E972" s="16"/>
      <c r="F972" s="16"/>
      <c r="G972" s="16"/>
      <c r="H972" s="16"/>
      <c r="I972" s="17" t="str">
        <f>IF(J972&lt;&gt;"",VLOOKUP(J972,'Product Data'!B$1:K$1107,10,FALSE),"")</f>
        <v/>
      </c>
      <c r="J972" s="21"/>
      <c r="K972" s="21"/>
      <c r="L972" s="18" t="str">
        <f>IF(J972&lt;&gt;"",VLOOKUP(J972,'Product Data'!B$1:K$1107,4,FALSE),"")</f>
        <v/>
      </c>
      <c r="M972" s="17" t="str">
        <f t="shared" si="28"/>
        <v/>
      </c>
      <c r="N972" s="19"/>
      <c r="O972" s="17" t="str">
        <f t="shared" si="29"/>
        <v/>
      </c>
      <c r="P972" s="20"/>
    </row>
    <row r="973" spans="1:16">
      <c r="A973" s="16"/>
      <c r="B973" s="16"/>
      <c r="C973" s="16"/>
      <c r="D973" s="16"/>
      <c r="E973" s="16"/>
      <c r="F973" s="16"/>
      <c r="G973" s="16"/>
      <c r="H973" s="16"/>
      <c r="I973" s="17" t="str">
        <f>IF(J973&lt;&gt;"",VLOOKUP(J973,'Product Data'!B$1:K$1107,10,FALSE),"")</f>
        <v/>
      </c>
      <c r="J973" s="21"/>
      <c r="K973" s="21"/>
      <c r="L973" s="18" t="str">
        <f>IF(J973&lt;&gt;"",VLOOKUP(J973,'Product Data'!B$1:K$1107,4,FALSE),"")</f>
        <v/>
      </c>
      <c r="M973" s="17" t="str">
        <f t="shared" si="28"/>
        <v/>
      </c>
      <c r="N973" s="19"/>
      <c r="O973" s="17" t="str">
        <f t="shared" si="29"/>
        <v/>
      </c>
      <c r="P973" s="20"/>
    </row>
    <row r="974" spans="1:16">
      <c r="A974" s="16"/>
      <c r="B974" s="16"/>
      <c r="C974" s="16"/>
      <c r="D974" s="16"/>
      <c r="E974" s="16"/>
      <c r="F974" s="16"/>
      <c r="G974" s="16"/>
      <c r="H974" s="16"/>
      <c r="I974" s="17" t="str">
        <f>IF(J974&lt;&gt;"",VLOOKUP(J974,'Product Data'!B$1:K$1107,10,FALSE),"")</f>
        <v/>
      </c>
      <c r="J974" s="21"/>
      <c r="K974" s="21"/>
      <c r="L974" s="18" t="str">
        <f>IF(J974&lt;&gt;"",VLOOKUP(J974,'Product Data'!B$1:K$1107,4,FALSE),"")</f>
        <v/>
      </c>
      <c r="M974" s="17" t="str">
        <f t="shared" ref="M974:M999" si="30">IF(J974&lt;&gt;"",IF(L974=0,"Yes","No"),"")</f>
        <v/>
      </c>
      <c r="N974" s="19"/>
      <c r="O974" s="17" t="str">
        <f t="shared" ref="O974:O999" si="31">IF(N974&lt;&gt;"",(TEXT(N974,"DDDD")),"")</f>
        <v/>
      </c>
      <c r="P974" s="20"/>
    </row>
    <row r="975" spans="1:16">
      <c r="A975" s="16"/>
      <c r="B975" s="16"/>
      <c r="C975" s="16"/>
      <c r="D975" s="16"/>
      <c r="E975" s="16"/>
      <c r="F975" s="16"/>
      <c r="G975" s="16"/>
      <c r="H975" s="16"/>
      <c r="I975" s="17" t="str">
        <f>IF(J975&lt;&gt;"",VLOOKUP(J975,'Product Data'!B$1:K$1107,10,FALSE),"")</f>
        <v/>
      </c>
      <c r="J975" s="21"/>
      <c r="K975" s="21"/>
      <c r="L975" s="18" t="str">
        <f>IF(J975&lt;&gt;"",VLOOKUP(J975,'Product Data'!B$1:K$1107,4,FALSE),"")</f>
        <v/>
      </c>
      <c r="M975" s="17" t="str">
        <f t="shared" si="30"/>
        <v/>
      </c>
      <c r="N975" s="19"/>
      <c r="O975" s="17" t="str">
        <f t="shared" si="31"/>
        <v/>
      </c>
      <c r="P975" s="20"/>
    </row>
    <row r="976" spans="1:16">
      <c r="A976" s="16"/>
      <c r="B976" s="16"/>
      <c r="C976" s="16"/>
      <c r="D976" s="16"/>
      <c r="E976" s="16"/>
      <c r="F976" s="16"/>
      <c r="G976" s="16"/>
      <c r="H976" s="16"/>
      <c r="I976" s="17" t="str">
        <f>IF(J976&lt;&gt;"",VLOOKUP(J976,'Product Data'!B$1:K$1107,10,FALSE),"")</f>
        <v/>
      </c>
      <c r="J976" s="21"/>
      <c r="K976" s="21"/>
      <c r="L976" s="18" t="str">
        <f>IF(J976&lt;&gt;"",VLOOKUP(J976,'Product Data'!B$1:K$1107,4,FALSE),"")</f>
        <v/>
      </c>
      <c r="M976" s="17" t="str">
        <f t="shared" si="30"/>
        <v/>
      </c>
      <c r="N976" s="19"/>
      <c r="O976" s="17" t="str">
        <f t="shared" si="31"/>
        <v/>
      </c>
      <c r="P976" s="20"/>
    </row>
    <row r="977" spans="1:16">
      <c r="A977" s="16"/>
      <c r="B977" s="16"/>
      <c r="C977" s="16"/>
      <c r="D977" s="16"/>
      <c r="E977" s="16"/>
      <c r="F977" s="16"/>
      <c r="G977" s="16"/>
      <c r="H977" s="16"/>
      <c r="I977" s="17" t="str">
        <f>IF(J977&lt;&gt;"",VLOOKUP(J977,'Product Data'!B$1:K$1107,10,FALSE),"")</f>
        <v/>
      </c>
      <c r="J977" s="21"/>
      <c r="K977" s="21"/>
      <c r="L977" s="18" t="str">
        <f>IF(J977&lt;&gt;"",VLOOKUP(J977,'Product Data'!B$1:K$1107,4,FALSE),"")</f>
        <v/>
      </c>
      <c r="M977" s="17" t="str">
        <f t="shared" si="30"/>
        <v/>
      </c>
      <c r="N977" s="19"/>
      <c r="O977" s="17" t="str">
        <f t="shared" si="31"/>
        <v/>
      </c>
      <c r="P977" s="20"/>
    </row>
    <row r="978" spans="1:16">
      <c r="A978" s="16"/>
      <c r="B978" s="16"/>
      <c r="C978" s="16"/>
      <c r="D978" s="16"/>
      <c r="E978" s="16"/>
      <c r="F978" s="16"/>
      <c r="G978" s="16"/>
      <c r="H978" s="16"/>
      <c r="I978" s="17" t="str">
        <f>IF(J978&lt;&gt;"",VLOOKUP(J978,'Product Data'!B$1:K$1107,10,FALSE),"")</f>
        <v/>
      </c>
      <c r="J978" s="21"/>
      <c r="K978" s="21"/>
      <c r="L978" s="18" t="str">
        <f>IF(J978&lt;&gt;"",VLOOKUP(J978,'Product Data'!B$1:K$1107,4,FALSE),"")</f>
        <v/>
      </c>
      <c r="M978" s="17" t="str">
        <f t="shared" si="30"/>
        <v/>
      </c>
      <c r="N978" s="19"/>
      <c r="O978" s="17" t="str">
        <f t="shared" si="31"/>
        <v/>
      </c>
      <c r="P978" s="20"/>
    </row>
    <row r="979" spans="1:16">
      <c r="A979" s="16"/>
      <c r="B979" s="16"/>
      <c r="C979" s="16"/>
      <c r="D979" s="16"/>
      <c r="E979" s="16"/>
      <c r="F979" s="16"/>
      <c r="G979" s="16"/>
      <c r="H979" s="16"/>
      <c r="I979" s="17" t="str">
        <f>IF(J979&lt;&gt;"",VLOOKUP(J979,'Product Data'!B$1:K$1107,10,FALSE),"")</f>
        <v/>
      </c>
      <c r="J979" s="21"/>
      <c r="K979" s="21"/>
      <c r="L979" s="18" t="str">
        <f>IF(J979&lt;&gt;"",VLOOKUP(J979,'Product Data'!B$1:K$1107,4,FALSE),"")</f>
        <v/>
      </c>
      <c r="M979" s="17" t="str">
        <f t="shared" si="30"/>
        <v/>
      </c>
      <c r="N979" s="19"/>
      <c r="O979" s="17" t="str">
        <f t="shared" si="31"/>
        <v/>
      </c>
      <c r="P979" s="20"/>
    </row>
    <row r="980" spans="1:16">
      <c r="A980" s="16"/>
      <c r="B980" s="16"/>
      <c r="C980" s="16"/>
      <c r="D980" s="16"/>
      <c r="E980" s="16"/>
      <c r="F980" s="16"/>
      <c r="G980" s="16"/>
      <c r="H980" s="16"/>
      <c r="I980" s="17" t="str">
        <f>IF(J980&lt;&gt;"",VLOOKUP(J980,'Product Data'!B$1:K$1107,10,FALSE),"")</f>
        <v/>
      </c>
      <c r="J980" s="21"/>
      <c r="K980" s="21"/>
      <c r="L980" s="18" t="str">
        <f>IF(J980&lt;&gt;"",VLOOKUP(J980,'Product Data'!B$1:K$1107,4,FALSE),"")</f>
        <v/>
      </c>
      <c r="M980" s="17" t="str">
        <f t="shared" si="30"/>
        <v/>
      </c>
      <c r="N980" s="19"/>
      <c r="O980" s="17" t="str">
        <f t="shared" si="31"/>
        <v/>
      </c>
      <c r="P980" s="20"/>
    </row>
    <row r="981" spans="1:16">
      <c r="A981" s="16"/>
      <c r="B981" s="16"/>
      <c r="C981" s="16"/>
      <c r="D981" s="16"/>
      <c r="E981" s="16"/>
      <c r="F981" s="16"/>
      <c r="G981" s="16"/>
      <c r="H981" s="16"/>
      <c r="I981" s="17" t="str">
        <f>IF(J981&lt;&gt;"",VLOOKUP(J981,'Product Data'!B$1:K$1107,10,FALSE),"")</f>
        <v/>
      </c>
      <c r="J981" s="21"/>
      <c r="K981" s="21"/>
      <c r="L981" s="18" t="str">
        <f>IF(J981&lt;&gt;"",VLOOKUP(J981,'Product Data'!B$1:K$1107,4,FALSE),"")</f>
        <v/>
      </c>
      <c r="M981" s="17" t="str">
        <f t="shared" si="30"/>
        <v/>
      </c>
      <c r="N981" s="19"/>
      <c r="O981" s="17" t="str">
        <f t="shared" si="31"/>
        <v/>
      </c>
      <c r="P981" s="20"/>
    </row>
    <row r="982" spans="1:16">
      <c r="A982" s="16"/>
      <c r="B982" s="16"/>
      <c r="C982" s="16"/>
      <c r="D982" s="16"/>
      <c r="E982" s="16"/>
      <c r="F982" s="16"/>
      <c r="G982" s="16"/>
      <c r="H982" s="16"/>
      <c r="I982" s="17" t="str">
        <f>IF(J982&lt;&gt;"",VLOOKUP(J982,'Product Data'!B$1:K$1107,10,FALSE),"")</f>
        <v/>
      </c>
      <c r="J982" s="21"/>
      <c r="K982" s="21"/>
      <c r="L982" s="18" t="str">
        <f>IF(J982&lt;&gt;"",VLOOKUP(J982,'Product Data'!B$1:K$1107,4,FALSE),"")</f>
        <v/>
      </c>
      <c r="M982" s="17" t="str">
        <f t="shared" si="30"/>
        <v/>
      </c>
      <c r="N982" s="19"/>
      <c r="O982" s="17" t="str">
        <f t="shared" si="31"/>
        <v/>
      </c>
      <c r="P982" s="20"/>
    </row>
    <row r="983" spans="1:16">
      <c r="A983" s="16"/>
      <c r="B983" s="16"/>
      <c r="C983" s="16"/>
      <c r="D983" s="16"/>
      <c r="E983" s="16"/>
      <c r="F983" s="16"/>
      <c r="G983" s="16"/>
      <c r="H983" s="16"/>
      <c r="I983" s="17" t="str">
        <f>IF(J983&lt;&gt;"",VLOOKUP(J983,'Product Data'!B$1:K$1107,10,FALSE),"")</f>
        <v/>
      </c>
      <c r="J983" s="21"/>
      <c r="K983" s="21"/>
      <c r="L983" s="18" t="str">
        <f>IF(J983&lt;&gt;"",VLOOKUP(J983,'Product Data'!B$1:K$1107,4,FALSE),"")</f>
        <v/>
      </c>
      <c r="M983" s="17" t="str">
        <f t="shared" si="30"/>
        <v/>
      </c>
      <c r="N983" s="19"/>
      <c r="O983" s="17" t="str">
        <f t="shared" si="31"/>
        <v/>
      </c>
      <c r="P983" s="20"/>
    </row>
    <row r="984" spans="1:16">
      <c r="A984" s="16"/>
      <c r="B984" s="16"/>
      <c r="C984" s="16"/>
      <c r="D984" s="16"/>
      <c r="E984" s="16"/>
      <c r="F984" s="16"/>
      <c r="G984" s="16"/>
      <c r="H984" s="16"/>
      <c r="I984" s="17" t="str">
        <f>IF(J984&lt;&gt;"",VLOOKUP(J984,'Product Data'!B$1:K$1107,10,FALSE),"")</f>
        <v/>
      </c>
      <c r="J984" s="21"/>
      <c r="K984" s="21"/>
      <c r="L984" s="18" t="str">
        <f>IF(J984&lt;&gt;"",VLOOKUP(J984,'Product Data'!B$1:K$1107,4,FALSE),"")</f>
        <v/>
      </c>
      <c r="M984" s="17" t="str">
        <f t="shared" si="30"/>
        <v/>
      </c>
      <c r="N984" s="19"/>
      <c r="O984" s="17" t="str">
        <f t="shared" si="31"/>
        <v/>
      </c>
      <c r="P984" s="20"/>
    </row>
    <row r="985" spans="1:16">
      <c r="A985" s="16"/>
      <c r="B985" s="16"/>
      <c r="C985" s="16"/>
      <c r="D985" s="16"/>
      <c r="E985" s="16"/>
      <c r="F985" s="16"/>
      <c r="G985" s="16"/>
      <c r="H985" s="16"/>
      <c r="I985" s="17" t="str">
        <f>IF(J985&lt;&gt;"",VLOOKUP(J985,'Product Data'!B$1:K$1107,10,FALSE),"")</f>
        <v/>
      </c>
      <c r="J985" s="21"/>
      <c r="K985" s="21"/>
      <c r="L985" s="18" t="str">
        <f>IF(J985&lt;&gt;"",VLOOKUP(J985,'Product Data'!B$1:K$1107,4,FALSE),"")</f>
        <v/>
      </c>
      <c r="M985" s="17" t="str">
        <f t="shared" si="30"/>
        <v/>
      </c>
      <c r="N985" s="19"/>
      <c r="O985" s="17" t="str">
        <f t="shared" si="31"/>
        <v/>
      </c>
      <c r="P985" s="20"/>
    </row>
    <row r="986" spans="1:16">
      <c r="A986" s="16"/>
      <c r="B986" s="16"/>
      <c r="C986" s="16"/>
      <c r="D986" s="16"/>
      <c r="E986" s="16"/>
      <c r="F986" s="16"/>
      <c r="G986" s="16"/>
      <c r="H986" s="16"/>
      <c r="I986" s="17" t="str">
        <f>IF(J986&lt;&gt;"",VLOOKUP(J986,'Product Data'!B$1:K$1107,10,FALSE),"")</f>
        <v/>
      </c>
      <c r="J986" s="21"/>
      <c r="K986" s="21"/>
      <c r="L986" s="18" t="str">
        <f>IF(J986&lt;&gt;"",VLOOKUP(J986,'Product Data'!B$1:K$1107,4,FALSE),"")</f>
        <v/>
      </c>
      <c r="M986" s="17" t="str">
        <f t="shared" si="30"/>
        <v/>
      </c>
      <c r="N986" s="19"/>
      <c r="O986" s="17" t="str">
        <f t="shared" si="31"/>
        <v/>
      </c>
      <c r="P986" s="20"/>
    </row>
    <row r="987" spans="1:16">
      <c r="A987" s="16"/>
      <c r="B987" s="16"/>
      <c r="C987" s="16"/>
      <c r="D987" s="16"/>
      <c r="E987" s="16"/>
      <c r="F987" s="16"/>
      <c r="G987" s="16"/>
      <c r="H987" s="16"/>
      <c r="I987" s="17" t="str">
        <f>IF(J987&lt;&gt;"",VLOOKUP(J987,'Product Data'!B$1:K$1107,10,FALSE),"")</f>
        <v/>
      </c>
      <c r="J987" s="21"/>
      <c r="K987" s="21"/>
      <c r="L987" s="18" t="str">
        <f>IF(J987&lt;&gt;"",VLOOKUP(J987,'Product Data'!B$1:K$1107,4,FALSE),"")</f>
        <v/>
      </c>
      <c r="M987" s="17" t="str">
        <f t="shared" si="30"/>
        <v/>
      </c>
      <c r="N987" s="19"/>
      <c r="O987" s="17" t="str">
        <f t="shared" si="31"/>
        <v/>
      </c>
      <c r="P987" s="20"/>
    </row>
    <row r="988" spans="1:16">
      <c r="A988" s="16"/>
      <c r="B988" s="16"/>
      <c r="C988" s="16"/>
      <c r="D988" s="16"/>
      <c r="E988" s="16"/>
      <c r="F988" s="16"/>
      <c r="G988" s="16"/>
      <c r="H988" s="16"/>
      <c r="I988" s="17" t="str">
        <f>IF(J988&lt;&gt;"",VLOOKUP(J988,'Product Data'!B$1:K$1107,10,FALSE),"")</f>
        <v/>
      </c>
      <c r="J988" s="21"/>
      <c r="K988" s="21"/>
      <c r="L988" s="18" t="str">
        <f>IF(J988&lt;&gt;"",VLOOKUP(J988,'Product Data'!B$1:K$1107,4,FALSE),"")</f>
        <v/>
      </c>
      <c r="M988" s="17" t="str">
        <f t="shared" si="30"/>
        <v/>
      </c>
      <c r="N988" s="19"/>
      <c r="O988" s="17" t="str">
        <f t="shared" si="31"/>
        <v/>
      </c>
      <c r="P988" s="20"/>
    </row>
    <row r="989" spans="1:16">
      <c r="A989" s="16"/>
      <c r="B989" s="16"/>
      <c r="C989" s="16"/>
      <c r="D989" s="16"/>
      <c r="E989" s="16"/>
      <c r="F989" s="16"/>
      <c r="G989" s="16"/>
      <c r="H989" s="16"/>
      <c r="I989" s="17" t="str">
        <f>IF(J989&lt;&gt;"",VLOOKUP(J989,'Product Data'!B$1:K$1107,10,FALSE),"")</f>
        <v/>
      </c>
      <c r="J989" s="21"/>
      <c r="K989" s="21"/>
      <c r="L989" s="18" t="str">
        <f>IF(J989&lt;&gt;"",VLOOKUP(J989,'Product Data'!B$1:K$1107,4,FALSE),"")</f>
        <v/>
      </c>
      <c r="M989" s="17" t="str">
        <f t="shared" si="30"/>
        <v/>
      </c>
      <c r="N989" s="19"/>
      <c r="O989" s="17" t="str">
        <f t="shared" si="31"/>
        <v/>
      </c>
      <c r="P989" s="20"/>
    </row>
    <row r="990" spans="1:16">
      <c r="A990" s="16"/>
      <c r="B990" s="16"/>
      <c r="C990" s="16"/>
      <c r="D990" s="16"/>
      <c r="E990" s="16"/>
      <c r="F990" s="16"/>
      <c r="G990" s="16"/>
      <c r="H990" s="16"/>
      <c r="I990" s="17" t="str">
        <f>IF(J990&lt;&gt;"",VLOOKUP(J990,'Product Data'!B$1:K$1107,10,FALSE),"")</f>
        <v/>
      </c>
      <c r="J990" s="21"/>
      <c r="K990" s="21"/>
      <c r="L990" s="18" t="str">
        <f>IF(J990&lt;&gt;"",VLOOKUP(J990,'Product Data'!B$1:K$1107,4,FALSE),"")</f>
        <v/>
      </c>
      <c r="M990" s="17" t="str">
        <f t="shared" si="30"/>
        <v/>
      </c>
      <c r="N990" s="19"/>
      <c r="O990" s="17" t="str">
        <f t="shared" si="31"/>
        <v/>
      </c>
      <c r="P990" s="20"/>
    </row>
    <row r="991" spans="1:16">
      <c r="A991" s="16"/>
      <c r="B991" s="16"/>
      <c r="C991" s="16"/>
      <c r="D991" s="16"/>
      <c r="E991" s="16"/>
      <c r="F991" s="16"/>
      <c r="G991" s="16"/>
      <c r="H991" s="16"/>
      <c r="I991" s="17" t="str">
        <f>IF(J991&lt;&gt;"",VLOOKUP(J991,'Product Data'!B$1:K$1107,10,FALSE),"")</f>
        <v/>
      </c>
      <c r="J991" s="21"/>
      <c r="K991" s="21"/>
      <c r="L991" s="18" t="str">
        <f>IF(J991&lt;&gt;"",VLOOKUP(J991,'Product Data'!B$1:K$1107,4,FALSE),"")</f>
        <v/>
      </c>
      <c r="M991" s="17" t="str">
        <f t="shared" si="30"/>
        <v/>
      </c>
      <c r="N991" s="19"/>
      <c r="O991" s="17" t="str">
        <f t="shared" si="31"/>
        <v/>
      </c>
      <c r="P991" s="20"/>
    </row>
    <row r="992" spans="1:16">
      <c r="A992" s="16"/>
      <c r="B992" s="16"/>
      <c r="C992" s="16"/>
      <c r="D992" s="16"/>
      <c r="E992" s="16"/>
      <c r="F992" s="16"/>
      <c r="G992" s="16"/>
      <c r="H992" s="16"/>
      <c r="I992" s="17" t="str">
        <f>IF(J992&lt;&gt;"",VLOOKUP(J992,'Product Data'!B$1:K$1107,10,FALSE),"")</f>
        <v/>
      </c>
      <c r="J992" s="21"/>
      <c r="K992" s="21"/>
      <c r="L992" s="18" t="str">
        <f>IF(J992&lt;&gt;"",VLOOKUP(J992,'Product Data'!B$1:K$1107,4,FALSE),"")</f>
        <v/>
      </c>
      <c r="M992" s="17" t="str">
        <f t="shared" si="30"/>
        <v/>
      </c>
      <c r="N992" s="19"/>
      <c r="O992" s="17" t="str">
        <f t="shared" si="31"/>
        <v/>
      </c>
      <c r="P992" s="20"/>
    </row>
    <row r="993" spans="1:16">
      <c r="A993" s="16"/>
      <c r="B993" s="16"/>
      <c r="C993" s="16"/>
      <c r="D993" s="16"/>
      <c r="E993" s="16"/>
      <c r="F993" s="16"/>
      <c r="G993" s="16"/>
      <c r="H993" s="16"/>
      <c r="I993" s="17" t="str">
        <f>IF(J993&lt;&gt;"",VLOOKUP(J993,'Product Data'!B$1:K$1107,10,FALSE),"")</f>
        <v/>
      </c>
      <c r="J993" s="21"/>
      <c r="K993" s="21"/>
      <c r="L993" s="18" t="str">
        <f>IF(J993&lt;&gt;"",VLOOKUP(J993,'Product Data'!B$1:K$1107,4,FALSE),"")</f>
        <v/>
      </c>
      <c r="M993" s="17" t="str">
        <f t="shared" si="30"/>
        <v/>
      </c>
      <c r="N993" s="19"/>
      <c r="O993" s="17" t="str">
        <f t="shared" si="31"/>
        <v/>
      </c>
      <c r="P993" s="20"/>
    </row>
    <row r="994" spans="1:16">
      <c r="A994" s="16"/>
      <c r="B994" s="16"/>
      <c r="C994" s="16"/>
      <c r="D994" s="16"/>
      <c r="E994" s="16"/>
      <c r="F994" s="16"/>
      <c r="G994" s="16"/>
      <c r="H994" s="16"/>
      <c r="I994" s="17" t="str">
        <f>IF(J994&lt;&gt;"",VLOOKUP(J994,'Product Data'!B$1:K$1107,10,FALSE),"")</f>
        <v/>
      </c>
      <c r="J994" s="21"/>
      <c r="K994" s="21"/>
      <c r="L994" s="18" t="str">
        <f>IF(J994&lt;&gt;"",VLOOKUP(J994,'Product Data'!B$1:K$1107,4,FALSE),"")</f>
        <v/>
      </c>
      <c r="M994" s="17" t="str">
        <f t="shared" si="30"/>
        <v/>
      </c>
      <c r="N994" s="19"/>
      <c r="O994" s="17" t="str">
        <f t="shared" si="31"/>
        <v/>
      </c>
      <c r="P994" s="20"/>
    </row>
    <row r="995" spans="1:16">
      <c r="A995" s="16"/>
      <c r="B995" s="16"/>
      <c r="C995" s="16"/>
      <c r="D995" s="16"/>
      <c r="E995" s="16"/>
      <c r="F995" s="16"/>
      <c r="G995" s="16"/>
      <c r="H995" s="16"/>
      <c r="I995" s="17" t="str">
        <f>IF(J995&lt;&gt;"",VLOOKUP(J995,'Product Data'!B$1:K$1107,10,FALSE),"")</f>
        <v/>
      </c>
      <c r="J995" s="21"/>
      <c r="K995" s="21"/>
      <c r="L995" s="18" t="str">
        <f>IF(J995&lt;&gt;"",VLOOKUP(J995,'Product Data'!B$1:K$1107,4,FALSE),"")</f>
        <v/>
      </c>
      <c r="M995" s="17" t="str">
        <f t="shared" si="30"/>
        <v/>
      </c>
      <c r="N995" s="19"/>
      <c r="O995" s="17" t="str">
        <f t="shared" si="31"/>
        <v/>
      </c>
      <c r="P995" s="20"/>
    </row>
    <row r="996" spans="1:16">
      <c r="A996" s="16"/>
      <c r="B996" s="16"/>
      <c r="C996" s="16"/>
      <c r="D996" s="16"/>
      <c r="E996" s="16"/>
      <c r="F996" s="16"/>
      <c r="G996" s="16"/>
      <c r="H996" s="16"/>
      <c r="I996" s="17" t="str">
        <f>IF(J996&lt;&gt;"",VLOOKUP(J996,'Product Data'!B$1:K$1107,10,FALSE),"")</f>
        <v/>
      </c>
      <c r="J996" s="21"/>
      <c r="K996" s="21"/>
      <c r="L996" s="18" t="str">
        <f>IF(J996&lt;&gt;"",VLOOKUP(J996,'Product Data'!B$1:K$1107,4,FALSE),"")</f>
        <v/>
      </c>
      <c r="M996" s="17" t="str">
        <f t="shared" si="30"/>
        <v/>
      </c>
      <c r="N996" s="19"/>
      <c r="O996" s="17" t="str">
        <f t="shared" si="31"/>
        <v/>
      </c>
      <c r="P996" s="20"/>
    </row>
    <row r="997" spans="1:16">
      <c r="A997" s="16"/>
      <c r="B997" s="16"/>
      <c r="C997" s="16"/>
      <c r="D997" s="16"/>
      <c r="E997" s="16"/>
      <c r="F997" s="16"/>
      <c r="G997" s="16"/>
      <c r="H997" s="16"/>
      <c r="I997" s="17" t="str">
        <f>IF(J997&lt;&gt;"",VLOOKUP(J997,'Product Data'!B$1:K$1107,10,FALSE),"")</f>
        <v/>
      </c>
      <c r="J997" s="21"/>
      <c r="K997" s="21"/>
      <c r="L997" s="18" t="str">
        <f>IF(J997&lt;&gt;"",VLOOKUP(J997,'Product Data'!B$1:K$1107,4,FALSE),"")</f>
        <v/>
      </c>
      <c r="M997" s="17" t="str">
        <f t="shared" si="30"/>
        <v/>
      </c>
      <c r="N997" s="19"/>
      <c r="O997" s="17" t="str">
        <f t="shared" si="31"/>
        <v/>
      </c>
      <c r="P997" s="20"/>
    </row>
    <row r="998" spans="1:16">
      <c r="A998" s="16"/>
      <c r="B998" s="16"/>
      <c r="C998" s="16"/>
      <c r="D998" s="16"/>
      <c r="E998" s="16"/>
      <c r="F998" s="16"/>
      <c r="G998" s="16"/>
      <c r="H998" s="16"/>
      <c r="I998" s="17" t="str">
        <f>IF(J998&lt;&gt;"",VLOOKUP(J998,'Product Data'!B$1:K$1107,10,FALSE),"")</f>
        <v/>
      </c>
      <c r="J998" s="21"/>
      <c r="K998" s="21"/>
      <c r="L998" s="18" t="str">
        <f>IF(J998&lt;&gt;"",VLOOKUP(J998,'Product Data'!B$1:K$1107,4,FALSE),"")</f>
        <v/>
      </c>
      <c r="M998" s="17" t="str">
        <f t="shared" si="30"/>
        <v/>
      </c>
      <c r="N998" s="19"/>
      <c r="O998" s="17" t="str">
        <f t="shared" si="31"/>
        <v/>
      </c>
      <c r="P998" s="20"/>
    </row>
    <row r="999" spans="1:16">
      <c r="A999" s="16"/>
      <c r="B999" s="16"/>
      <c r="C999" s="16"/>
      <c r="D999" s="16"/>
      <c r="E999" s="16"/>
      <c r="F999" s="16"/>
      <c r="G999" s="16"/>
      <c r="H999" s="16"/>
      <c r="I999" s="17" t="str">
        <f>IF(J999&lt;&gt;"",VLOOKUP(J999,'Product Data'!B$1:K$1107,10,FALSE),"")</f>
        <v/>
      </c>
      <c r="J999" s="21"/>
      <c r="K999" s="21"/>
      <c r="L999" s="18" t="str">
        <f>IF(J999&lt;&gt;"",VLOOKUP(J999,'Product Data'!B$1:K$1107,4,FALSE),"")</f>
        <v/>
      </c>
      <c r="M999" s="17" t="str">
        <f t="shared" si="30"/>
        <v/>
      </c>
      <c r="N999" s="19"/>
      <c r="O999" s="17" t="str">
        <f t="shared" si="31"/>
        <v/>
      </c>
      <c r="P999" s="20"/>
    </row>
    <row r="1000" spans="1:16">
      <c r="A1000" s="16"/>
      <c r="B1000" s="16"/>
      <c r="C1000" s="16"/>
      <c r="D1000" s="16"/>
      <c r="E1000" s="16"/>
      <c r="F1000" s="16"/>
      <c r="G1000" s="16"/>
      <c r="H1000" s="16"/>
      <c r="I1000" s="17" t="str">
        <f>IF(J1000&lt;&gt;"",VLOOKUP(J1000,'Product Data'!B$1:K$1107,10,FALSE),"")</f>
        <v/>
      </c>
      <c r="J1000" s="21"/>
      <c r="K1000" s="21"/>
      <c r="L1000" s="18" t="str">
        <f>IF(J1000&lt;&gt;"",VLOOKUP(J1000,'Product Data'!B$1:K$1107,4,FALSE),"")</f>
        <v/>
      </c>
      <c r="M1000" s="17" t="str">
        <f t="shared" ref="M1000:M1011" si="32">IF(J1000&lt;&gt;"",IF(L1000=0,"Yes","No"),"")</f>
        <v/>
      </c>
      <c r="N1000" s="19"/>
      <c r="O1000" s="17" t="str">
        <f t="shared" ref="O1000:O1011" si="33">IF(N1000&lt;&gt;"",(TEXT(N1000,"DDDD")),"")</f>
        <v/>
      </c>
      <c r="P1000" s="20"/>
    </row>
    <row r="1001" spans="1:16">
      <c r="A1001" s="16"/>
      <c r="B1001" s="16"/>
      <c r="C1001" s="16"/>
      <c r="D1001" s="16"/>
      <c r="E1001" s="16"/>
      <c r="F1001" s="16"/>
      <c r="G1001" s="16"/>
      <c r="H1001" s="16"/>
      <c r="I1001" s="17" t="str">
        <f>IF(J1001&lt;&gt;"",VLOOKUP(J1001,'Product Data'!B$1:K$1107,10,FALSE),"")</f>
        <v/>
      </c>
      <c r="J1001" s="21"/>
      <c r="K1001" s="21"/>
      <c r="L1001" s="18" t="str">
        <f>IF(J1001&lt;&gt;"",VLOOKUP(J1001,'Product Data'!B$1:K$1107,4,FALSE),"")</f>
        <v/>
      </c>
      <c r="M1001" s="17" t="str">
        <f t="shared" si="32"/>
        <v/>
      </c>
      <c r="N1001" s="19"/>
      <c r="O1001" s="17" t="str">
        <f t="shared" si="33"/>
        <v/>
      </c>
      <c r="P1001" s="20"/>
    </row>
    <row r="1002" spans="1:16">
      <c r="A1002" s="16"/>
      <c r="B1002" s="16"/>
      <c r="C1002" s="16"/>
      <c r="D1002" s="16"/>
      <c r="E1002" s="16"/>
      <c r="F1002" s="16"/>
      <c r="G1002" s="16"/>
      <c r="H1002" s="16"/>
      <c r="I1002" s="17" t="str">
        <f>IF(J1002&lt;&gt;"",VLOOKUP(J1002,'Product Data'!B$1:K$1107,10,FALSE),"")</f>
        <v/>
      </c>
      <c r="J1002" s="21"/>
      <c r="K1002" s="21"/>
      <c r="L1002" s="18" t="str">
        <f>IF(J1002&lt;&gt;"",VLOOKUP(J1002,'Product Data'!B$1:K$1107,4,FALSE),"")</f>
        <v/>
      </c>
      <c r="M1002" s="17" t="str">
        <f t="shared" si="32"/>
        <v/>
      </c>
      <c r="N1002" s="19"/>
      <c r="O1002" s="17" t="str">
        <f t="shared" si="33"/>
        <v/>
      </c>
      <c r="P1002" s="20"/>
    </row>
    <row r="1003" spans="1:16">
      <c r="A1003" s="16"/>
      <c r="B1003" s="16"/>
      <c r="C1003" s="16"/>
      <c r="D1003" s="16"/>
      <c r="E1003" s="16"/>
      <c r="F1003" s="16"/>
      <c r="G1003" s="16"/>
      <c r="H1003" s="16"/>
      <c r="I1003" s="17" t="str">
        <f>IF(J1003&lt;&gt;"",VLOOKUP(J1003,'Product Data'!B$1:K$1107,10,FALSE),"")</f>
        <v/>
      </c>
      <c r="J1003" s="21"/>
      <c r="K1003" s="21"/>
      <c r="L1003" s="18" t="str">
        <f>IF(J1003&lt;&gt;"",VLOOKUP(J1003,'Product Data'!B$1:K$1107,4,FALSE),"")</f>
        <v/>
      </c>
      <c r="M1003" s="17" t="str">
        <f t="shared" si="32"/>
        <v/>
      </c>
      <c r="N1003" s="19"/>
      <c r="O1003" s="17" t="str">
        <f t="shared" si="33"/>
        <v/>
      </c>
      <c r="P1003" s="20"/>
    </row>
    <row r="1004" spans="1:16">
      <c r="A1004" s="16"/>
      <c r="B1004" s="16"/>
      <c r="C1004" s="16"/>
      <c r="D1004" s="16"/>
      <c r="E1004" s="16"/>
      <c r="F1004" s="16"/>
      <c r="G1004" s="16"/>
      <c r="H1004" s="16"/>
      <c r="I1004" s="17" t="str">
        <f>IF(J1004&lt;&gt;"",VLOOKUP(J1004,'Product Data'!B$1:K$1107,10,FALSE),"")</f>
        <v/>
      </c>
      <c r="J1004" s="21"/>
      <c r="K1004" s="21"/>
      <c r="L1004" s="18" t="str">
        <f>IF(J1004&lt;&gt;"",VLOOKUP(J1004,'Product Data'!B$1:K$1107,4,FALSE),"")</f>
        <v/>
      </c>
      <c r="M1004" s="17" t="str">
        <f t="shared" si="32"/>
        <v/>
      </c>
      <c r="N1004" s="19"/>
      <c r="O1004" s="17" t="str">
        <f t="shared" si="33"/>
        <v/>
      </c>
      <c r="P1004" s="20"/>
    </row>
    <row r="1005" spans="1:16">
      <c r="A1005" s="16"/>
      <c r="B1005" s="16"/>
      <c r="C1005" s="16"/>
      <c r="D1005" s="16"/>
      <c r="E1005" s="16"/>
      <c r="F1005" s="16"/>
      <c r="G1005" s="16"/>
      <c r="H1005" s="16"/>
      <c r="I1005" s="17" t="str">
        <f>IF(J1005&lt;&gt;"",VLOOKUP(J1005,'Product Data'!B$1:K$1107,10,FALSE),"")</f>
        <v/>
      </c>
      <c r="J1005" s="21"/>
      <c r="K1005" s="21"/>
      <c r="L1005" s="18" t="str">
        <f>IF(J1005&lt;&gt;"",VLOOKUP(J1005,'Product Data'!B$1:K$1107,4,FALSE),"")</f>
        <v/>
      </c>
      <c r="M1005" s="17" t="str">
        <f t="shared" si="32"/>
        <v/>
      </c>
      <c r="N1005" s="19"/>
      <c r="O1005" s="17" t="str">
        <f t="shared" si="33"/>
        <v/>
      </c>
      <c r="P1005" s="20"/>
    </row>
    <row r="1006" spans="1:16">
      <c r="A1006" s="16"/>
      <c r="B1006" s="16"/>
      <c r="C1006" s="16"/>
      <c r="D1006" s="16"/>
      <c r="E1006" s="16"/>
      <c r="F1006" s="16"/>
      <c r="G1006" s="16"/>
      <c r="H1006" s="16"/>
      <c r="I1006" s="17" t="str">
        <f>IF(J1006&lt;&gt;"",VLOOKUP(J1006,'Product Data'!B$1:K$1107,10,FALSE),"")</f>
        <v/>
      </c>
      <c r="J1006" s="21"/>
      <c r="K1006" s="21"/>
      <c r="L1006" s="18" t="str">
        <f>IF(J1006&lt;&gt;"",VLOOKUP(J1006,'Product Data'!B$1:K$1107,4,FALSE),"")</f>
        <v/>
      </c>
      <c r="M1006" s="17" t="str">
        <f t="shared" si="32"/>
        <v/>
      </c>
      <c r="N1006" s="19"/>
      <c r="O1006" s="17" t="str">
        <f t="shared" si="33"/>
        <v/>
      </c>
      <c r="P1006" s="20"/>
    </row>
    <row r="1007" spans="1:16">
      <c r="A1007" s="16"/>
      <c r="B1007" s="16"/>
      <c r="C1007" s="16"/>
      <c r="D1007" s="16"/>
      <c r="E1007" s="16"/>
      <c r="F1007" s="16"/>
      <c r="G1007" s="16"/>
      <c r="H1007" s="16"/>
      <c r="I1007" s="17" t="str">
        <f>IF(J1007&lt;&gt;"",VLOOKUP(J1007,'Product Data'!B$1:K$1107,10,FALSE),"")</f>
        <v/>
      </c>
      <c r="J1007" s="21"/>
      <c r="K1007" s="21"/>
      <c r="L1007" s="18" t="str">
        <f>IF(J1007&lt;&gt;"",VLOOKUP(J1007,'Product Data'!B$1:K$1107,4,FALSE),"")</f>
        <v/>
      </c>
      <c r="M1007" s="17" t="str">
        <f t="shared" si="32"/>
        <v/>
      </c>
      <c r="N1007" s="19"/>
      <c r="O1007" s="17" t="str">
        <f t="shared" si="33"/>
        <v/>
      </c>
      <c r="P1007" s="20"/>
    </row>
    <row r="1008" spans="1:16">
      <c r="A1008" s="16"/>
      <c r="B1008" s="16"/>
      <c r="C1008" s="16"/>
      <c r="D1008" s="16"/>
      <c r="E1008" s="16"/>
      <c r="F1008" s="16"/>
      <c r="G1008" s="16"/>
      <c r="H1008" s="16"/>
      <c r="I1008" s="17" t="str">
        <f>IF(J1008&lt;&gt;"",VLOOKUP(J1008,'Product Data'!B$1:K$1107,10,FALSE),"")</f>
        <v/>
      </c>
      <c r="J1008" s="21"/>
      <c r="K1008" s="21"/>
      <c r="L1008" s="18" t="str">
        <f>IF(J1008&lt;&gt;"",VLOOKUP(J1008,'Product Data'!B$1:K$1107,4,FALSE),"")</f>
        <v/>
      </c>
      <c r="M1008" s="17" t="str">
        <f t="shared" si="32"/>
        <v/>
      </c>
      <c r="N1008" s="19"/>
      <c r="O1008" s="17" t="str">
        <f t="shared" si="33"/>
        <v/>
      </c>
      <c r="P1008" s="20"/>
    </row>
    <row r="1009" spans="1:16">
      <c r="A1009" s="16"/>
      <c r="B1009" s="16"/>
      <c r="C1009" s="16"/>
      <c r="D1009" s="16"/>
      <c r="E1009" s="16"/>
      <c r="F1009" s="16"/>
      <c r="G1009" s="16"/>
      <c r="H1009" s="16"/>
      <c r="I1009" s="17" t="str">
        <f>IF(J1009&lt;&gt;"",VLOOKUP(J1009,'Product Data'!B$1:K$1107,10,FALSE),"")</f>
        <v/>
      </c>
      <c r="J1009" s="21"/>
      <c r="K1009" s="21"/>
      <c r="L1009" s="18" t="str">
        <f>IF(J1009&lt;&gt;"",VLOOKUP(J1009,'Product Data'!B$1:K$1107,4,FALSE),"")</f>
        <v/>
      </c>
      <c r="M1009" s="17" t="str">
        <f t="shared" si="32"/>
        <v/>
      </c>
      <c r="N1009" s="19"/>
      <c r="O1009" s="17" t="str">
        <f t="shared" si="33"/>
        <v/>
      </c>
      <c r="P1009" s="20"/>
    </row>
    <row r="1010" spans="1:16">
      <c r="A1010" s="16"/>
      <c r="B1010" s="16"/>
      <c r="C1010" s="16"/>
      <c r="D1010" s="16"/>
      <c r="E1010" s="16"/>
      <c r="F1010" s="16"/>
      <c r="G1010" s="16"/>
      <c r="H1010" s="16"/>
      <c r="I1010" s="17" t="str">
        <f>IF(J1010&lt;&gt;"",VLOOKUP(J1010,'Product Data'!B$1:K$1107,10,FALSE),"")</f>
        <v/>
      </c>
      <c r="J1010" s="21"/>
      <c r="K1010" s="21"/>
      <c r="L1010" s="18" t="str">
        <f>IF(J1010&lt;&gt;"",VLOOKUP(J1010,'Product Data'!B$1:K$1107,4,FALSE),"")</f>
        <v/>
      </c>
      <c r="M1010" s="17" t="str">
        <f t="shared" si="32"/>
        <v/>
      </c>
      <c r="N1010" s="19"/>
      <c r="O1010" s="17" t="str">
        <f t="shared" si="33"/>
        <v/>
      </c>
      <c r="P1010" s="20"/>
    </row>
    <row r="1011" spans="1:16">
      <c r="A1011" s="16"/>
      <c r="B1011" s="16"/>
      <c r="C1011" s="16"/>
      <c r="D1011" s="16"/>
      <c r="E1011" s="16"/>
      <c r="F1011" s="16"/>
      <c r="G1011" s="16"/>
      <c r="H1011" s="16"/>
      <c r="I1011" s="17" t="str">
        <f>IF(J1011&lt;&gt;"",VLOOKUP(J1011,'Product Data'!B$1:K$1107,10,FALSE),"")</f>
        <v/>
      </c>
      <c r="J1011" s="21"/>
      <c r="K1011" s="21"/>
      <c r="L1011" s="18" t="str">
        <f>IF(J1011&lt;&gt;"",VLOOKUP(J1011,'Product Data'!B$1:K$1107,4,FALSE),"")</f>
        <v/>
      </c>
      <c r="M1011" s="17" t="str">
        <f t="shared" si="32"/>
        <v/>
      </c>
      <c r="N1011" s="19"/>
      <c r="O1011" s="17" t="str">
        <f t="shared" si="33"/>
        <v/>
      </c>
      <c r="P1011" s="20"/>
    </row>
  </sheetData>
  <sheetProtection algorithmName="SHA-512" hashValue="3sbX3Itf4rCQJuwm8t1hyMMX3bAwzd7xBoZWsTsKWl9p90LU5wLKXe/tqSe7oS1JCzx7u561iADerqfS+hotYQ==" saltValue="T/zUR5njlv7BnN+bHL2oDQ==" spinCount="100000" sheet="1" autoFilter="0"/>
  <conditionalFormatting sqref="K12:K1011">
    <cfRule type="cellIs" dxfId="3" priority="1" operator="greaterThan">
      <formula>1</formula>
    </cfRule>
  </conditionalFormatting>
  <conditionalFormatting sqref="P3:P10 P12:P1011">
    <cfRule type="expression" dxfId="2" priority="2" stopIfTrue="1">
      <formula>LEN(P3)&gt;250</formula>
    </cfRule>
  </conditionalFormatting>
  <pageMargins left="0.23622047244094491" right="0.23622047244094491" top="0.74803149606299213" bottom="0.74803149606299213" header="0.31496062992125984" footer="0.31496062992125984"/>
  <pageSetup paperSize="9" scale="35" fitToHeight="1000" orientation="landscape" r:id="rId1"/>
  <headerFooter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E3514A4-D829-4BE9-8526-AC613262DDA0}">
          <x14:formula1>
            <xm:f>IF(M12="Yes",'Delivery Dates'!$A$366:$A$733,'Delivery Dates'!$B$366:$B$733)</xm:f>
          </x14:formula1>
          <xm:sqref>N12:N1011</xm:sqref>
        </x14:dataValidation>
        <x14:dataValidation type="list" allowBlank="1" showInputMessage="1" showErrorMessage="1" xr:uid="{00000000-0002-0000-0000-000000000000}">
          <x14:formula1>
            <xm:f>'Product Data'!$B:$B</xm:f>
          </x14:formula1>
          <xm:sqref>J12:J1011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  <pageSetUpPr fitToPage="1"/>
  </sheetPr>
  <dimension ref="A1:J7"/>
  <sheetViews>
    <sheetView workbookViewId="0">
      <selection activeCell="B37" sqref="B37"/>
    </sheetView>
  </sheetViews>
  <sheetFormatPr defaultRowHeight="15"/>
  <cols>
    <col min="1" max="1" width="14.42578125" customWidth="1"/>
    <col min="2" max="2" width="19" customWidth="1"/>
    <col min="3" max="3" width="14.85546875" customWidth="1"/>
    <col min="4" max="4" width="9.85546875" customWidth="1"/>
    <col min="5" max="5" width="32" customWidth="1"/>
    <col min="6" max="6" width="14.85546875" customWidth="1"/>
    <col min="7" max="7" width="9.85546875" customWidth="1"/>
    <col min="8" max="8" width="36" customWidth="1"/>
    <col min="9" max="9" width="19" customWidth="1"/>
    <col min="10" max="10" width="14.85546875" bestFit="1" customWidth="1"/>
  </cols>
  <sheetData>
    <row r="1" spans="1:10">
      <c r="A1" s="14" t="s">
        <v>41</v>
      </c>
      <c r="E1" s="14" t="s">
        <v>43</v>
      </c>
      <c r="H1" s="14" t="s">
        <v>45</v>
      </c>
    </row>
    <row r="3" spans="1:10">
      <c r="A3" s="14" t="s">
        <v>42</v>
      </c>
      <c r="B3" s="14"/>
      <c r="C3" s="14">
        <f>SUM(C5:C65518)</f>
        <v>1</v>
      </c>
      <c r="E3" s="14" t="s">
        <v>42</v>
      </c>
      <c r="F3" s="14">
        <f>SUM(F5:F65518)</f>
        <v>1</v>
      </c>
      <c r="H3" s="14" t="s">
        <v>42</v>
      </c>
      <c r="I3" s="14"/>
      <c r="J3" s="14">
        <f>SUM(J4:J65514)/2</f>
        <v>1</v>
      </c>
    </row>
    <row r="5" spans="1:10">
      <c r="A5" s="12" t="s">
        <v>38</v>
      </c>
      <c r="B5" t="s">
        <v>40</v>
      </c>
      <c r="C5" t="s">
        <v>39</v>
      </c>
      <c r="E5" s="12" t="s">
        <v>38</v>
      </c>
      <c r="F5" t="s">
        <v>39</v>
      </c>
      <c r="H5" s="12" t="s">
        <v>38</v>
      </c>
      <c r="I5" t="s">
        <v>40</v>
      </c>
      <c r="J5" t="s">
        <v>39</v>
      </c>
    </row>
    <row r="6" spans="1:10">
      <c r="A6" s="13"/>
      <c r="E6" s="13" t="s">
        <v>37</v>
      </c>
      <c r="F6">
        <v>1</v>
      </c>
      <c r="H6" s="13" t="s">
        <v>31</v>
      </c>
      <c r="I6">
        <v>82267</v>
      </c>
      <c r="J6">
        <v>1</v>
      </c>
    </row>
    <row r="7" spans="1:10">
      <c r="A7" s="13" t="s">
        <v>31</v>
      </c>
      <c r="B7">
        <v>82267</v>
      </c>
      <c r="C7">
        <v>1</v>
      </c>
      <c r="H7" s="15" t="s">
        <v>37</v>
      </c>
      <c r="I7">
        <v>82267</v>
      </c>
      <c r="J7">
        <v>1</v>
      </c>
    </row>
  </sheetData>
  <sheetProtection algorithmName="SHA-512" hashValue="MGhz51n/rLilM7xhARDhAlkiRfH1BLuAaSl8KyWA7ZicHDUPGHemGHU//fBMr5rj4gm6huRWLosu7Mlmhl+vww==" saltValue="QXjPey8Rh6tNDJd3zFy7Ug==" spinCount="100000" sheet="1" objects="1" scenarios="1" pivotTables="0"/>
  <pageMargins left="0.23622047244094491" right="0.23622047244094491" top="0.74803149606299213" bottom="0.74803149606299213" header="0.31496062992125984" footer="0.31496062992125984"/>
  <pageSetup paperSize="9" scale="76" fitToHeight="1000" orientation="landscape" r:id="rId4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  <pageSetUpPr fitToPage="1"/>
  </sheetPr>
  <dimension ref="A1:P1003"/>
  <sheetViews>
    <sheetView workbookViewId="0">
      <selection activeCell="D1014" sqref="D1014"/>
    </sheetView>
  </sheetViews>
  <sheetFormatPr defaultRowHeight="15"/>
  <cols>
    <col min="1" max="1" width="24" bestFit="1" customWidth="1"/>
    <col min="2" max="6" width="20.5703125" bestFit="1" customWidth="1"/>
    <col min="7" max="7" width="14.42578125" bestFit="1" customWidth="1"/>
    <col min="8" max="8" width="19.7109375" bestFit="1" customWidth="1"/>
    <col min="9" max="9" width="15.42578125" bestFit="1" customWidth="1"/>
    <col min="10" max="10" width="14.7109375" customWidth="1"/>
    <col min="11" max="11" width="10.5703125" bestFit="1" customWidth="1"/>
    <col min="12" max="12" width="17.28515625" hidden="1" customWidth="1"/>
    <col min="13" max="13" width="15.85546875" bestFit="1" customWidth="1"/>
    <col min="14" max="15" width="32" bestFit="1" customWidth="1"/>
    <col min="16" max="16" width="74.7109375" bestFit="1" customWidth="1"/>
    <col min="17" max="17" width="32" bestFit="1" customWidth="1"/>
    <col min="18" max="18" width="74.7109375" bestFit="1" customWidth="1"/>
  </cols>
  <sheetData>
    <row r="1" spans="1:16">
      <c r="J1" s="14" t="s">
        <v>60</v>
      </c>
      <c r="K1" s="14">
        <f>SUM(Table2_14[[#All],[Quantity]])</f>
        <v>1</v>
      </c>
    </row>
    <row r="3" spans="1:16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48</v>
      </c>
      <c r="H3" t="s">
        <v>8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18</v>
      </c>
    </row>
    <row r="4" spans="1:16">
      <c r="A4" t="s">
        <v>59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46</v>
      </c>
      <c r="H4" t="s">
        <v>47</v>
      </c>
      <c r="I4" t="s">
        <v>31</v>
      </c>
      <c r="J4">
        <v>82267</v>
      </c>
      <c r="K4">
        <v>1</v>
      </c>
      <c r="L4" t="s">
        <v>52</v>
      </c>
      <c r="M4" t="s">
        <v>53</v>
      </c>
      <c r="N4" t="s">
        <v>37</v>
      </c>
      <c r="O4" t="s">
        <v>37</v>
      </c>
      <c r="P4" t="s">
        <v>51</v>
      </c>
    </row>
    <row r="5" spans="1:16" hidden="1">
      <c r="I5" t="s">
        <v>44</v>
      </c>
      <c r="L5" t="s">
        <v>44</v>
      </c>
      <c r="M5" t="s">
        <v>44</v>
      </c>
      <c r="O5" t="s">
        <v>44</v>
      </c>
    </row>
    <row r="6" spans="1:16" hidden="1">
      <c r="I6" t="s">
        <v>44</v>
      </c>
      <c r="L6" t="s">
        <v>44</v>
      </c>
      <c r="M6" t="s">
        <v>44</v>
      </c>
      <c r="O6" t="s">
        <v>44</v>
      </c>
    </row>
    <row r="7" spans="1:16" hidden="1">
      <c r="I7" t="s">
        <v>44</v>
      </c>
      <c r="L7" t="s">
        <v>44</v>
      </c>
      <c r="M7" t="s">
        <v>44</v>
      </c>
      <c r="O7" t="s">
        <v>44</v>
      </c>
    </row>
    <row r="8" spans="1:16" hidden="1">
      <c r="I8" t="s">
        <v>44</v>
      </c>
      <c r="L8" t="s">
        <v>44</v>
      </c>
      <c r="M8" t="s">
        <v>44</v>
      </c>
      <c r="O8" t="s">
        <v>44</v>
      </c>
    </row>
    <row r="9" spans="1:16" hidden="1">
      <c r="I9" t="s">
        <v>44</v>
      </c>
      <c r="L9" t="s">
        <v>44</v>
      </c>
      <c r="M9" t="s">
        <v>44</v>
      </c>
      <c r="O9" t="s">
        <v>44</v>
      </c>
    </row>
    <row r="10" spans="1:16" hidden="1">
      <c r="I10" t="s">
        <v>44</v>
      </c>
      <c r="L10" t="s">
        <v>44</v>
      </c>
      <c r="M10" t="s">
        <v>44</v>
      </c>
      <c r="O10" t="s">
        <v>44</v>
      </c>
    </row>
    <row r="11" spans="1:16" hidden="1">
      <c r="I11" t="s">
        <v>44</v>
      </c>
      <c r="L11" t="s">
        <v>44</v>
      </c>
      <c r="M11" t="s">
        <v>44</v>
      </c>
      <c r="O11" t="s">
        <v>44</v>
      </c>
    </row>
    <row r="12" spans="1:16" hidden="1">
      <c r="I12" t="s">
        <v>44</v>
      </c>
      <c r="L12" t="s">
        <v>44</v>
      </c>
      <c r="M12" t="s">
        <v>44</v>
      </c>
      <c r="O12" t="s">
        <v>44</v>
      </c>
    </row>
    <row r="13" spans="1:16" hidden="1">
      <c r="I13" t="s">
        <v>44</v>
      </c>
      <c r="L13" t="s">
        <v>44</v>
      </c>
      <c r="M13" t="s">
        <v>44</v>
      </c>
      <c r="O13" t="s">
        <v>44</v>
      </c>
    </row>
    <row r="14" spans="1:16" hidden="1">
      <c r="I14" t="s">
        <v>44</v>
      </c>
      <c r="L14" t="s">
        <v>44</v>
      </c>
      <c r="M14" t="s">
        <v>44</v>
      </c>
      <c r="O14" t="s">
        <v>44</v>
      </c>
    </row>
    <row r="15" spans="1:16" hidden="1">
      <c r="I15" t="s">
        <v>44</v>
      </c>
      <c r="L15" t="s">
        <v>44</v>
      </c>
      <c r="M15" t="s">
        <v>44</v>
      </c>
      <c r="O15" t="s">
        <v>44</v>
      </c>
    </row>
    <row r="16" spans="1:16" hidden="1">
      <c r="I16" t="s">
        <v>44</v>
      </c>
      <c r="L16" t="s">
        <v>44</v>
      </c>
      <c r="M16" t="s">
        <v>44</v>
      </c>
      <c r="O16" t="s">
        <v>44</v>
      </c>
    </row>
    <row r="17" spans="9:15" hidden="1">
      <c r="I17" t="s">
        <v>44</v>
      </c>
      <c r="L17" t="s">
        <v>44</v>
      </c>
      <c r="M17" t="s">
        <v>44</v>
      </c>
      <c r="O17" t="s">
        <v>44</v>
      </c>
    </row>
    <row r="18" spans="9:15" hidden="1">
      <c r="I18" t="s">
        <v>44</v>
      </c>
      <c r="L18" t="s">
        <v>44</v>
      </c>
      <c r="M18" t="s">
        <v>44</v>
      </c>
      <c r="O18" t="s">
        <v>44</v>
      </c>
    </row>
    <row r="19" spans="9:15" hidden="1">
      <c r="I19" t="s">
        <v>44</v>
      </c>
      <c r="L19" t="s">
        <v>44</v>
      </c>
      <c r="M19" t="s">
        <v>44</v>
      </c>
      <c r="O19" t="s">
        <v>44</v>
      </c>
    </row>
    <row r="20" spans="9:15" hidden="1">
      <c r="I20" t="s">
        <v>44</v>
      </c>
      <c r="L20" t="s">
        <v>44</v>
      </c>
      <c r="M20" t="s">
        <v>44</v>
      </c>
      <c r="O20" t="s">
        <v>44</v>
      </c>
    </row>
    <row r="21" spans="9:15" hidden="1">
      <c r="I21" t="s">
        <v>44</v>
      </c>
      <c r="L21" t="s">
        <v>44</v>
      </c>
      <c r="M21" t="s">
        <v>44</v>
      </c>
      <c r="O21" t="s">
        <v>44</v>
      </c>
    </row>
    <row r="22" spans="9:15" hidden="1">
      <c r="I22" t="s">
        <v>44</v>
      </c>
      <c r="L22" t="s">
        <v>44</v>
      </c>
      <c r="M22" t="s">
        <v>44</v>
      </c>
      <c r="O22" t="s">
        <v>44</v>
      </c>
    </row>
    <row r="23" spans="9:15" hidden="1">
      <c r="I23" t="s">
        <v>44</v>
      </c>
      <c r="L23" t="s">
        <v>44</v>
      </c>
      <c r="M23" t="s">
        <v>44</v>
      </c>
      <c r="O23" t="s">
        <v>44</v>
      </c>
    </row>
    <row r="24" spans="9:15" hidden="1">
      <c r="I24" t="s">
        <v>44</v>
      </c>
      <c r="L24" t="s">
        <v>44</v>
      </c>
      <c r="M24" t="s">
        <v>44</v>
      </c>
      <c r="O24" t="s">
        <v>44</v>
      </c>
    </row>
    <row r="25" spans="9:15" hidden="1">
      <c r="I25" t="s">
        <v>44</v>
      </c>
      <c r="L25" t="s">
        <v>44</v>
      </c>
      <c r="M25" t="s">
        <v>44</v>
      </c>
      <c r="O25" t="s">
        <v>44</v>
      </c>
    </row>
    <row r="26" spans="9:15" hidden="1">
      <c r="I26" t="s">
        <v>44</v>
      </c>
      <c r="L26" t="s">
        <v>44</v>
      </c>
      <c r="M26" t="s">
        <v>44</v>
      </c>
      <c r="O26" t="s">
        <v>44</v>
      </c>
    </row>
    <row r="27" spans="9:15" hidden="1">
      <c r="I27" t="s">
        <v>44</v>
      </c>
      <c r="L27" t="s">
        <v>44</v>
      </c>
      <c r="M27" t="s">
        <v>44</v>
      </c>
      <c r="O27" t="s">
        <v>44</v>
      </c>
    </row>
    <row r="28" spans="9:15" hidden="1">
      <c r="I28" t="s">
        <v>44</v>
      </c>
      <c r="L28" t="s">
        <v>44</v>
      </c>
      <c r="M28" t="s">
        <v>44</v>
      </c>
      <c r="O28" t="s">
        <v>44</v>
      </c>
    </row>
    <row r="29" spans="9:15" hidden="1">
      <c r="I29" t="s">
        <v>44</v>
      </c>
      <c r="L29" t="s">
        <v>44</v>
      </c>
      <c r="M29" t="s">
        <v>44</v>
      </c>
      <c r="O29" t="s">
        <v>44</v>
      </c>
    </row>
    <row r="30" spans="9:15" hidden="1">
      <c r="I30" t="s">
        <v>44</v>
      </c>
      <c r="L30" t="s">
        <v>44</v>
      </c>
      <c r="M30" t="s">
        <v>44</v>
      </c>
      <c r="O30" t="s">
        <v>44</v>
      </c>
    </row>
    <row r="31" spans="9:15" hidden="1">
      <c r="I31" t="s">
        <v>44</v>
      </c>
      <c r="L31" t="s">
        <v>44</v>
      </c>
      <c r="M31" t="s">
        <v>44</v>
      </c>
      <c r="O31" t="s">
        <v>44</v>
      </c>
    </row>
    <row r="32" spans="9:15" hidden="1">
      <c r="I32" t="s">
        <v>44</v>
      </c>
      <c r="L32" t="s">
        <v>44</v>
      </c>
      <c r="M32" t="s">
        <v>44</v>
      </c>
      <c r="O32" t="s">
        <v>44</v>
      </c>
    </row>
    <row r="33" spans="9:15" hidden="1">
      <c r="I33" t="s">
        <v>44</v>
      </c>
      <c r="L33" t="s">
        <v>44</v>
      </c>
      <c r="M33" t="s">
        <v>44</v>
      </c>
      <c r="O33" t="s">
        <v>44</v>
      </c>
    </row>
    <row r="34" spans="9:15" hidden="1">
      <c r="I34" t="s">
        <v>44</v>
      </c>
      <c r="L34" t="s">
        <v>44</v>
      </c>
      <c r="M34" t="s">
        <v>44</v>
      </c>
      <c r="O34" t="s">
        <v>44</v>
      </c>
    </row>
    <row r="35" spans="9:15" hidden="1">
      <c r="I35" t="s">
        <v>44</v>
      </c>
      <c r="L35" t="s">
        <v>44</v>
      </c>
      <c r="M35" t="s">
        <v>44</v>
      </c>
      <c r="O35" t="s">
        <v>44</v>
      </c>
    </row>
    <row r="36" spans="9:15" hidden="1">
      <c r="I36" t="s">
        <v>44</v>
      </c>
      <c r="L36" t="s">
        <v>44</v>
      </c>
      <c r="M36" t="s">
        <v>44</v>
      </c>
      <c r="O36" t="s">
        <v>44</v>
      </c>
    </row>
    <row r="37" spans="9:15" hidden="1">
      <c r="I37" t="s">
        <v>44</v>
      </c>
      <c r="L37" t="s">
        <v>44</v>
      </c>
      <c r="M37" t="s">
        <v>44</v>
      </c>
      <c r="O37" t="s">
        <v>44</v>
      </c>
    </row>
    <row r="38" spans="9:15" hidden="1">
      <c r="I38" t="s">
        <v>44</v>
      </c>
      <c r="L38" t="s">
        <v>44</v>
      </c>
      <c r="M38" t="s">
        <v>44</v>
      </c>
      <c r="O38" t="s">
        <v>44</v>
      </c>
    </row>
    <row r="39" spans="9:15" hidden="1">
      <c r="I39" t="s">
        <v>44</v>
      </c>
      <c r="L39" t="s">
        <v>44</v>
      </c>
      <c r="M39" t="s">
        <v>44</v>
      </c>
      <c r="O39" t="s">
        <v>44</v>
      </c>
    </row>
    <row r="40" spans="9:15" hidden="1">
      <c r="I40" t="s">
        <v>44</v>
      </c>
      <c r="L40" t="s">
        <v>44</v>
      </c>
      <c r="M40" t="s">
        <v>44</v>
      </c>
      <c r="O40" t="s">
        <v>44</v>
      </c>
    </row>
    <row r="41" spans="9:15" hidden="1">
      <c r="I41" t="s">
        <v>44</v>
      </c>
      <c r="L41" t="s">
        <v>44</v>
      </c>
      <c r="M41" t="s">
        <v>44</v>
      </c>
      <c r="O41" t="s">
        <v>44</v>
      </c>
    </row>
    <row r="42" spans="9:15" hidden="1">
      <c r="I42" t="s">
        <v>44</v>
      </c>
      <c r="L42" t="s">
        <v>44</v>
      </c>
      <c r="M42" t="s">
        <v>44</v>
      </c>
      <c r="O42" t="s">
        <v>44</v>
      </c>
    </row>
    <row r="43" spans="9:15" hidden="1">
      <c r="I43" t="s">
        <v>44</v>
      </c>
      <c r="L43" t="s">
        <v>44</v>
      </c>
      <c r="M43" t="s">
        <v>44</v>
      </c>
      <c r="O43" t="s">
        <v>44</v>
      </c>
    </row>
    <row r="44" spans="9:15" hidden="1">
      <c r="I44" t="s">
        <v>44</v>
      </c>
      <c r="L44" t="s">
        <v>44</v>
      </c>
      <c r="M44" t="s">
        <v>44</v>
      </c>
      <c r="O44" t="s">
        <v>44</v>
      </c>
    </row>
    <row r="45" spans="9:15" hidden="1">
      <c r="I45" t="s">
        <v>44</v>
      </c>
      <c r="L45" t="s">
        <v>44</v>
      </c>
      <c r="M45" t="s">
        <v>44</v>
      </c>
      <c r="O45" t="s">
        <v>44</v>
      </c>
    </row>
    <row r="46" spans="9:15" hidden="1">
      <c r="I46" t="s">
        <v>44</v>
      </c>
      <c r="L46" t="s">
        <v>44</v>
      </c>
      <c r="M46" t="s">
        <v>44</v>
      </c>
      <c r="O46" t="s">
        <v>44</v>
      </c>
    </row>
    <row r="47" spans="9:15" hidden="1">
      <c r="I47" t="s">
        <v>44</v>
      </c>
      <c r="L47" t="s">
        <v>44</v>
      </c>
      <c r="M47" t="s">
        <v>44</v>
      </c>
      <c r="O47" t="s">
        <v>44</v>
      </c>
    </row>
    <row r="48" spans="9:15" hidden="1">
      <c r="I48" t="s">
        <v>44</v>
      </c>
      <c r="L48" t="s">
        <v>44</v>
      </c>
      <c r="M48" t="s">
        <v>44</v>
      </c>
      <c r="O48" t="s">
        <v>44</v>
      </c>
    </row>
    <row r="49" spans="9:15" hidden="1">
      <c r="I49" t="s">
        <v>44</v>
      </c>
      <c r="L49" t="s">
        <v>44</v>
      </c>
      <c r="M49" t="s">
        <v>44</v>
      </c>
      <c r="O49" t="s">
        <v>44</v>
      </c>
    </row>
    <row r="50" spans="9:15" hidden="1">
      <c r="I50" t="s">
        <v>44</v>
      </c>
      <c r="L50" t="s">
        <v>44</v>
      </c>
      <c r="M50" t="s">
        <v>44</v>
      </c>
      <c r="O50" t="s">
        <v>44</v>
      </c>
    </row>
    <row r="51" spans="9:15" hidden="1">
      <c r="I51" t="s">
        <v>44</v>
      </c>
      <c r="L51" t="s">
        <v>44</v>
      </c>
      <c r="M51" t="s">
        <v>44</v>
      </c>
      <c r="O51" t="s">
        <v>44</v>
      </c>
    </row>
    <row r="52" spans="9:15" hidden="1">
      <c r="I52" t="s">
        <v>44</v>
      </c>
      <c r="L52" t="s">
        <v>44</v>
      </c>
      <c r="M52" t="s">
        <v>44</v>
      </c>
      <c r="O52" t="s">
        <v>44</v>
      </c>
    </row>
    <row r="53" spans="9:15" hidden="1">
      <c r="I53" t="s">
        <v>44</v>
      </c>
      <c r="L53" t="s">
        <v>44</v>
      </c>
      <c r="M53" t="s">
        <v>44</v>
      </c>
      <c r="O53" t="s">
        <v>44</v>
      </c>
    </row>
    <row r="54" spans="9:15" hidden="1">
      <c r="I54" t="s">
        <v>44</v>
      </c>
      <c r="L54" t="s">
        <v>44</v>
      </c>
      <c r="M54" t="s">
        <v>44</v>
      </c>
      <c r="O54" t="s">
        <v>44</v>
      </c>
    </row>
    <row r="55" spans="9:15" hidden="1">
      <c r="I55" t="s">
        <v>44</v>
      </c>
      <c r="L55" t="s">
        <v>44</v>
      </c>
      <c r="M55" t="s">
        <v>44</v>
      </c>
      <c r="O55" t="s">
        <v>44</v>
      </c>
    </row>
    <row r="56" spans="9:15" hidden="1">
      <c r="I56" t="s">
        <v>44</v>
      </c>
      <c r="L56" t="s">
        <v>44</v>
      </c>
      <c r="M56" t="s">
        <v>44</v>
      </c>
      <c r="O56" t="s">
        <v>44</v>
      </c>
    </row>
    <row r="57" spans="9:15" hidden="1">
      <c r="I57" t="s">
        <v>44</v>
      </c>
      <c r="L57" t="s">
        <v>44</v>
      </c>
      <c r="M57" t="s">
        <v>44</v>
      </c>
      <c r="O57" t="s">
        <v>44</v>
      </c>
    </row>
    <row r="58" spans="9:15" hidden="1">
      <c r="I58" t="s">
        <v>44</v>
      </c>
      <c r="L58" t="s">
        <v>44</v>
      </c>
      <c r="M58" t="s">
        <v>44</v>
      </c>
      <c r="O58" t="s">
        <v>44</v>
      </c>
    </row>
    <row r="59" spans="9:15" hidden="1">
      <c r="I59" t="s">
        <v>44</v>
      </c>
      <c r="L59" t="s">
        <v>44</v>
      </c>
      <c r="M59" t="s">
        <v>44</v>
      </c>
      <c r="O59" t="s">
        <v>44</v>
      </c>
    </row>
    <row r="60" spans="9:15" hidden="1">
      <c r="I60" t="s">
        <v>44</v>
      </c>
      <c r="L60" t="s">
        <v>44</v>
      </c>
      <c r="M60" t="s">
        <v>44</v>
      </c>
      <c r="O60" t="s">
        <v>44</v>
      </c>
    </row>
    <row r="61" spans="9:15" hidden="1">
      <c r="I61" t="s">
        <v>44</v>
      </c>
      <c r="L61" t="s">
        <v>44</v>
      </c>
      <c r="M61" t="s">
        <v>44</v>
      </c>
      <c r="O61" t="s">
        <v>44</v>
      </c>
    </row>
    <row r="62" spans="9:15" hidden="1">
      <c r="I62" t="s">
        <v>44</v>
      </c>
      <c r="L62" t="s">
        <v>44</v>
      </c>
      <c r="M62" t="s">
        <v>44</v>
      </c>
      <c r="O62" t="s">
        <v>44</v>
      </c>
    </row>
    <row r="63" spans="9:15" hidden="1">
      <c r="I63" t="s">
        <v>44</v>
      </c>
      <c r="L63" t="s">
        <v>44</v>
      </c>
      <c r="M63" t="s">
        <v>44</v>
      </c>
      <c r="O63" t="s">
        <v>44</v>
      </c>
    </row>
    <row r="64" spans="9:15" hidden="1">
      <c r="I64" t="s">
        <v>44</v>
      </c>
      <c r="L64" t="s">
        <v>44</v>
      </c>
      <c r="M64" t="s">
        <v>44</v>
      </c>
      <c r="O64" t="s">
        <v>44</v>
      </c>
    </row>
    <row r="65" spans="9:15" hidden="1">
      <c r="I65" t="s">
        <v>44</v>
      </c>
      <c r="L65" t="s">
        <v>44</v>
      </c>
      <c r="M65" t="s">
        <v>44</v>
      </c>
      <c r="O65" t="s">
        <v>44</v>
      </c>
    </row>
    <row r="66" spans="9:15" hidden="1">
      <c r="I66" t="s">
        <v>44</v>
      </c>
      <c r="L66" t="s">
        <v>44</v>
      </c>
      <c r="M66" t="s">
        <v>44</v>
      </c>
      <c r="O66" t="s">
        <v>44</v>
      </c>
    </row>
    <row r="67" spans="9:15" hidden="1">
      <c r="I67" t="s">
        <v>44</v>
      </c>
      <c r="L67" t="s">
        <v>44</v>
      </c>
      <c r="M67" t="s">
        <v>44</v>
      </c>
      <c r="O67" t="s">
        <v>44</v>
      </c>
    </row>
    <row r="68" spans="9:15" hidden="1">
      <c r="I68" t="s">
        <v>44</v>
      </c>
      <c r="L68" t="s">
        <v>44</v>
      </c>
      <c r="M68" t="s">
        <v>44</v>
      </c>
      <c r="O68" t="s">
        <v>44</v>
      </c>
    </row>
    <row r="69" spans="9:15" hidden="1">
      <c r="I69" t="s">
        <v>44</v>
      </c>
      <c r="L69" t="s">
        <v>44</v>
      </c>
      <c r="M69" t="s">
        <v>44</v>
      </c>
      <c r="O69" t="s">
        <v>44</v>
      </c>
    </row>
    <row r="70" spans="9:15" hidden="1">
      <c r="I70" t="s">
        <v>44</v>
      </c>
      <c r="L70" t="s">
        <v>44</v>
      </c>
      <c r="M70" t="s">
        <v>44</v>
      </c>
      <c r="O70" t="s">
        <v>44</v>
      </c>
    </row>
    <row r="71" spans="9:15" hidden="1">
      <c r="I71" t="s">
        <v>44</v>
      </c>
      <c r="L71" t="s">
        <v>44</v>
      </c>
      <c r="M71" t="s">
        <v>44</v>
      </c>
      <c r="O71" t="s">
        <v>44</v>
      </c>
    </row>
    <row r="72" spans="9:15" hidden="1">
      <c r="I72" t="s">
        <v>44</v>
      </c>
      <c r="L72" t="s">
        <v>44</v>
      </c>
      <c r="M72" t="s">
        <v>44</v>
      </c>
      <c r="O72" t="s">
        <v>44</v>
      </c>
    </row>
    <row r="73" spans="9:15" hidden="1">
      <c r="I73" t="s">
        <v>44</v>
      </c>
      <c r="L73" t="s">
        <v>44</v>
      </c>
      <c r="M73" t="s">
        <v>44</v>
      </c>
      <c r="O73" t="s">
        <v>44</v>
      </c>
    </row>
    <row r="74" spans="9:15" hidden="1">
      <c r="I74" t="s">
        <v>44</v>
      </c>
      <c r="L74" t="s">
        <v>44</v>
      </c>
      <c r="M74" t="s">
        <v>44</v>
      </c>
      <c r="O74" t="s">
        <v>44</v>
      </c>
    </row>
    <row r="75" spans="9:15" hidden="1">
      <c r="I75" t="s">
        <v>44</v>
      </c>
      <c r="L75" t="s">
        <v>44</v>
      </c>
      <c r="M75" t="s">
        <v>44</v>
      </c>
      <c r="O75" t="s">
        <v>44</v>
      </c>
    </row>
    <row r="76" spans="9:15" hidden="1">
      <c r="I76" t="s">
        <v>44</v>
      </c>
      <c r="L76" t="s">
        <v>44</v>
      </c>
      <c r="M76" t="s">
        <v>44</v>
      </c>
      <c r="O76" t="s">
        <v>44</v>
      </c>
    </row>
    <row r="77" spans="9:15" hidden="1">
      <c r="I77" t="s">
        <v>44</v>
      </c>
      <c r="L77" t="s">
        <v>44</v>
      </c>
      <c r="M77" t="s">
        <v>44</v>
      </c>
      <c r="O77" t="s">
        <v>44</v>
      </c>
    </row>
    <row r="78" spans="9:15" hidden="1">
      <c r="I78" t="s">
        <v>44</v>
      </c>
      <c r="L78" t="s">
        <v>44</v>
      </c>
      <c r="M78" t="s">
        <v>44</v>
      </c>
      <c r="O78" t="s">
        <v>44</v>
      </c>
    </row>
    <row r="79" spans="9:15" hidden="1">
      <c r="I79" t="s">
        <v>44</v>
      </c>
      <c r="L79" t="s">
        <v>44</v>
      </c>
      <c r="M79" t="s">
        <v>44</v>
      </c>
      <c r="O79" t="s">
        <v>44</v>
      </c>
    </row>
    <row r="80" spans="9:15" hidden="1">
      <c r="I80" t="s">
        <v>44</v>
      </c>
      <c r="L80" t="s">
        <v>44</v>
      </c>
      <c r="M80" t="s">
        <v>44</v>
      </c>
      <c r="O80" t="s">
        <v>44</v>
      </c>
    </row>
    <row r="81" spans="9:15" hidden="1">
      <c r="I81" t="s">
        <v>44</v>
      </c>
      <c r="L81" t="s">
        <v>44</v>
      </c>
      <c r="M81" t="s">
        <v>44</v>
      </c>
      <c r="O81" t="s">
        <v>44</v>
      </c>
    </row>
    <row r="82" spans="9:15" hidden="1">
      <c r="I82" t="s">
        <v>44</v>
      </c>
      <c r="L82" t="s">
        <v>44</v>
      </c>
      <c r="M82" t="s">
        <v>44</v>
      </c>
      <c r="O82" t="s">
        <v>44</v>
      </c>
    </row>
    <row r="83" spans="9:15" hidden="1">
      <c r="I83" t="s">
        <v>44</v>
      </c>
      <c r="L83" t="s">
        <v>44</v>
      </c>
      <c r="M83" t="s">
        <v>44</v>
      </c>
      <c r="O83" t="s">
        <v>44</v>
      </c>
    </row>
    <row r="84" spans="9:15" hidden="1">
      <c r="I84" t="s">
        <v>44</v>
      </c>
      <c r="L84" t="s">
        <v>44</v>
      </c>
      <c r="M84" t="s">
        <v>44</v>
      </c>
      <c r="O84" t="s">
        <v>44</v>
      </c>
    </row>
    <row r="85" spans="9:15" hidden="1">
      <c r="I85" t="s">
        <v>44</v>
      </c>
      <c r="L85" t="s">
        <v>44</v>
      </c>
      <c r="M85" t="s">
        <v>44</v>
      </c>
      <c r="O85" t="s">
        <v>44</v>
      </c>
    </row>
    <row r="86" spans="9:15" hidden="1">
      <c r="I86" t="s">
        <v>44</v>
      </c>
      <c r="L86" t="s">
        <v>44</v>
      </c>
      <c r="M86" t="s">
        <v>44</v>
      </c>
      <c r="O86" t="s">
        <v>44</v>
      </c>
    </row>
    <row r="87" spans="9:15" hidden="1">
      <c r="I87" t="s">
        <v>44</v>
      </c>
      <c r="L87" t="s">
        <v>44</v>
      </c>
      <c r="M87" t="s">
        <v>44</v>
      </c>
      <c r="O87" t="s">
        <v>44</v>
      </c>
    </row>
    <row r="88" spans="9:15" hidden="1">
      <c r="I88" t="s">
        <v>44</v>
      </c>
      <c r="L88" t="s">
        <v>44</v>
      </c>
      <c r="M88" t="s">
        <v>44</v>
      </c>
      <c r="O88" t="s">
        <v>44</v>
      </c>
    </row>
    <row r="89" spans="9:15" hidden="1">
      <c r="I89" t="s">
        <v>44</v>
      </c>
      <c r="L89" t="s">
        <v>44</v>
      </c>
      <c r="M89" t="s">
        <v>44</v>
      </c>
      <c r="O89" t="s">
        <v>44</v>
      </c>
    </row>
    <row r="90" spans="9:15" hidden="1">
      <c r="I90" t="s">
        <v>44</v>
      </c>
      <c r="L90" t="s">
        <v>44</v>
      </c>
      <c r="M90" t="s">
        <v>44</v>
      </c>
      <c r="O90" t="s">
        <v>44</v>
      </c>
    </row>
    <row r="91" spans="9:15" hidden="1">
      <c r="I91" t="s">
        <v>44</v>
      </c>
      <c r="L91" t="s">
        <v>44</v>
      </c>
      <c r="M91" t="s">
        <v>44</v>
      </c>
      <c r="O91" t="s">
        <v>44</v>
      </c>
    </row>
    <row r="92" spans="9:15" hidden="1">
      <c r="I92" t="s">
        <v>44</v>
      </c>
      <c r="L92" t="s">
        <v>44</v>
      </c>
      <c r="M92" t="s">
        <v>44</v>
      </c>
      <c r="O92" t="s">
        <v>44</v>
      </c>
    </row>
    <row r="93" spans="9:15" hidden="1">
      <c r="I93" t="s">
        <v>44</v>
      </c>
      <c r="L93" t="s">
        <v>44</v>
      </c>
      <c r="M93" t="s">
        <v>44</v>
      </c>
      <c r="O93" t="s">
        <v>44</v>
      </c>
    </row>
    <row r="94" spans="9:15" hidden="1">
      <c r="I94" t="s">
        <v>44</v>
      </c>
      <c r="L94" t="s">
        <v>44</v>
      </c>
      <c r="M94" t="s">
        <v>44</v>
      </c>
      <c r="O94" t="s">
        <v>44</v>
      </c>
    </row>
    <row r="95" spans="9:15" hidden="1">
      <c r="I95" t="s">
        <v>44</v>
      </c>
      <c r="L95" t="s">
        <v>44</v>
      </c>
      <c r="M95" t="s">
        <v>44</v>
      </c>
      <c r="O95" t="s">
        <v>44</v>
      </c>
    </row>
    <row r="96" spans="9:15" hidden="1">
      <c r="I96" t="s">
        <v>44</v>
      </c>
      <c r="L96" t="s">
        <v>44</v>
      </c>
      <c r="M96" t="s">
        <v>44</v>
      </c>
      <c r="O96" t="s">
        <v>44</v>
      </c>
    </row>
    <row r="97" spans="9:15" hidden="1">
      <c r="I97" t="s">
        <v>44</v>
      </c>
      <c r="L97" t="s">
        <v>44</v>
      </c>
      <c r="M97" t="s">
        <v>44</v>
      </c>
      <c r="O97" t="s">
        <v>44</v>
      </c>
    </row>
    <row r="98" spans="9:15" hidden="1">
      <c r="I98" t="s">
        <v>44</v>
      </c>
      <c r="L98" t="s">
        <v>44</v>
      </c>
      <c r="M98" t="s">
        <v>44</v>
      </c>
      <c r="O98" t="s">
        <v>44</v>
      </c>
    </row>
    <row r="99" spans="9:15" hidden="1">
      <c r="I99" t="s">
        <v>44</v>
      </c>
      <c r="L99" t="s">
        <v>44</v>
      </c>
      <c r="M99" t="s">
        <v>44</v>
      </c>
      <c r="O99" t="s">
        <v>44</v>
      </c>
    </row>
    <row r="100" spans="9:15" hidden="1">
      <c r="I100" t="s">
        <v>44</v>
      </c>
      <c r="L100" t="s">
        <v>44</v>
      </c>
      <c r="M100" t="s">
        <v>44</v>
      </c>
      <c r="O100" t="s">
        <v>44</v>
      </c>
    </row>
    <row r="101" spans="9:15" hidden="1">
      <c r="I101" t="s">
        <v>44</v>
      </c>
      <c r="L101" t="s">
        <v>44</v>
      </c>
      <c r="M101" t="s">
        <v>44</v>
      </c>
      <c r="O101" t="s">
        <v>44</v>
      </c>
    </row>
    <row r="102" spans="9:15" hidden="1">
      <c r="I102" t="s">
        <v>44</v>
      </c>
      <c r="L102" t="s">
        <v>44</v>
      </c>
      <c r="M102" t="s">
        <v>44</v>
      </c>
      <c r="O102" t="s">
        <v>44</v>
      </c>
    </row>
    <row r="103" spans="9:15" hidden="1">
      <c r="I103" t="s">
        <v>44</v>
      </c>
      <c r="L103" t="s">
        <v>44</v>
      </c>
      <c r="M103" t="s">
        <v>44</v>
      </c>
      <c r="O103" t="s">
        <v>44</v>
      </c>
    </row>
    <row r="104" spans="9:15" hidden="1">
      <c r="I104" t="s">
        <v>44</v>
      </c>
      <c r="L104" t="s">
        <v>44</v>
      </c>
      <c r="M104" t="s">
        <v>44</v>
      </c>
      <c r="O104" t="s">
        <v>44</v>
      </c>
    </row>
    <row r="105" spans="9:15" hidden="1">
      <c r="I105" t="s">
        <v>44</v>
      </c>
      <c r="L105" t="s">
        <v>44</v>
      </c>
      <c r="M105" t="s">
        <v>44</v>
      </c>
      <c r="O105" t="s">
        <v>44</v>
      </c>
    </row>
    <row r="106" spans="9:15" hidden="1">
      <c r="I106" t="s">
        <v>44</v>
      </c>
      <c r="L106" t="s">
        <v>44</v>
      </c>
      <c r="M106" t="s">
        <v>44</v>
      </c>
      <c r="O106" t="s">
        <v>44</v>
      </c>
    </row>
    <row r="107" spans="9:15" hidden="1">
      <c r="I107" t="s">
        <v>44</v>
      </c>
      <c r="L107" t="s">
        <v>44</v>
      </c>
      <c r="M107" t="s">
        <v>44</v>
      </c>
      <c r="O107" t="s">
        <v>44</v>
      </c>
    </row>
    <row r="108" spans="9:15" hidden="1">
      <c r="I108" t="s">
        <v>44</v>
      </c>
      <c r="L108" t="s">
        <v>44</v>
      </c>
      <c r="M108" t="s">
        <v>44</v>
      </c>
      <c r="O108" t="s">
        <v>44</v>
      </c>
    </row>
    <row r="109" spans="9:15" hidden="1">
      <c r="I109" t="s">
        <v>44</v>
      </c>
      <c r="L109" t="s">
        <v>44</v>
      </c>
      <c r="M109" t="s">
        <v>44</v>
      </c>
      <c r="O109" t="s">
        <v>44</v>
      </c>
    </row>
    <row r="110" spans="9:15" hidden="1">
      <c r="I110" t="s">
        <v>44</v>
      </c>
      <c r="L110" t="s">
        <v>44</v>
      </c>
      <c r="M110" t="s">
        <v>44</v>
      </c>
      <c r="O110" t="s">
        <v>44</v>
      </c>
    </row>
    <row r="111" spans="9:15" hidden="1">
      <c r="I111" t="s">
        <v>44</v>
      </c>
      <c r="L111" t="s">
        <v>44</v>
      </c>
      <c r="M111" t="s">
        <v>44</v>
      </c>
      <c r="O111" t="s">
        <v>44</v>
      </c>
    </row>
    <row r="112" spans="9:15" hidden="1">
      <c r="I112" t="s">
        <v>44</v>
      </c>
      <c r="L112" t="s">
        <v>44</v>
      </c>
      <c r="M112" t="s">
        <v>44</v>
      </c>
      <c r="O112" t="s">
        <v>44</v>
      </c>
    </row>
    <row r="113" spans="9:15" hidden="1">
      <c r="I113" t="s">
        <v>44</v>
      </c>
      <c r="L113" t="s">
        <v>44</v>
      </c>
      <c r="M113" t="s">
        <v>44</v>
      </c>
      <c r="O113" t="s">
        <v>44</v>
      </c>
    </row>
    <row r="114" spans="9:15" hidden="1">
      <c r="I114" t="s">
        <v>44</v>
      </c>
      <c r="L114" t="s">
        <v>44</v>
      </c>
      <c r="M114" t="s">
        <v>44</v>
      </c>
      <c r="O114" t="s">
        <v>44</v>
      </c>
    </row>
    <row r="115" spans="9:15" hidden="1">
      <c r="I115" t="s">
        <v>44</v>
      </c>
      <c r="L115" t="s">
        <v>44</v>
      </c>
      <c r="M115" t="s">
        <v>44</v>
      </c>
      <c r="O115" t="s">
        <v>44</v>
      </c>
    </row>
    <row r="116" spans="9:15" hidden="1">
      <c r="I116" t="s">
        <v>44</v>
      </c>
      <c r="L116" t="s">
        <v>44</v>
      </c>
      <c r="M116" t="s">
        <v>44</v>
      </c>
      <c r="O116" t="s">
        <v>44</v>
      </c>
    </row>
    <row r="117" spans="9:15" hidden="1">
      <c r="I117" t="s">
        <v>44</v>
      </c>
      <c r="L117" t="s">
        <v>44</v>
      </c>
      <c r="M117" t="s">
        <v>44</v>
      </c>
      <c r="O117" t="s">
        <v>44</v>
      </c>
    </row>
    <row r="118" spans="9:15" hidden="1">
      <c r="I118" t="s">
        <v>44</v>
      </c>
      <c r="L118" t="s">
        <v>44</v>
      </c>
      <c r="M118" t="s">
        <v>44</v>
      </c>
      <c r="O118" t="s">
        <v>44</v>
      </c>
    </row>
    <row r="119" spans="9:15" hidden="1">
      <c r="I119" t="s">
        <v>44</v>
      </c>
      <c r="L119" t="s">
        <v>44</v>
      </c>
      <c r="M119" t="s">
        <v>44</v>
      </c>
      <c r="O119" t="s">
        <v>44</v>
      </c>
    </row>
    <row r="120" spans="9:15" hidden="1">
      <c r="I120" t="s">
        <v>44</v>
      </c>
      <c r="L120" t="s">
        <v>44</v>
      </c>
      <c r="M120" t="s">
        <v>44</v>
      </c>
      <c r="O120" t="s">
        <v>44</v>
      </c>
    </row>
    <row r="121" spans="9:15" hidden="1">
      <c r="I121" t="s">
        <v>44</v>
      </c>
      <c r="L121" t="s">
        <v>44</v>
      </c>
      <c r="M121" t="s">
        <v>44</v>
      </c>
      <c r="O121" t="s">
        <v>44</v>
      </c>
    </row>
    <row r="122" spans="9:15" hidden="1">
      <c r="I122" t="s">
        <v>44</v>
      </c>
      <c r="L122" t="s">
        <v>44</v>
      </c>
      <c r="M122" t="s">
        <v>44</v>
      </c>
      <c r="O122" t="s">
        <v>44</v>
      </c>
    </row>
    <row r="123" spans="9:15" hidden="1">
      <c r="I123" t="s">
        <v>44</v>
      </c>
      <c r="L123" t="s">
        <v>44</v>
      </c>
      <c r="M123" t="s">
        <v>44</v>
      </c>
      <c r="O123" t="s">
        <v>44</v>
      </c>
    </row>
    <row r="124" spans="9:15" hidden="1">
      <c r="I124" t="s">
        <v>44</v>
      </c>
      <c r="L124" t="s">
        <v>44</v>
      </c>
      <c r="M124" t="s">
        <v>44</v>
      </c>
      <c r="O124" t="s">
        <v>44</v>
      </c>
    </row>
    <row r="125" spans="9:15" hidden="1">
      <c r="I125" t="s">
        <v>44</v>
      </c>
      <c r="L125" t="s">
        <v>44</v>
      </c>
      <c r="M125" t="s">
        <v>44</v>
      </c>
      <c r="O125" t="s">
        <v>44</v>
      </c>
    </row>
    <row r="126" spans="9:15" hidden="1">
      <c r="I126" t="s">
        <v>44</v>
      </c>
      <c r="L126" t="s">
        <v>44</v>
      </c>
      <c r="M126" t="s">
        <v>44</v>
      </c>
      <c r="O126" t="s">
        <v>44</v>
      </c>
    </row>
    <row r="127" spans="9:15" hidden="1">
      <c r="I127" t="s">
        <v>44</v>
      </c>
      <c r="L127" t="s">
        <v>44</v>
      </c>
      <c r="M127" t="s">
        <v>44</v>
      </c>
      <c r="O127" t="s">
        <v>44</v>
      </c>
    </row>
    <row r="128" spans="9:15" hidden="1">
      <c r="I128" t="s">
        <v>44</v>
      </c>
      <c r="L128" t="s">
        <v>44</v>
      </c>
      <c r="M128" t="s">
        <v>44</v>
      </c>
      <c r="O128" t="s">
        <v>44</v>
      </c>
    </row>
    <row r="129" spans="9:15" hidden="1">
      <c r="I129" t="s">
        <v>44</v>
      </c>
      <c r="L129" t="s">
        <v>44</v>
      </c>
      <c r="M129" t="s">
        <v>44</v>
      </c>
      <c r="O129" t="s">
        <v>44</v>
      </c>
    </row>
    <row r="130" spans="9:15" hidden="1">
      <c r="I130" t="s">
        <v>44</v>
      </c>
      <c r="L130" t="s">
        <v>44</v>
      </c>
      <c r="M130" t="s">
        <v>44</v>
      </c>
      <c r="O130" t="s">
        <v>44</v>
      </c>
    </row>
    <row r="131" spans="9:15" hidden="1">
      <c r="I131" t="s">
        <v>44</v>
      </c>
      <c r="L131" t="s">
        <v>44</v>
      </c>
      <c r="M131" t="s">
        <v>44</v>
      </c>
      <c r="O131" t="s">
        <v>44</v>
      </c>
    </row>
    <row r="132" spans="9:15" hidden="1">
      <c r="I132" t="s">
        <v>44</v>
      </c>
      <c r="L132" t="s">
        <v>44</v>
      </c>
      <c r="M132" t="s">
        <v>44</v>
      </c>
      <c r="O132" t="s">
        <v>44</v>
      </c>
    </row>
    <row r="133" spans="9:15" hidden="1">
      <c r="I133" t="s">
        <v>44</v>
      </c>
      <c r="L133" t="s">
        <v>44</v>
      </c>
      <c r="M133" t="s">
        <v>44</v>
      </c>
      <c r="O133" t="s">
        <v>44</v>
      </c>
    </row>
    <row r="134" spans="9:15" hidden="1">
      <c r="I134" t="s">
        <v>44</v>
      </c>
      <c r="L134" t="s">
        <v>44</v>
      </c>
      <c r="M134" t="s">
        <v>44</v>
      </c>
      <c r="O134" t="s">
        <v>44</v>
      </c>
    </row>
    <row r="135" spans="9:15" hidden="1">
      <c r="I135" t="s">
        <v>44</v>
      </c>
      <c r="L135" t="s">
        <v>44</v>
      </c>
      <c r="M135" t="s">
        <v>44</v>
      </c>
      <c r="O135" t="s">
        <v>44</v>
      </c>
    </row>
    <row r="136" spans="9:15" hidden="1">
      <c r="I136" t="s">
        <v>44</v>
      </c>
      <c r="L136" t="s">
        <v>44</v>
      </c>
      <c r="M136" t="s">
        <v>44</v>
      </c>
      <c r="O136" t="s">
        <v>44</v>
      </c>
    </row>
    <row r="137" spans="9:15" hidden="1">
      <c r="I137" t="s">
        <v>44</v>
      </c>
      <c r="L137" t="s">
        <v>44</v>
      </c>
      <c r="M137" t="s">
        <v>44</v>
      </c>
      <c r="O137" t="s">
        <v>44</v>
      </c>
    </row>
    <row r="138" spans="9:15" hidden="1">
      <c r="I138" t="s">
        <v>44</v>
      </c>
      <c r="L138" t="s">
        <v>44</v>
      </c>
      <c r="M138" t="s">
        <v>44</v>
      </c>
      <c r="O138" t="s">
        <v>44</v>
      </c>
    </row>
    <row r="139" spans="9:15" hidden="1">
      <c r="I139" t="s">
        <v>44</v>
      </c>
      <c r="L139" t="s">
        <v>44</v>
      </c>
      <c r="M139" t="s">
        <v>44</v>
      </c>
      <c r="O139" t="s">
        <v>44</v>
      </c>
    </row>
    <row r="140" spans="9:15" hidden="1">
      <c r="I140" t="s">
        <v>44</v>
      </c>
      <c r="L140" t="s">
        <v>44</v>
      </c>
      <c r="M140" t="s">
        <v>44</v>
      </c>
      <c r="O140" t="s">
        <v>44</v>
      </c>
    </row>
    <row r="141" spans="9:15" hidden="1">
      <c r="I141" t="s">
        <v>44</v>
      </c>
      <c r="L141" t="s">
        <v>44</v>
      </c>
      <c r="M141" t="s">
        <v>44</v>
      </c>
      <c r="O141" t="s">
        <v>44</v>
      </c>
    </row>
    <row r="142" spans="9:15" hidden="1">
      <c r="I142" t="s">
        <v>44</v>
      </c>
      <c r="L142" t="s">
        <v>44</v>
      </c>
      <c r="M142" t="s">
        <v>44</v>
      </c>
      <c r="O142" t="s">
        <v>44</v>
      </c>
    </row>
    <row r="143" spans="9:15" hidden="1">
      <c r="I143" t="s">
        <v>44</v>
      </c>
      <c r="L143" t="s">
        <v>44</v>
      </c>
      <c r="M143" t="s">
        <v>44</v>
      </c>
      <c r="O143" t="s">
        <v>44</v>
      </c>
    </row>
    <row r="144" spans="9:15" hidden="1">
      <c r="I144" t="s">
        <v>44</v>
      </c>
      <c r="L144" t="s">
        <v>44</v>
      </c>
      <c r="M144" t="s">
        <v>44</v>
      </c>
      <c r="O144" t="s">
        <v>44</v>
      </c>
    </row>
    <row r="145" spans="9:15" hidden="1">
      <c r="I145" t="s">
        <v>44</v>
      </c>
      <c r="L145" t="s">
        <v>44</v>
      </c>
      <c r="M145" t="s">
        <v>44</v>
      </c>
      <c r="O145" t="s">
        <v>44</v>
      </c>
    </row>
    <row r="146" spans="9:15" hidden="1">
      <c r="I146" t="s">
        <v>44</v>
      </c>
      <c r="L146" t="s">
        <v>44</v>
      </c>
      <c r="M146" t="s">
        <v>44</v>
      </c>
      <c r="O146" t="s">
        <v>44</v>
      </c>
    </row>
    <row r="147" spans="9:15" hidden="1">
      <c r="I147" t="s">
        <v>44</v>
      </c>
      <c r="L147" t="s">
        <v>44</v>
      </c>
      <c r="M147" t="s">
        <v>44</v>
      </c>
      <c r="O147" t="s">
        <v>44</v>
      </c>
    </row>
    <row r="148" spans="9:15" hidden="1">
      <c r="I148" t="s">
        <v>44</v>
      </c>
      <c r="L148" t="s">
        <v>44</v>
      </c>
      <c r="M148" t="s">
        <v>44</v>
      </c>
      <c r="O148" t="s">
        <v>44</v>
      </c>
    </row>
    <row r="149" spans="9:15" hidden="1">
      <c r="I149" t="s">
        <v>44</v>
      </c>
      <c r="L149" t="s">
        <v>44</v>
      </c>
      <c r="M149" t="s">
        <v>44</v>
      </c>
      <c r="O149" t="s">
        <v>44</v>
      </c>
    </row>
    <row r="150" spans="9:15" hidden="1">
      <c r="I150" t="s">
        <v>44</v>
      </c>
      <c r="L150" t="s">
        <v>44</v>
      </c>
      <c r="M150" t="s">
        <v>44</v>
      </c>
      <c r="O150" t="s">
        <v>44</v>
      </c>
    </row>
    <row r="151" spans="9:15" hidden="1">
      <c r="I151" t="s">
        <v>44</v>
      </c>
      <c r="L151" t="s">
        <v>44</v>
      </c>
      <c r="M151" t="s">
        <v>44</v>
      </c>
      <c r="O151" t="s">
        <v>44</v>
      </c>
    </row>
    <row r="152" spans="9:15" hidden="1">
      <c r="I152" t="s">
        <v>44</v>
      </c>
      <c r="L152" t="s">
        <v>44</v>
      </c>
      <c r="M152" t="s">
        <v>44</v>
      </c>
      <c r="O152" t="s">
        <v>44</v>
      </c>
    </row>
    <row r="153" spans="9:15" hidden="1">
      <c r="I153" t="s">
        <v>44</v>
      </c>
      <c r="L153" t="s">
        <v>44</v>
      </c>
      <c r="M153" t="s">
        <v>44</v>
      </c>
      <c r="O153" t="s">
        <v>44</v>
      </c>
    </row>
    <row r="154" spans="9:15" hidden="1">
      <c r="I154" t="s">
        <v>44</v>
      </c>
      <c r="L154" t="s">
        <v>44</v>
      </c>
      <c r="M154" t="s">
        <v>44</v>
      </c>
      <c r="O154" t="s">
        <v>44</v>
      </c>
    </row>
    <row r="155" spans="9:15" hidden="1">
      <c r="I155" t="s">
        <v>44</v>
      </c>
      <c r="L155" t="s">
        <v>44</v>
      </c>
      <c r="M155" t="s">
        <v>44</v>
      </c>
      <c r="O155" t="s">
        <v>44</v>
      </c>
    </row>
    <row r="156" spans="9:15" hidden="1">
      <c r="I156" t="s">
        <v>44</v>
      </c>
      <c r="L156" t="s">
        <v>44</v>
      </c>
      <c r="M156" t="s">
        <v>44</v>
      </c>
      <c r="O156" t="s">
        <v>44</v>
      </c>
    </row>
    <row r="157" spans="9:15" hidden="1">
      <c r="I157" t="s">
        <v>44</v>
      </c>
      <c r="L157" t="s">
        <v>44</v>
      </c>
      <c r="M157" t="s">
        <v>44</v>
      </c>
      <c r="O157" t="s">
        <v>44</v>
      </c>
    </row>
    <row r="158" spans="9:15" hidden="1">
      <c r="I158" t="s">
        <v>44</v>
      </c>
      <c r="L158" t="s">
        <v>44</v>
      </c>
      <c r="M158" t="s">
        <v>44</v>
      </c>
      <c r="O158" t="s">
        <v>44</v>
      </c>
    </row>
    <row r="159" spans="9:15" hidden="1">
      <c r="I159" t="s">
        <v>44</v>
      </c>
      <c r="L159" t="s">
        <v>44</v>
      </c>
      <c r="M159" t="s">
        <v>44</v>
      </c>
      <c r="O159" t="s">
        <v>44</v>
      </c>
    </row>
    <row r="160" spans="9:15" hidden="1">
      <c r="I160" t="s">
        <v>44</v>
      </c>
      <c r="L160" t="s">
        <v>44</v>
      </c>
      <c r="M160" t="s">
        <v>44</v>
      </c>
      <c r="O160" t="s">
        <v>44</v>
      </c>
    </row>
    <row r="161" spans="9:15" hidden="1">
      <c r="I161" t="s">
        <v>44</v>
      </c>
      <c r="L161" t="s">
        <v>44</v>
      </c>
      <c r="M161" t="s">
        <v>44</v>
      </c>
      <c r="O161" t="s">
        <v>44</v>
      </c>
    </row>
    <row r="162" spans="9:15" hidden="1">
      <c r="I162" t="s">
        <v>44</v>
      </c>
      <c r="L162" t="s">
        <v>44</v>
      </c>
      <c r="M162" t="s">
        <v>44</v>
      </c>
      <c r="O162" t="s">
        <v>44</v>
      </c>
    </row>
    <row r="163" spans="9:15" hidden="1">
      <c r="I163" t="s">
        <v>44</v>
      </c>
      <c r="L163" t="s">
        <v>44</v>
      </c>
      <c r="M163" t="s">
        <v>44</v>
      </c>
      <c r="O163" t="s">
        <v>44</v>
      </c>
    </row>
    <row r="164" spans="9:15" hidden="1">
      <c r="I164" t="s">
        <v>44</v>
      </c>
      <c r="L164" t="s">
        <v>44</v>
      </c>
      <c r="M164" t="s">
        <v>44</v>
      </c>
      <c r="O164" t="s">
        <v>44</v>
      </c>
    </row>
    <row r="165" spans="9:15" hidden="1">
      <c r="I165" t="s">
        <v>44</v>
      </c>
      <c r="L165" t="s">
        <v>44</v>
      </c>
      <c r="M165" t="s">
        <v>44</v>
      </c>
      <c r="O165" t="s">
        <v>44</v>
      </c>
    </row>
    <row r="166" spans="9:15" hidden="1">
      <c r="I166" t="s">
        <v>44</v>
      </c>
      <c r="L166" t="s">
        <v>44</v>
      </c>
      <c r="M166" t="s">
        <v>44</v>
      </c>
      <c r="O166" t="s">
        <v>44</v>
      </c>
    </row>
    <row r="167" spans="9:15" hidden="1">
      <c r="I167" t="s">
        <v>44</v>
      </c>
      <c r="L167" t="s">
        <v>44</v>
      </c>
      <c r="M167" t="s">
        <v>44</v>
      </c>
      <c r="O167" t="s">
        <v>44</v>
      </c>
    </row>
    <row r="168" spans="9:15" hidden="1">
      <c r="I168" t="s">
        <v>44</v>
      </c>
      <c r="L168" t="s">
        <v>44</v>
      </c>
      <c r="M168" t="s">
        <v>44</v>
      </c>
      <c r="O168" t="s">
        <v>44</v>
      </c>
    </row>
    <row r="169" spans="9:15" hidden="1">
      <c r="I169" t="s">
        <v>44</v>
      </c>
      <c r="L169" t="s">
        <v>44</v>
      </c>
      <c r="M169" t="s">
        <v>44</v>
      </c>
      <c r="O169" t="s">
        <v>44</v>
      </c>
    </row>
    <row r="170" spans="9:15" hidden="1">
      <c r="I170" t="s">
        <v>44</v>
      </c>
      <c r="L170" t="s">
        <v>44</v>
      </c>
      <c r="M170" t="s">
        <v>44</v>
      </c>
      <c r="O170" t="s">
        <v>44</v>
      </c>
    </row>
    <row r="171" spans="9:15" hidden="1">
      <c r="I171" t="s">
        <v>44</v>
      </c>
      <c r="L171" t="s">
        <v>44</v>
      </c>
      <c r="M171" t="s">
        <v>44</v>
      </c>
      <c r="O171" t="s">
        <v>44</v>
      </c>
    </row>
    <row r="172" spans="9:15" hidden="1">
      <c r="I172" t="s">
        <v>44</v>
      </c>
      <c r="L172" t="s">
        <v>44</v>
      </c>
      <c r="M172" t="s">
        <v>44</v>
      </c>
      <c r="O172" t="s">
        <v>44</v>
      </c>
    </row>
    <row r="173" spans="9:15" hidden="1">
      <c r="I173" t="s">
        <v>44</v>
      </c>
      <c r="L173" t="s">
        <v>44</v>
      </c>
      <c r="M173" t="s">
        <v>44</v>
      </c>
      <c r="O173" t="s">
        <v>44</v>
      </c>
    </row>
    <row r="174" spans="9:15" hidden="1">
      <c r="I174" t="s">
        <v>44</v>
      </c>
      <c r="L174" t="s">
        <v>44</v>
      </c>
      <c r="M174" t="s">
        <v>44</v>
      </c>
      <c r="O174" t="s">
        <v>44</v>
      </c>
    </row>
    <row r="175" spans="9:15" hidden="1">
      <c r="I175" t="s">
        <v>44</v>
      </c>
      <c r="L175" t="s">
        <v>44</v>
      </c>
      <c r="M175" t="s">
        <v>44</v>
      </c>
      <c r="O175" t="s">
        <v>44</v>
      </c>
    </row>
    <row r="176" spans="9:15" hidden="1">
      <c r="I176" t="s">
        <v>44</v>
      </c>
      <c r="L176" t="s">
        <v>44</v>
      </c>
      <c r="M176" t="s">
        <v>44</v>
      </c>
      <c r="O176" t="s">
        <v>44</v>
      </c>
    </row>
    <row r="177" spans="9:15" hidden="1">
      <c r="I177" t="s">
        <v>44</v>
      </c>
      <c r="L177" t="s">
        <v>44</v>
      </c>
      <c r="M177" t="s">
        <v>44</v>
      </c>
      <c r="O177" t="s">
        <v>44</v>
      </c>
    </row>
    <row r="178" spans="9:15" hidden="1">
      <c r="I178" t="s">
        <v>44</v>
      </c>
      <c r="L178" t="s">
        <v>44</v>
      </c>
      <c r="M178" t="s">
        <v>44</v>
      </c>
      <c r="O178" t="s">
        <v>44</v>
      </c>
    </row>
    <row r="179" spans="9:15" hidden="1">
      <c r="I179" t="s">
        <v>44</v>
      </c>
      <c r="L179" t="s">
        <v>44</v>
      </c>
      <c r="M179" t="s">
        <v>44</v>
      </c>
      <c r="O179" t="s">
        <v>44</v>
      </c>
    </row>
    <row r="180" spans="9:15" hidden="1">
      <c r="I180" t="s">
        <v>44</v>
      </c>
      <c r="L180" t="s">
        <v>44</v>
      </c>
      <c r="M180" t="s">
        <v>44</v>
      </c>
      <c r="O180" t="s">
        <v>44</v>
      </c>
    </row>
    <row r="181" spans="9:15" hidden="1">
      <c r="I181" t="s">
        <v>44</v>
      </c>
      <c r="L181" t="s">
        <v>44</v>
      </c>
      <c r="M181" t="s">
        <v>44</v>
      </c>
      <c r="O181" t="s">
        <v>44</v>
      </c>
    </row>
    <row r="182" spans="9:15" hidden="1">
      <c r="I182" t="s">
        <v>44</v>
      </c>
      <c r="L182" t="s">
        <v>44</v>
      </c>
      <c r="M182" t="s">
        <v>44</v>
      </c>
      <c r="O182" t="s">
        <v>44</v>
      </c>
    </row>
    <row r="183" spans="9:15" hidden="1">
      <c r="I183" t="s">
        <v>44</v>
      </c>
      <c r="L183" t="s">
        <v>44</v>
      </c>
      <c r="M183" t="s">
        <v>44</v>
      </c>
      <c r="O183" t="s">
        <v>44</v>
      </c>
    </row>
    <row r="184" spans="9:15" hidden="1">
      <c r="I184" t="s">
        <v>44</v>
      </c>
      <c r="L184" t="s">
        <v>44</v>
      </c>
      <c r="M184" t="s">
        <v>44</v>
      </c>
      <c r="O184" t="s">
        <v>44</v>
      </c>
    </row>
    <row r="185" spans="9:15" hidden="1">
      <c r="I185" t="s">
        <v>44</v>
      </c>
      <c r="L185" t="s">
        <v>44</v>
      </c>
      <c r="M185" t="s">
        <v>44</v>
      </c>
      <c r="O185" t="s">
        <v>44</v>
      </c>
    </row>
    <row r="186" spans="9:15" hidden="1">
      <c r="I186" t="s">
        <v>44</v>
      </c>
      <c r="L186" t="s">
        <v>44</v>
      </c>
      <c r="M186" t="s">
        <v>44</v>
      </c>
      <c r="O186" t="s">
        <v>44</v>
      </c>
    </row>
    <row r="187" spans="9:15" hidden="1">
      <c r="I187" t="s">
        <v>44</v>
      </c>
      <c r="L187" t="s">
        <v>44</v>
      </c>
      <c r="M187" t="s">
        <v>44</v>
      </c>
      <c r="O187" t="s">
        <v>44</v>
      </c>
    </row>
    <row r="188" spans="9:15" hidden="1">
      <c r="I188" t="s">
        <v>44</v>
      </c>
      <c r="L188" t="s">
        <v>44</v>
      </c>
      <c r="M188" t="s">
        <v>44</v>
      </c>
      <c r="O188" t="s">
        <v>44</v>
      </c>
    </row>
    <row r="189" spans="9:15" hidden="1">
      <c r="I189" t="s">
        <v>44</v>
      </c>
      <c r="L189" t="s">
        <v>44</v>
      </c>
      <c r="M189" t="s">
        <v>44</v>
      </c>
      <c r="O189" t="s">
        <v>44</v>
      </c>
    </row>
    <row r="190" spans="9:15" hidden="1">
      <c r="I190" t="s">
        <v>44</v>
      </c>
      <c r="L190" t="s">
        <v>44</v>
      </c>
      <c r="M190" t="s">
        <v>44</v>
      </c>
      <c r="O190" t="s">
        <v>44</v>
      </c>
    </row>
    <row r="191" spans="9:15" hidden="1">
      <c r="I191" t="s">
        <v>44</v>
      </c>
      <c r="L191" t="s">
        <v>44</v>
      </c>
      <c r="M191" t="s">
        <v>44</v>
      </c>
      <c r="O191" t="s">
        <v>44</v>
      </c>
    </row>
    <row r="192" spans="9:15" hidden="1">
      <c r="I192" t="s">
        <v>44</v>
      </c>
      <c r="L192" t="s">
        <v>44</v>
      </c>
      <c r="M192" t="s">
        <v>44</v>
      </c>
      <c r="O192" t="s">
        <v>44</v>
      </c>
    </row>
    <row r="193" spans="9:15" hidden="1">
      <c r="I193" t="s">
        <v>44</v>
      </c>
      <c r="L193" t="s">
        <v>44</v>
      </c>
      <c r="M193" t="s">
        <v>44</v>
      </c>
      <c r="O193" t="s">
        <v>44</v>
      </c>
    </row>
    <row r="194" spans="9:15" hidden="1">
      <c r="I194" t="s">
        <v>44</v>
      </c>
      <c r="L194" t="s">
        <v>44</v>
      </c>
      <c r="M194" t="s">
        <v>44</v>
      </c>
      <c r="O194" t="s">
        <v>44</v>
      </c>
    </row>
    <row r="195" spans="9:15" hidden="1">
      <c r="I195" t="s">
        <v>44</v>
      </c>
      <c r="L195" t="s">
        <v>44</v>
      </c>
      <c r="M195" t="s">
        <v>44</v>
      </c>
      <c r="O195" t="s">
        <v>44</v>
      </c>
    </row>
    <row r="196" spans="9:15" hidden="1">
      <c r="I196" t="s">
        <v>44</v>
      </c>
      <c r="L196" t="s">
        <v>44</v>
      </c>
      <c r="M196" t="s">
        <v>44</v>
      </c>
      <c r="O196" t="s">
        <v>44</v>
      </c>
    </row>
    <row r="197" spans="9:15" hidden="1">
      <c r="I197" t="s">
        <v>44</v>
      </c>
      <c r="L197" t="s">
        <v>44</v>
      </c>
      <c r="M197" t="s">
        <v>44</v>
      </c>
      <c r="O197" t="s">
        <v>44</v>
      </c>
    </row>
    <row r="198" spans="9:15" hidden="1">
      <c r="I198" t="s">
        <v>44</v>
      </c>
      <c r="L198" t="s">
        <v>44</v>
      </c>
      <c r="M198" t="s">
        <v>44</v>
      </c>
      <c r="O198" t="s">
        <v>44</v>
      </c>
    </row>
    <row r="199" spans="9:15" hidden="1">
      <c r="I199" t="s">
        <v>44</v>
      </c>
      <c r="L199" t="s">
        <v>44</v>
      </c>
      <c r="M199" t="s">
        <v>44</v>
      </c>
      <c r="O199" t="s">
        <v>44</v>
      </c>
    </row>
    <row r="200" spans="9:15" hidden="1">
      <c r="I200" t="s">
        <v>44</v>
      </c>
      <c r="L200" t="s">
        <v>44</v>
      </c>
      <c r="M200" t="s">
        <v>44</v>
      </c>
      <c r="O200" t="s">
        <v>44</v>
      </c>
    </row>
    <row r="201" spans="9:15" hidden="1">
      <c r="I201" t="s">
        <v>44</v>
      </c>
      <c r="L201" t="s">
        <v>44</v>
      </c>
      <c r="M201" t="s">
        <v>44</v>
      </c>
      <c r="O201" t="s">
        <v>44</v>
      </c>
    </row>
    <row r="202" spans="9:15" hidden="1">
      <c r="I202" t="s">
        <v>44</v>
      </c>
      <c r="L202" t="s">
        <v>44</v>
      </c>
      <c r="M202" t="s">
        <v>44</v>
      </c>
      <c r="O202" t="s">
        <v>44</v>
      </c>
    </row>
    <row r="203" spans="9:15" hidden="1">
      <c r="I203" t="s">
        <v>44</v>
      </c>
      <c r="L203" t="s">
        <v>44</v>
      </c>
      <c r="M203" t="s">
        <v>44</v>
      </c>
      <c r="O203" t="s">
        <v>44</v>
      </c>
    </row>
    <row r="204" spans="9:15" hidden="1">
      <c r="I204" t="s">
        <v>44</v>
      </c>
      <c r="L204" t="s">
        <v>44</v>
      </c>
      <c r="M204" t="s">
        <v>44</v>
      </c>
      <c r="O204" t="s">
        <v>44</v>
      </c>
    </row>
    <row r="205" spans="9:15" hidden="1">
      <c r="I205" t="s">
        <v>44</v>
      </c>
      <c r="L205" t="s">
        <v>44</v>
      </c>
      <c r="M205" t="s">
        <v>44</v>
      </c>
      <c r="O205" t="s">
        <v>44</v>
      </c>
    </row>
    <row r="206" spans="9:15" hidden="1">
      <c r="I206" t="s">
        <v>44</v>
      </c>
      <c r="L206" t="s">
        <v>44</v>
      </c>
      <c r="M206" t="s">
        <v>44</v>
      </c>
      <c r="O206" t="s">
        <v>44</v>
      </c>
    </row>
    <row r="207" spans="9:15" hidden="1">
      <c r="I207" t="s">
        <v>44</v>
      </c>
      <c r="L207" t="s">
        <v>44</v>
      </c>
      <c r="M207" t="s">
        <v>44</v>
      </c>
      <c r="O207" t="s">
        <v>44</v>
      </c>
    </row>
    <row r="208" spans="9:15" hidden="1">
      <c r="I208" t="s">
        <v>44</v>
      </c>
      <c r="L208" t="s">
        <v>44</v>
      </c>
      <c r="M208" t="s">
        <v>44</v>
      </c>
      <c r="O208" t="s">
        <v>44</v>
      </c>
    </row>
    <row r="209" spans="9:15" hidden="1">
      <c r="I209" t="s">
        <v>44</v>
      </c>
      <c r="L209" t="s">
        <v>44</v>
      </c>
      <c r="M209" t="s">
        <v>44</v>
      </c>
      <c r="O209" t="s">
        <v>44</v>
      </c>
    </row>
    <row r="210" spans="9:15" hidden="1">
      <c r="I210" t="s">
        <v>44</v>
      </c>
      <c r="L210" t="s">
        <v>44</v>
      </c>
      <c r="M210" t="s">
        <v>44</v>
      </c>
      <c r="O210" t="s">
        <v>44</v>
      </c>
    </row>
    <row r="211" spans="9:15" hidden="1">
      <c r="I211" t="s">
        <v>44</v>
      </c>
      <c r="L211" t="s">
        <v>44</v>
      </c>
      <c r="M211" t="s">
        <v>44</v>
      </c>
      <c r="O211" t="s">
        <v>44</v>
      </c>
    </row>
    <row r="212" spans="9:15" hidden="1">
      <c r="I212" t="s">
        <v>44</v>
      </c>
      <c r="L212" t="s">
        <v>44</v>
      </c>
      <c r="M212" t="s">
        <v>44</v>
      </c>
      <c r="O212" t="s">
        <v>44</v>
      </c>
    </row>
    <row r="213" spans="9:15" hidden="1">
      <c r="I213" t="s">
        <v>44</v>
      </c>
      <c r="L213" t="s">
        <v>44</v>
      </c>
      <c r="M213" t="s">
        <v>44</v>
      </c>
      <c r="O213" t="s">
        <v>44</v>
      </c>
    </row>
    <row r="214" spans="9:15" hidden="1">
      <c r="I214" t="s">
        <v>44</v>
      </c>
      <c r="L214" t="s">
        <v>44</v>
      </c>
      <c r="M214" t="s">
        <v>44</v>
      </c>
      <c r="O214" t="s">
        <v>44</v>
      </c>
    </row>
    <row r="215" spans="9:15" hidden="1">
      <c r="I215" t="s">
        <v>44</v>
      </c>
      <c r="L215" t="s">
        <v>44</v>
      </c>
      <c r="M215" t="s">
        <v>44</v>
      </c>
      <c r="O215" t="s">
        <v>44</v>
      </c>
    </row>
    <row r="216" spans="9:15" hidden="1">
      <c r="I216" t="s">
        <v>44</v>
      </c>
      <c r="L216" t="s">
        <v>44</v>
      </c>
      <c r="M216" t="s">
        <v>44</v>
      </c>
      <c r="O216" t="s">
        <v>44</v>
      </c>
    </row>
    <row r="217" spans="9:15" hidden="1">
      <c r="I217" t="s">
        <v>44</v>
      </c>
      <c r="L217" t="s">
        <v>44</v>
      </c>
      <c r="M217" t="s">
        <v>44</v>
      </c>
      <c r="O217" t="s">
        <v>44</v>
      </c>
    </row>
    <row r="218" spans="9:15" hidden="1">
      <c r="I218" t="s">
        <v>44</v>
      </c>
      <c r="L218" t="s">
        <v>44</v>
      </c>
      <c r="M218" t="s">
        <v>44</v>
      </c>
      <c r="O218" t="s">
        <v>44</v>
      </c>
    </row>
    <row r="219" spans="9:15" hidden="1">
      <c r="I219" t="s">
        <v>44</v>
      </c>
      <c r="L219" t="s">
        <v>44</v>
      </c>
      <c r="M219" t="s">
        <v>44</v>
      </c>
      <c r="O219" t="s">
        <v>44</v>
      </c>
    </row>
    <row r="220" spans="9:15" hidden="1">
      <c r="I220" t="s">
        <v>44</v>
      </c>
      <c r="L220" t="s">
        <v>44</v>
      </c>
      <c r="M220" t="s">
        <v>44</v>
      </c>
      <c r="O220" t="s">
        <v>44</v>
      </c>
    </row>
    <row r="221" spans="9:15" hidden="1">
      <c r="I221" t="s">
        <v>44</v>
      </c>
      <c r="L221" t="s">
        <v>44</v>
      </c>
      <c r="M221" t="s">
        <v>44</v>
      </c>
      <c r="O221" t="s">
        <v>44</v>
      </c>
    </row>
    <row r="222" spans="9:15" hidden="1">
      <c r="I222" t="s">
        <v>44</v>
      </c>
      <c r="L222" t="s">
        <v>44</v>
      </c>
      <c r="M222" t="s">
        <v>44</v>
      </c>
      <c r="O222" t="s">
        <v>44</v>
      </c>
    </row>
    <row r="223" spans="9:15" hidden="1">
      <c r="I223" t="s">
        <v>44</v>
      </c>
      <c r="L223" t="s">
        <v>44</v>
      </c>
      <c r="M223" t="s">
        <v>44</v>
      </c>
      <c r="O223" t="s">
        <v>44</v>
      </c>
    </row>
    <row r="224" spans="9:15" hidden="1">
      <c r="I224" t="s">
        <v>44</v>
      </c>
      <c r="L224" t="s">
        <v>44</v>
      </c>
      <c r="M224" t="s">
        <v>44</v>
      </c>
      <c r="O224" t="s">
        <v>44</v>
      </c>
    </row>
    <row r="225" spans="9:15" hidden="1">
      <c r="I225" t="s">
        <v>44</v>
      </c>
      <c r="L225" t="s">
        <v>44</v>
      </c>
      <c r="M225" t="s">
        <v>44</v>
      </c>
      <c r="O225" t="s">
        <v>44</v>
      </c>
    </row>
    <row r="226" spans="9:15" hidden="1">
      <c r="I226" t="s">
        <v>44</v>
      </c>
      <c r="L226" t="s">
        <v>44</v>
      </c>
      <c r="M226" t="s">
        <v>44</v>
      </c>
      <c r="O226" t="s">
        <v>44</v>
      </c>
    </row>
    <row r="227" spans="9:15" hidden="1">
      <c r="I227" t="s">
        <v>44</v>
      </c>
      <c r="L227" t="s">
        <v>44</v>
      </c>
      <c r="M227" t="s">
        <v>44</v>
      </c>
      <c r="O227" t="s">
        <v>44</v>
      </c>
    </row>
    <row r="228" spans="9:15" hidden="1">
      <c r="I228" t="s">
        <v>44</v>
      </c>
      <c r="L228" t="s">
        <v>44</v>
      </c>
      <c r="M228" t="s">
        <v>44</v>
      </c>
      <c r="O228" t="s">
        <v>44</v>
      </c>
    </row>
    <row r="229" spans="9:15" hidden="1">
      <c r="I229" t="s">
        <v>44</v>
      </c>
      <c r="L229" t="s">
        <v>44</v>
      </c>
      <c r="M229" t="s">
        <v>44</v>
      </c>
      <c r="O229" t="s">
        <v>44</v>
      </c>
    </row>
    <row r="230" spans="9:15" hidden="1">
      <c r="I230" t="s">
        <v>44</v>
      </c>
      <c r="L230" t="s">
        <v>44</v>
      </c>
      <c r="M230" t="s">
        <v>44</v>
      </c>
      <c r="O230" t="s">
        <v>44</v>
      </c>
    </row>
    <row r="231" spans="9:15" hidden="1">
      <c r="I231" t="s">
        <v>44</v>
      </c>
      <c r="L231" t="s">
        <v>44</v>
      </c>
      <c r="M231" t="s">
        <v>44</v>
      </c>
      <c r="O231" t="s">
        <v>44</v>
      </c>
    </row>
    <row r="232" spans="9:15" hidden="1">
      <c r="I232" t="s">
        <v>44</v>
      </c>
      <c r="L232" t="s">
        <v>44</v>
      </c>
      <c r="M232" t="s">
        <v>44</v>
      </c>
      <c r="O232" t="s">
        <v>44</v>
      </c>
    </row>
    <row r="233" spans="9:15" hidden="1">
      <c r="I233" t="s">
        <v>44</v>
      </c>
      <c r="L233" t="s">
        <v>44</v>
      </c>
      <c r="M233" t="s">
        <v>44</v>
      </c>
      <c r="O233" t="s">
        <v>44</v>
      </c>
    </row>
    <row r="234" spans="9:15" hidden="1">
      <c r="I234" t="s">
        <v>44</v>
      </c>
      <c r="L234" t="s">
        <v>44</v>
      </c>
      <c r="M234" t="s">
        <v>44</v>
      </c>
      <c r="O234" t="s">
        <v>44</v>
      </c>
    </row>
    <row r="235" spans="9:15" hidden="1">
      <c r="I235" t="s">
        <v>44</v>
      </c>
      <c r="L235" t="s">
        <v>44</v>
      </c>
      <c r="M235" t="s">
        <v>44</v>
      </c>
      <c r="O235" t="s">
        <v>44</v>
      </c>
    </row>
    <row r="236" spans="9:15" hidden="1">
      <c r="I236" t="s">
        <v>44</v>
      </c>
      <c r="L236" t="s">
        <v>44</v>
      </c>
      <c r="M236" t="s">
        <v>44</v>
      </c>
      <c r="O236" t="s">
        <v>44</v>
      </c>
    </row>
    <row r="237" spans="9:15" hidden="1">
      <c r="I237" t="s">
        <v>44</v>
      </c>
      <c r="L237" t="s">
        <v>44</v>
      </c>
      <c r="M237" t="s">
        <v>44</v>
      </c>
      <c r="O237" t="s">
        <v>44</v>
      </c>
    </row>
    <row r="238" spans="9:15" hidden="1">
      <c r="I238" t="s">
        <v>44</v>
      </c>
      <c r="L238" t="s">
        <v>44</v>
      </c>
      <c r="M238" t="s">
        <v>44</v>
      </c>
      <c r="O238" t="s">
        <v>44</v>
      </c>
    </row>
    <row r="239" spans="9:15" hidden="1">
      <c r="I239" t="s">
        <v>44</v>
      </c>
      <c r="L239" t="s">
        <v>44</v>
      </c>
      <c r="M239" t="s">
        <v>44</v>
      </c>
      <c r="O239" t="s">
        <v>44</v>
      </c>
    </row>
    <row r="240" spans="9:15" hidden="1">
      <c r="I240" t="s">
        <v>44</v>
      </c>
      <c r="L240" t="s">
        <v>44</v>
      </c>
      <c r="M240" t="s">
        <v>44</v>
      </c>
      <c r="O240" t="s">
        <v>44</v>
      </c>
    </row>
    <row r="241" spans="9:15" hidden="1">
      <c r="I241" t="s">
        <v>44</v>
      </c>
      <c r="L241" t="s">
        <v>44</v>
      </c>
      <c r="M241" t="s">
        <v>44</v>
      </c>
      <c r="O241" t="s">
        <v>44</v>
      </c>
    </row>
    <row r="242" spans="9:15" hidden="1">
      <c r="I242" t="s">
        <v>44</v>
      </c>
      <c r="L242" t="s">
        <v>44</v>
      </c>
      <c r="M242" t="s">
        <v>44</v>
      </c>
      <c r="O242" t="s">
        <v>44</v>
      </c>
    </row>
    <row r="243" spans="9:15" hidden="1">
      <c r="I243" t="s">
        <v>44</v>
      </c>
      <c r="L243" t="s">
        <v>44</v>
      </c>
      <c r="M243" t="s">
        <v>44</v>
      </c>
      <c r="O243" t="s">
        <v>44</v>
      </c>
    </row>
    <row r="244" spans="9:15" hidden="1">
      <c r="I244" t="s">
        <v>44</v>
      </c>
      <c r="L244" t="s">
        <v>44</v>
      </c>
      <c r="M244" t="s">
        <v>44</v>
      </c>
      <c r="O244" t="s">
        <v>44</v>
      </c>
    </row>
    <row r="245" spans="9:15" hidden="1">
      <c r="I245" t="s">
        <v>44</v>
      </c>
      <c r="L245" t="s">
        <v>44</v>
      </c>
      <c r="M245" t="s">
        <v>44</v>
      </c>
      <c r="O245" t="s">
        <v>44</v>
      </c>
    </row>
    <row r="246" spans="9:15" hidden="1">
      <c r="I246" t="s">
        <v>44</v>
      </c>
      <c r="L246" t="s">
        <v>44</v>
      </c>
      <c r="M246" t="s">
        <v>44</v>
      </c>
      <c r="O246" t="s">
        <v>44</v>
      </c>
    </row>
    <row r="247" spans="9:15" hidden="1">
      <c r="I247" t="s">
        <v>44</v>
      </c>
      <c r="L247" t="s">
        <v>44</v>
      </c>
      <c r="M247" t="s">
        <v>44</v>
      </c>
      <c r="O247" t="s">
        <v>44</v>
      </c>
    </row>
    <row r="248" spans="9:15" hidden="1">
      <c r="I248" t="s">
        <v>44</v>
      </c>
      <c r="L248" t="s">
        <v>44</v>
      </c>
      <c r="M248" t="s">
        <v>44</v>
      </c>
      <c r="O248" t="s">
        <v>44</v>
      </c>
    </row>
    <row r="249" spans="9:15" hidden="1">
      <c r="I249" t="s">
        <v>44</v>
      </c>
      <c r="L249" t="s">
        <v>44</v>
      </c>
      <c r="M249" t="s">
        <v>44</v>
      </c>
      <c r="O249" t="s">
        <v>44</v>
      </c>
    </row>
    <row r="250" spans="9:15" hidden="1">
      <c r="I250" t="s">
        <v>44</v>
      </c>
      <c r="L250" t="s">
        <v>44</v>
      </c>
      <c r="M250" t="s">
        <v>44</v>
      </c>
      <c r="O250" t="s">
        <v>44</v>
      </c>
    </row>
    <row r="251" spans="9:15" hidden="1">
      <c r="I251" t="s">
        <v>44</v>
      </c>
      <c r="L251" t="s">
        <v>44</v>
      </c>
      <c r="M251" t="s">
        <v>44</v>
      </c>
      <c r="O251" t="s">
        <v>44</v>
      </c>
    </row>
    <row r="252" spans="9:15" hidden="1">
      <c r="I252" t="s">
        <v>44</v>
      </c>
      <c r="L252" t="s">
        <v>44</v>
      </c>
      <c r="M252" t="s">
        <v>44</v>
      </c>
      <c r="O252" t="s">
        <v>44</v>
      </c>
    </row>
    <row r="253" spans="9:15" hidden="1">
      <c r="I253" t="s">
        <v>44</v>
      </c>
      <c r="L253" t="s">
        <v>44</v>
      </c>
      <c r="M253" t="s">
        <v>44</v>
      </c>
      <c r="O253" t="s">
        <v>44</v>
      </c>
    </row>
    <row r="254" spans="9:15" hidden="1">
      <c r="I254" t="s">
        <v>44</v>
      </c>
      <c r="L254" t="s">
        <v>44</v>
      </c>
      <c r="M254" t="s">
        <v>44</v>
      </c>
      <c r="O254" t="s">
        <v>44</v>
      </c>
    </row>
    <row r="255" spans="9:15" hidden="1">
      <c r="I255" t="s">
        <v>44</v>
      </c>
      <c r="L255" t="s">
        <v>44</v>
      </c>
      <c r="M255" t="s">
        <v>44</v>
      </c>
      <c r="O255" t="s">
        <v>44</v>
      </c>
    </row>
    <row r="256" spans="9:15" hidden="1">
      <c r="I256" t="s">
        <v>44</v>
      </c>
      <c r="L256" t="s">
        <v>44</v>
      </c>
      <c r="M256" t="s">
        <v>44</v>
      </c>
      <c r="O256" t="s">
        <v>44</v>
      </c>
    </row>
    <row r="257" spans="9:15" hidden="1">
      <c r="I257" t="s">
        <v>44</v>
      </c>
      <c r="L257" t="s">
        <v>44</v>
      </c>
      <c r="M257" t="s">
        <v>44</v>
      </c>
      <c r="O257" t="s">
        <v>44</v>
      </c>
    </row>
    <row r="258" spans="9:15" hidden="1">
      <c r="I258" t="s">
        <v>44</v>
      </c>
      <c r="L258" t="s">
        <v>44</v>
      </c>
      <c r="M258" t="s">
        <v>44</v>
      </c>
      <c r="O258" t="s">
        <v>44</v>
      </c>
    </row>
    <row r="259" spans="9:15" hidden="1">
      <c r="I259" t="s">
        <v>44</v>
      </c>
      <c r="L259" t="s">
        <v>44</v>
      </c>
      <c r="M259" t="s">
        <v>44</v>
      </c>
      <c r="O259" t="s">
        <v>44</v>
      </c>
    </row>
    <row r="260" spans="9:15" hidden="1">
      <c r="I260" t="s">
        <v>44</v>
      </c>
      <c r="L260" t="s">
        <v>44</v>
      </c>
      <c r="M260" t="s">
        <v>44</v>
      </c>
      <c r="O260" t="s">
        <v>44</v>
      </c>
    </row>
    <row r="261" spans="9:15" hidden="1">
      <c r="I261" t="s">
        <v>44</v>
      </c>
      <c r="L261" t="s">
        <v>44</v>
      </c>
      <c r="M261" t="s">
        <v>44</v>
      </c>
      <c r="O261" t="s">
        <v>44</v>
      </c>
    </row>
    <row r="262" spans="9:15" hidden="1">
      <c r="I262" t="s">
        <v>44</v>
      </c>
      <c r="L262" t="s">
        <v>44</v>
      </c>
      <c r="M262" t="s">
        <v>44</v>
      </c>
      <c r="O262" t="s">
        <v>44</v>
      </c>
    </row>
    <row r="263" spans="9:15" hidden="1">
      <c r="I263" t="s">
        <v>44</v>
      </c>
      <c r="L263" t="s">
        <v>44</v>
      </c>
      <c r="M263" t="s">
        <v>44</v>
      </c>
      <c r="O263" t="s">
        <v>44</v>
      </c>
    </row>
    <row r="264" spans="9:15" hidden="1">
      <c r="I264" t="s">
        <v>44</v>
      </c>
      <c r="L264" t="s">
        <v>44</v>
      </c>
      <c r="M264" t="s">
        <v>44</v>
      </c>
      <c r="O264" t="s">
        <v>44</v>
      </c>
    </row>
    <row r="265" spans="9:15" hidden="1">
      <c r="I265" t="s">
        <v>44</v>
      </c>
      <c r="L265" t="s">
        <v>44</v>
      </c>
      <c r="M265" t="s">
        <v>44</v>
      </c>
      <c r="O265" t="s">
        <v>44</v>
      </c>
    </row>
    <row r="266" spans="9:15" hidden="1">
      <c r="I266" t="s">
        <v>44</v>
      </c>
      <c r="L266" t="s">
        <v>44</v>
      </c>
      <c r="M266" t="s">
        <v>44</v>
      </c>
      <c r="O266" t="s">
        <v>44</v>
      </c>
    </row>
    <row r="267" spans="9:15" hidden="1">
      <c r="I267" t="s">
        <v>44</v>
      </c>
      <c r="L267" t="s">
        <v>44</v>
      </c>
      <c r="M267" t="s">
        <v>44</v>
      </c>
      <c r="O267" t="s">
        <v>44</v>
      </c>
    </row>
    <row r="268" spans="9:15" hidden="1">
      <c r="I268" t="s">
        <v>44</v>
      </c>
      <c r="L268" t="s">
        <v>44</v>
      </c>
      <c r="M268" t="s">
        <v>44</v>
      </c>
      <c r="O268" t="s">
        <v>44</v>
      </c>
    </row>
    <row r="269" spans="9:15" hidden="1">
      <c r="I269" t="s">
        <v>44</v>
      </c>
      <c r="L269" t="s">
        <v>44</v>
      </c>
      <c r="M269" t="s">
        <v>44</v>
      </c>
      <c r="O269" t="s">
        <v>44</v>
      </c>
    </row>
    <row r="270" spans="9:15" hidden="1">
      <c r="I270" t="s">
        <v>44</v>
      </c>
      <c r="L270" t="s">
        <v>44</v>
      </c>
      <c r="M270" t="s">
        <v>44</v>
      </c>
      <c r="O270" t="s">
        <v>44</v>
      </c>
    </row>
    <row r="271" spans="9:15" hidden="1">
      <c r="I271" t="s">
        <v>44</v>
      </c>
      <c r="L271" t="s">
        <v>44</v>
      </c>
      <c r="M271" t="s">
        <v>44</v>
      </c>
      <c r="O271" t="s">
        <v>44</v>
      </c>
    </row>
    <row r="272" spans="9:15" hidden="1">
      <c r="I272" t="s">
        <v>44</v>
      </c>
      <c r="L272" t="s">
        <v>44</v>
      </c>
      <c r="M272" t="s">
        <v>44</v>
      </c>
      <c r="O272" t="s">
        <v>44</v>
      </c>
    </row>
    <row r="273" spans="9:15" hidden="1">
      <c r="I273" t="s">
        <v>44</v>
      </c>
      <c r="L273" t="s">
        <v>44</v>
      </c>
      <c r="M273" t="s">
        <v>44</v>
      </c>
      <c r="O273" t="s">
        <v>44</v>
      </c>
    </row>
    <row r="274" spans="9:15" hidden="1">
      <c r="I274" t="s">
        <v>44</v>
      </c>
      <c r="L274" t="s">
        <v>44</v>
      </c>
      <c r="M274" t="s">
        <v>44</v>
      </c>
      <c r="O274" t="s">
        <v>44</v>
      </c>
    </row>
    <row r="275" spans="9:15" hidden="1">
      <c r="I275" t="s">
        <v>44</v>
      </c>
      <c r="L275" t="s">
        <v>44</v>
      </c>
      <c r="M275" t="s">
        <v>44</v>
      </c>
      <c r="O275" t="s">
        <v>44</v>
      </c>
    </row>
    <row r="276" spans="9:15" hidden="1">
      <c r="I276" t="s">
        <v>44</v>
      </c>
      <c r="L276" t="s">
        <v>44</v>
      </c>
      <c r="M276" t="s">
        <v>44</v>
      </c>
      <c r="O276" t="s">
        <v>44</v>
      </c>
    </row>
    <row r="277" spans="9:15" hidden="1">
      <c r="I277" t="s">
        <v>44</v>
      </c>
      <c r="L277" t="s">
        <v>44</v>
      </c>
      <c r="M277" t="s">
        <v>44</v>
      </c>
      <c r="O277" t="s">
        <v>44</v>
      </c>
    </row>
    <row r="278" spans="9:15" hidden="1">
      <c r="I278" t="s">
        <v>44</v>
      </c>
      <c r="L278" t="s">
        <v>44</v>
      </c>
      <c r="M278" t="s">
        <v>44</v>
      </c>
      <c r="O278" t="s">
        <v>44</v>
      </c>
    </row>
    <row r="279" spans="9:15" hidden="1">
      <c r="I279" t="s">
        <v>44</v>
      </c>
      <c r="L279" t="s">
        <v>44</v>
      </c>
      <c r="M279" t="s">
        <v>44</v>
      </c>
      <c r="O279" t="s">
        <v>44</v>
      </c>
    </row>
    <row r="280" spans="9:15" hidden="1">
      <c r="I280" t="s">
        <v>44</v>
      </c>
      <c r="L280" t="s">
        <v>44</v>
      </c>
      <c r="M280" t="s">
        <v>44</v>
      </c>
      <c r="O280" t="s">
        <v>44</v>
      </c>
    </row>
    <row r="281" spans="9:15" hidden="1">
      <c r="I281" t="s">
        <v>44</v>
      </c>
      <c r="L281" t="s">
        <v>44</v>
      </c>
      <c r="M281" t="s">
        <v>44</v>
      </c>
      <c r="O281" t="s">
        <v>44</v>
      </c>
    </row>
    <row r="282" spans="9:15" hidden="1">
      <c r="I282" t="s">
        <v>44</v>
      </c>
      <c r="L282" t="s">
        <v>44</v>
      </c>
      <c r="M282" t="s">
        <v>44</v>
      </c>
      <c r="O282" t="s">
        <v>44</v>
      </c>
    </row>
    <row r="283" spans="9:15" hidden="1">
      <c r="I283" t="s">
        <v>44</v>
      </c>
      <c r="L283" t="s">
        <v>44</v>
      </c>
      <c r="M283" t="s">
        <v>44</v>
      </c>
      <c r="O283" t="s">
        <v>44</v>
      </c>
    </row>
    <row r="284" spans="9:15" hidden="1">
      <c r="I284" t="s">
        <v>44</v>
      </c>
      <c r="L284" t="s">
        <v>44</v>
      </c>
      <c r="M284" t="s">
        <v>44</v>
      </c>
      <c r="O284" t="s">
        <v>44</v>
      </c>
    </row>
    <row r="285" spans="9:15" hidden="1">
      <c r="I285" t="s">
        <v>44</v>
      </c>
      <c r="L285" t="s">
        <v>44</v>
      </c>
      <c r="M285" t="s">
        <v>44</v>
      </c>
      <c r="O285" t="s">
        <v>44</v>
      </c>
    </row>
    <row r="286" spans="9:15" hidden="1">
      <c r="I286" t="s">
        <v>44</v>
      </c>
      <c r="L286" t="s">
        <v>44</v>
      </c>
      <c r="M286" t="s">
        <v>44</v>
      </c>
      <c r="O286" t="s">
        <v>44</v>
      </c>
    </row>
    <row r="287" spans="9:15" hidden="1">
      <c r="I287" t="s">
        <v>44</v>
      </c>
      <c r="L287" t="s">
        <v>44</v>
      </c>
      <c r="M287" t="s">
        <v>44</v>
      </c>
      <c r="O287" t="s">
        <v>44</v>
      </c>
    </row>
    <row r="288" spans="9:15" hidden="1">
      <c r="I288" t="s">
        <v>44</v>
      </c>
      <c r="L288" t="s">
        <v>44</v>
      </c>
      <c r="M288" t="s">
        <v>44</v>
      </c>
      <c r="O288" t="s">
        <v>44</v>
      </c>
    </row>
    <row r="289" spans="9:15" hidden="1">
      <c r="I289" t="s">
        <v>44</v>
      </c>
      <c r="L289" t="s">
        <v>44</v>
      </c>
      <c r="M289" t="s">
        <v>44</v>
      </c>
      <c r="O289" t="s">
        <v>44</v>
      </c>
    </row>
    <row r="290" spans="9:15" hidden="1">
      <c r="I290" t="s">
        <v>44</v>
      </c>
      <c r="L290" t="s">
        <v>44</v>
      </c>
      <c r="M290" t="s">
        <v>44</v>
      </c>
      <c r="O290" t="s">
        <v>44</v>
      </c>
    </row>
    <row r="291" spans="9:15" hidden="1">
      <c r="I291" t="s">
        <v>44</v>
      </c>
      <c r="L291" t="s">
        <v>44</v>
      </c>
      <c r="M291" t="s">
        <v>44</v>
      </c>
      <c r="O291" t="s">
        <v>44</v>
      </c>
    </row>
    <row r="292" spans="9:15" hidden="1">
      <c r="I292" t="s">
        <v>44</v>
      </c>
      <c r="L292" t="s">
        <v>44</v>
      </c>
      <c r="M292" t="s">
        <v>44</v>
      </c>
      <c r="O292" t="s">
        <v>44</v>
      </c>
    </row>
    <row r="293" spans="9:15" hidden="1">
      <c r="I293" t="s">
        <v>44</v>
      </c>
      <c r="L293" t="s">
        <v>44</v>
      </c>
      <c r="M293" t="s">
        <v>44</v>
      </c>
      <c r="O293" t="s">
        <v>44</v>
      </c>
    </row>
    <row r="294" spans="9:15" hidden="1">
      <c r="I294" t="s">
        <v>44</v>
      </c>
      <c r="L294" t="s">
        <v>44</v>
      </c>
      <c r="M294" t="s">
        <v>44</v>
      </c>
      <c r="O294" t="s">
        <v>44</v>
      </c>
    </row>
    <row r="295" spans="9:15" hidden="1">
      <c r="I295" t="s">
        <v>44</v>
      </c>
      <c r="L295" t="s">
        <v>44</v>
      </c>
      <c r="M295" t="s">
        <v>44</v>
      </c>
      <c r="O295" t="s">
        <v>44</v>
      </c>
    </row>
    <row r="296" spans="9:15" hidden="1">
      <c r="I296" t="s">
        <v>44</v>
      </c>
      <c r="L296" t="s">
        <v>44</v>
      </c>
      <c r="M296" t="s">
        <v>44</v>
      </c>
      <c r="O296" t="s">
        <v>44</v>
      </c>
    </row>
    <row r="297" spans="9:15" hidden="1">
      <c r="I297" t="s">
        <v>44</v>
      </c>
      <c r="L297" t="s">
        <v>44</v>
      </c>
      <c r="M297" t="s">
        <v>44</v>
      </c>
      <c r="O297" t="s">
        <v>44</v>
      </c>
    </row>
    <row r="298" spans="9:15" hidden="1">
      <c r="I298" t="s">
        <v>44</v>
      </c>
      <c r="L298" t="s">
        <v>44</v>
      </c>
      <c r="M298" t="s">
        <v>44</v>
      </c>
      <c r="O298" t="s">
        <v>44</v>
      </c>
    </row>
    <row r="299" spans="9:15" hidden="1">
      <c r="I299" t="s">
        <v>44</v>
      </c>
      <c r="L299" t="s">
        <v>44</v>
      </c>
      <c r="M299" t="s">
        <v>44</v>
      </c>
      <c r="O299" t="s">
        <v>44</v>
      </c>
    </row>
    <row r="300" spans="9:15" hidden="1">
      <c r="I300" t="s">
        <v>44</v>
      </c>
      <c r="L300" t="s">
        <v>44</v>
      </c>
      <c r="M300" t="s">
        <v>44</v>
      </c>
      <c r="O300" t="s">
        <v>44</v>
      </c>
    </row>
    <row r="301" spans="9:15" hidden="1">
      <c r="I301" t="s">
        <v>44</v>
      </c>
      <c r="L301" t="s">
        <v>44</v>
      </c>
      <c r="M301" t="s">
        <v>44</v>
      </c>
      <c r="O301" t="s">
        <v>44</v>
      </c>
    </row>
    <row r="302" spans="9:15" hidden="1">
      <c r="I302" t="s">
        <v>44</v>
      </c>
      <c r="L302" t="s">
        <v>44</v>
      </c>
      <c r="M302" t="s">
        <v>44</v>
      </c>
      <c r="O302" t="s">
        <v>44</v>
      </c>
    </row>
    <row r="303" spans="9:15" hidden="1">
      <c r="I303" t="s">
        <v>44</v>
      </c>
      <c r="L303" t="s">
        <v>44</v>
      </c>
      <c r="M303" t="s">
        <v>44</v>
      </c>
      <c r="O303" t="s">
        <v>44</v>
      </c>
    </row>
    <row r="304" spans="9:15" hidden="1">
      <c r="I304" t="s">
        <v>44</v>
      </c>
      <c r="L304" t="s">
        <v>44</v>
      </c>
      <c r="M304" t="s">
        <v>44</v>
      </c>
      <c r="O304" t="s">
        <v>44</v>
      </c>
    </row>
    <row r="305" spans="9:15" hidden="1">
      <c r="I305" t="s">
        <v>44</v>
      </c>
      <c r="L305" t="s">
        <v>44</v>
      </c>
      <c r="M305" t="s">
        <v>44</v>
      </c>
      <c r="O305" t="s">
        <v>44</v>
      </c>
    </row>
    <row r="306" spans="9:15" hidden="1">
      <c r="I306" t="s">
        <v>44</v>
      </c>
      <c r="L306" t="s">
        <v>44</v>
      </c>
      <c r="M306" t="s">
        <v>44</v>
      </c>
      <c r="O306" t="s">
        <v>44</v>
      </c>
    </row>
    <row r="307" spans="9:15" hidden="1">
      <c r="I307" t="s">
        <v>44</v>
      </c>
      <c r="L307" t="s">
        <v>44</v>
      </c>
      <c r="M307" t="s">
        <v>44</v>
      </c>
      <c r="O307" t="s">
        <v>44</v>
      </c>
    </row>
    <row r="308" spans="9:15" hidden="1">
      <c r="I308" t="s">
        <v>44</v>
      </c>
      <c r="L308" t="s">
        <v>44</v>
      </c>
      <c r="M308" t="s">
        <v>44</v>
      </c>
      <c r="O308" t="s">
        <v>44</v>
      </c>
    </row>
    <row r="309" spans="9:15" hidden="1">
      <c r="I309" t="s">
        <v>44</v>
      </c>
      <c r="L309" t="s">
        <v>44</v>
      </c>
      <c r="M309" t="s">
        <v>44</v>
      </c>
      <c r="O309" t="s">
        <v>44</v>
      </c>
    </row>
    <row r="310" spans="9:15" hidden="1">
      <c r="I310" t="s">
        <v>44</v>
      </c>
      <c r="L310" t="s">
        <v>44</v>
      </c>
      <c r="M310" t="s">
        <v>44</v>
      </c>
      <c r="O310" t="s">
        <v>44</v>
      </c>
    </row>
    <row r="311" spans="9:15" hidden="1">
      <c r="I311" t="s">
        <v>44</v>
      </c>
      <c r="L311" t="s">
        <v>44</v>
      </c>
      <c r="M311" t="s">
        <v>44</v>
      </c>
      <c r="O311" t="s">
        <v>44</v>
      </c>
    </row>
    <row r="312" spans="9:15" hidden="1">
      <c r="I312" t="s">
        <v>44</v>
      </c>
      <c r="L312" t="s">
        <v>44</v>
      </c>
      <c r="M312" t="s">
        <v>44</v>
      </c>
      <c r="O312" t="s">
        <v>44</v>
      </c>
    </row>
    <row r="313" spans="9:15" hidden="1">
      <c r="I313" t="s">
        <v>44</v>
      </c>
      <c r="L313" t="s">
        <v>44</v>
      </c>
      <c r="M313" t="s">
        <v>44</v>
      </c>
      <c r="O313" t="s">
        <v>44</v>
      </c>
    </row>
    <row r="314" spans="9:15" hidden="1">
      <c r="I314" t="s">
        <v>44</v>
      </c>
      <c r="L314" t="s">
        <v>44</v>
      </c>
      <c r="M314" t="s">
        <v>44</v>
      </c>
      <c r="O314" t="s">
        <v>44</v>
      </c>
    </row>
    <row r="315" spans="9:15" hidden="1">
      <c r="I315" t="s">
        <v>44</v>
      </c>
      <c r="L315" t="s">
        <v>44</v>
      </c>
      <c r="M315" t="s">
        <v>44</v>
      </c>
      <c r="O315" t="s">
        <v>44</v>
      </c>
    </row>
    <row r="316" spans="9:15" hidden="1">
      <c r="I316" t="s">
        <v>44</v>
      </c>
      <c r="L316" t="s">
        <v>44</v>
      </c>
      <c r="M316" t="s">
        <v>44</v>
      </c>
      <c r="O316" t="s">
        <v>44</v>
      </c>
    </row>
    <row r="317" spans="9:15" hidden="1">
      <c r="I317" t="s">
        <v>44</v>
      </c>
      <c r="L317" t="s">
        <v>44</v>
      </c>
      <c r="M317" t="s">
        <v>44</v>
      </c>
      <c r="O317" t="s">
        <v>44</v>
      </c>
    </row>
    <row r="318" spans="9:15" hidden="1">
      <c r="I318" t="s">
        <v>44</v>
      </c>
      <c r="L318" t="s">
        <v>44</v>
      </c>
      <c r="M318" t="s">
        <v>44</v>
      </c>
      <c r="O318" t="s">
        <v>44</v>
      </c>
    </row>
    <row r="319" spans="9:15" hidden="1">
      <c r="I319" t="s">
        <v>44</v>
      </c>
      <c r="L319" t="s">
        <v>44</v>
      </c>
      <c r="M319" t="s">
        <v>44</v>
      </c>
      <c r="O319" t="s">
        <v>44</v>
      </c>
    </row>
    <row r="320" spans="9:15" hidden="1">
      <c r="I320" t="s">
        <v>44</v>
      </c>
      <c r="L320" t="s">
        <v>44</v>
      </c>
      <c r="M320" t="s">
        <v>44</v>
      </c>
      <c r="O320" t="s">
        <v>44</v>
      </c>
    </row>
    <row r="321" spans="9:15" hidden="1">
      <c r="I321" t="s">
        <v>44</v>
      </c>
      <c r="L321" t="s">
        <v>44</v>
      </c>
      <c r="M321" t="s">
        <v>44</v>
      </c>
      <c r="O321" t="s">
        <v>44</v>
      </c>
    </row>
    <row r="322" spans="9:15" hidden="1">
      <c r="I322" t="s">
        <v>44</v>
      </c>
      <c r="L322" t="s">
        <v>44</v>
      </c>
      <c r="M322" t="s">
        <v>44</v>
      </c>
      <c r="O322" t="s">
        <v>44</v>
      </c>
    </row>
    <row r="323" spans="9:15" hidden="1">
      <c r="I323" t="s">
        <v>44</v>
      </c>
      <c r="L323" t="s">
        <v>44</v>
      </c>
      <c r="M323" t="s">
        <v>44</v>
      </c>
      <c r="O323" t="s">
        <v>44</v>
      </c>
    </row>
    <row r="324" spans="9:15" hidden="1">
      <c r="I324" t="s">
        <v>44</v>
      </c>
      <c r="L324" t="s">
        <v>44</v>
      </c>
      <c r="M324" t="s">
        <v>44</v>
      </c>
      <c r="O324" t="s">
        <v>44</v>
      </c>
    </row>
    <row r="325" spans="9:15" hidden="1">
      <c r="I325" t="s">
        <v>44</v>
      </c>
      <c r="L325" t="s">
        <v>44</v>
      </c>
      <c r="M325" t="s">
        <v>44</v>
      </c>
      <c r="O325" t="s">
        <v>44</v>
      </c>
    </row>
    <row r="326" spans="9:15" hidden="1">
      <c r="I326" t="s">
        <v>44</v>
      </c>
      <c r="L326" t="s">
        <v>44</v>
      </c>
      <c r="M326" t="s">
        <v>44</v>
      </c>
      <c r="O326" t="s">
        <v>44</v>
      </c>
    </row>
    <row r="327" spans="9:15" hidden="1">
      <c r="I327" t="s">
        <v>44</v>
      </c>
      <c r="L327" t="s">
        <v>44</v>
      </c>
      <c r="M327" t="s">
        <v>44</v>
      </c>
      <c r="O327" t="s">
        <v>44</v>
      </c>
    </row>
    <row r="328" spans="9:15" hidden="1">
      <c r="I328" t="s">
        <v>44</v>
      </c>
      <c r="L328" t="s">
        <v>44</v>
      </c>
      <c r="M328" t="s">
        <v>44</v>
      </c>
      <c r="O328" t="s">
        <v>44</v>
      </c>
    </row>
    <row r="329" spans="9:15" hidden="1">
      <c r="I329" t="s">
        <v>44</v>
      </c>
      <c r="L329" t="s">
        <v>44</v>
      </c>
      <c r="M329" t="s">
        <v>44</v>
      </c>
      <c r="O329" t="s">
        <v>44</v>
      </c>
    </row>
    <row r="330" spans="9:15" hidden="1">
      <c r="I330" t="s">
        <v>44</v>
      </c>
      <c r="L330" t="s">
        <v>44</v>
      </c>
      <c r="M330" t="s">
        <v>44</v>
      </c>
      <c r="O330" t="s">
        <v>44</v>
      </c>
    </row>
    <row r="331" spans="9:15" hidden="1">
      <c r="I331" t="s">
        <v>44</v>
      </c>
      <c r="L331" t="s">
        <v>44</v>
      </c>
      <c r="M331" t="s">
        <v>44</v>
      </c>
      <c r="O331" t="s">
        <v>44</v>
      </c>
    </row>
    <row r="332" spans="9:15" hidden="1">
      <c r="I332" t="s">
        <v>44</v>
      </c>
      <c r="L332" t="s">
        <v>44</v>
      </c>
      <c r="M332" t="s">
        <v>44</v>
      </c>
      <c r="O332" t="s">
        <v>44</v>
      </c>
    </row>
    <row r="333" spans="9:15" hidden="1">
      <c r="I333" t="s">
        <v>44</v>
      </c>
      <c r="L333" t="s">
        <v>44</v>
      </c>
      <c r="M333" t="s">
        <v>44</v>
      </c>
      <c r="O333" t="s">
        <v>44</v>
      </c>
    </row>
    <row r="334" spans="9:15" hidden="1">
      <c r="I334" t="s">
        <v>44</v>
      </c>
      <c r="L334" t="s">
        <v>44</v>
      </c>
      <c r="M334" t="s">
        <v>44</v>
      </c>
      <c r="O334" t="s">
        <v>44</v>
      </c>
    </row>
    <row r="335" spans="9:15" hidden="1">
      <c r="I335" t="s">
        <v>44</v>
      </c>
      <c r="L335" t="s">
        <v>44</v>
      </c>
      <c r="M335" t="s">
        <v>44</v>
      </c>
      <c r="O335" t="s">
        <v>44</v>
      </c>
    </row>
    <row r="336" spans="9:15" hidden="1">
      <c r="I336" t="s">
        <v>44</v>
      </c>
      <c r="L336" t="s">
        <v>44</v>
      </c>
      <c r="M336" t="s">
        <v>44</v>
      </c>
      <c r="O336" t="s">
        <v>44</v>
      </c>
    </row>
    <row r="337" spans="9:15" hidden="1">
      <c r="I337" t="s">
        <v>44</v>
      </c>
      <c r="L337" t="s">
        <v>44</v>
      </c>
      <c r="M337" t="s">
        <v>44</v>
      </c>
      <c r="O337" t="s">
        <v>44</v>
      </c>
    </row>
    <row r="338" spans="9:15" hidden="1">
      <c r="I338" t="s">
        <v>44</v>
      </c>
      <c r="L338" t="s">
        <v>44</v>
      </c>
      <c r="M338" t="s">
        <v>44</v>
      </c>
      <c r="O338" t="s">
        <v>44</v>
      </c>
    </row>
    <row r="339" spans="9:15" hidden="1">
      <c r="I339" t="s">
        <v>44</v>
      </c>
      <c r="L339" t="s">
        <v>44</v>
      </c>
      <c r="M339" t="s">
        <v>44</v>
      </c>
      <c r="O339" t="s">
        <v>44</v>
      </c>
    </row>
    <row r="340" spans="9:15" hidden="1">
      <c r="I340" t="s">
        <v>44</v>
      </c>
      <c r="L340" t="s">
        <v>44</v>
      </c>
      <c r="M340" t="s">
        <v>44</v>
      </c>
      <c r="O340" t="s">
        <v>44</v>
      </c>
    </row>
    <row r="341" spans="9:15" hidden="1">
      <c r="I341" t="s">
        <v>44</v>
      </c>
      <c r="L341" t="s">
        <v>44</v>
      </c>
      <c r="M341" t="s">
        <v>44</v>
      </c>
      <c r="O341" t="s">
        <v>44</v>
      </c>
    </row>
    <row r="342" spans="9:15" hidden="1">
      <c r="I342" t="s">
        <v>44</v>
      </c>
      <c r="L342" t="s">
        <v>44</v>
      </c>
      <c r="M342" t="s">
        <v>44</v>
      </c>
      <c r="O342" t="s">
        <v>44</v>
      </c>
    </row>
    <row r="343" spans="9:15" hidden="1">
      <c r="I343" t="s">
        <v>44</v>
      </c>
      <c r="L343" t="s">
        <v>44</v>
      </c>
      <c r="M343" t="s">
        <v>44</v>
      </c>
      <c r="O343" t="s">
        <v>44</v>
      </c>
    </row>
    <row r="344" spans="9:15" hidden="1">
      <c r="I344" t="s">
        <v>44</v>
      </c>
      <c r="L344" t="s">
        <v>44</v>
      </c>
      <c r="M344" t="s">
        <v>44</v>
      </c>
      <c r="O344" t="s">
        <v>44</v>
      </c>
    </row>
    <row r="345" spans="9:15" hidden="1">
      <c r="I345" t="s">
        <v>44</v>
      </c>
      <c r="L345" t="s">
        <v>44</v>
      </c>
      <c r="M345" t="s">
        <v>44</v>
      </c>
      <c r="O345" t="s">
        <v>44</v>
      </c>
    </row>
    <row r="346" spans="9:15" hidden="1">
      <c r="I346" t="s">
        <v>44</v>
      </c>
      <c r="L346" t="s">
        <v>44</v>
      </c>
      <c r="M346" t="s">
        <v>44</v>
      </c>
      <c r="O346" t="s">
        <v>44</v>
      </c>
    </row>
    <row r="347" spans="9:15" hidden="1">
      <c r="I347" t="s">
        <v>44</v>
      </c>
      <c r="L347" t="s">
        <v>44</v>
      </c>
      <c r="M347" t="s">
        <v>44</v>
      </c>
      <c r="O347" t="s">
        <v>44</v>
      </c>
    </row>
    <row r="348" spans="9:15" hidden="1">
      <c r="I348" t="s">
        <v>44</v>
      </c>
      <c r="L348" t="s">
        <v>44</v>
      </c>
      <c r="M348" t="s">
        <v>44</v>
      </c>
      <c r="O348" t="s">
        <v>44</v>
      </c>
    </row>
    <row r="349" spans="9:15" hidden="1">
      <c r="I349" t="s">
        <v>44</v>
      </c>
      <c r="L349" t="s">
        <v>44</v>
      </c>
      <c r="M349" t="s">
        <v>44</v>
      </c>
      <c r="O349" t="s">
        <v>44</v>
      </c>
    </row>
    <row r="350" spans="9:15" hidden="1">
      <c r="I350" t="s">
        <v>44</v>
      </c>
      <c r="L350" t="s">
        <v>44</v>
      </c>
      <c r="M350" t="s">
        <v>44</v>
      </c>
      <c r="O350" t="s">
        <v>44</v>
      </c>
    </row>
    <row r="351" spans="9:15" hidden="1">
      <c r="I351" t="s">
        <v>44</v>
      </c>
      <c r="L351" t="s">
        <v>44</v>
      </c>
      <c r="M351" t="s">
        <v>44</v>
      </c>
      <c r="O351" t="s">
        <v>44</v>
      </c>
    </row>
    <row r="352" spans="9:15" hidden="1">
      <c r="I352" t="s">
        <v>44</v>
      </c>
      <c r="L352" t="s">
        <v>44</v>
      </c>
      <c r="M352" t="s">
        <v>44</v>
      </c>
      <c r="O352" t="s">
        <v>44</v>
      </c>
    </row>
    <row r="353" spans="9:15" hidden="1">
      <c r="I353" t="s">
        <v>44</v>
      </c>
      <c r="L353" t="s">
        <v>44</v>
      </c>
      <c r="M353" t="s">
        <v>44</v>
      </c>
      <c r="O353" t="s">
        <v>44</v>
      </c>
    </row>
    <row r="354" spans="9:15" hidden="1">
      <c r="I354" t="s">
        <v>44</v>
      </c>
      <c r="L354" t="s">
        <v>44</v>
      </c>
      <c r="M354" t="s">
        <v>44</v>
      </c>
      <c r="O354" t="s">
        <v>44</v>
      </c>
    </row>
    <row r="355" spans="9:15" hidden="1">
      <c r="I355" t="s">
        <v>44</v>
      </c>
      <c r="L355" t="s">
        <v>44</v>
      </c>
      <c r="M355" t="s">
        <v>44</v>
      </c>
      <c r="O355" t="s">
        <v>44</v>
      </c>
    </row>
    <row r="356" spans="9:15" hidden="1">
      <c r="I356" t="s">
        <v>44</v>
      </c>
      <c r="L356" t="s">
        <v>44</v>
      </c>
      <c r="M356" t="s">
        <v>44</v>
      </c>
      <c r="O356" t="s">
        <v>44</v>
      </c>
    </row>
    <row r="357" spans="9:15" hidden="1">
      <c r="I357" t="s">
        <v>44</v>
      </c>
      <c r="L357" t="s">
        <v>44</v>
      </c>
      <c r="M357" t="s">
        <v>44</v>
      </c>
      <c r="O357" t="s">
        <v>44</v>
      </c>
    </row>
    <row r="358" spans="9:15" hidden="1">
      <c r="I358" t="s">
        <v>44</v>
      </c>
      <c r="L358" t="s">
        <v>44</v>
      </c>
      <c r="M358" t="s">
        <v>44</v>
      </c>
      <c r="O358" t="s">
        <v>44</v>
      </c>
    </row>
    <row r="359" spans="9:15" hidden="1">
      <c r="I359" t="s">
        <v>44</v>
      </c>
      <c r="L359" t="s">
        <v>44</v>
      </c>
      <c r="M359" t="s">
        <v>44</v>
      </c>
      <c r="O359" t="s">
        <v>44</v>
      </c>
    </row>
    <row r="360" spans="9:15" hidden="1">
      <c r="I360" t="s">
        <v>44</v>
      </c>
      <c r="L360" t="s">
        <v>44</v>
      </c>
      <c r="M360" t="s">
        <v>44</v>
      </c>
      <c r="O360" t="s">
        <v>44</v>
      </c>
    </row>
    <row r="361" spans="9:15" hidden="1">
      <c r="I361" t="s">
        <v>44</v>
      </c>
      <c r="L361" t="s">
        <v>44</v>
      </c>
      <c r="M361" t="s">
        <v>44</v>
      </c>
      <c r="O361" t="s">
        <v>44</v>
      </c>
    </row>
    <row r="362" spans="9:15" hidden="1">
      <c r="I362" t="s">
        <v>44</v>
      </c>
      <c r="L362" t="s">
        <v>44</v>
      </c>
      <c r="M362" t="s">
        <v>44</v>
      </c>
      <c r="O362" t="s">
        <v>44</v>
      </c>
    </row>
    <row r="363" spans="9:15" hidden="1">
      <c r="I363" t="s">
        <v>44</v>
      </c>
      <c r="L363" t="s">
        <v>44</v>
      </c>
      <c r="M363" t="s">
        <v>44</v>
      </c>
      <c r="O363" t="s">
        <v>44</v>
      </c>
    </row>
    <row r="364" spans="9:15" hidden="1">
      <c r="I364" t="s">
        <v>44</v>
      </c>
      <c r="L364" t="s">
        <v>44</v>
      </c>
      <c r="M364" t="s">
        <v>44</v>
      </c>
      <c r="O364" t="s">
        <v>44</v>
      </c>
    </row>
    <row r="365" spans="9:15" hidden="1">
      <c r="I365" t="s">
        <v>44</v>
      </c>
      <c r="L365" t="s">
        <v>44</v>
      </c>
      <c r="M365" t="s">
        <v>44</v>
      </c>
      <c r="O365" t="s">
        <v>44</v>
      </c>
    </row>
    <row r="366" spans="9:15" hidden="1">
      <c r="I366" t="s">
        <v>44</v>
      </c>
      <c r="L366" t="s">
        <v>44</v>
      </c>
      <c r="M366" t="s">
        <v>44</v>
      </c>
      <c r="O366" t="s">
        <v>44</v>
      </c>
    </row>
    <row r="367" spans="9:15" hidden="1">
      <c r="I367" t="s">
        <v>44</v>
      </c>
      <c r="L367" t="s">
        <v>44</v>
      </c>
      <c r="M367" t="s">
        <v>44</v>
      </c>
      <c r="O367" t="s">
        <v>44</v>
      </c>
    </row>
    <row r="368" spans="9:15" hidden="1">
      <c r="I368" t="s">
        <v>44</v>
      </c>
      <c r="L368" t="s">
        <v>44</v>
      </c>
      <c r="M368" t="s">
        <v>44</v>
      </c>
      <c r="O368" t="s">
        <v>44</v>
      </c>
    </row>
    <row r="369" spans="9:15" hidden="1">
      <c r="I369" t="s">
        <v>44</v>
      </c>
      <c r="L369" t="s">
        <v>44</v>
      </c>
      <c r="M369" t="s">
        <v>44</v>
      </c>
      <c r="O369" t="s">
        <v>44</v>
      </c>
    </row>
    <row r="370" spans="9:15" hidden="1">
      <c r="I370" t="s">
        <v>44</v>
      </c>
      <c r="L370" t="s">
        <v>44</v>
      </c>
      <c r="M370" t="s">
        <v>44</v>
      </c>
      <c r="O370" t="s">
        <v>44</v>
      </c>
    </row>
    <row r="371" spans="9:15" hidden="1">
      <c r="I371" t="s">
        <v>44</v>
      </c>
      <c r="L371" t="s">
        <v>44</v>
      </c>
      <c r="M371" t="s">
        <v>44</v>
      </c>
      <c r="O371" t="s">
        <v>44</v>
      </c>
    </row>
    <row r="372" spans="9:15" hidden="1">
      <c r="I372" t="s">
        <v>44</v>
      </c>
      <c r="L372" t="s">
        <v>44</v>
      </c>
      <c r="M372" t="s">
        <v>44</v>
      </c>
      <c r="O372" t="s">
        <v>44</v>
      </c>
    </row>
    <row r="373" spans="9:15" hidden="1">
      <c r="I373" t="s">
        <v>44</v>
      </c>
      <c r="L373" t="s">
        <v>44</v>
      </c>
      <c r="M373" t="s">
        <v>44</v>
      </c>
      <c r="O373" t="s">
        <v>44</v>
      </c>
    </row>
    <row r="374" spans="9:15" hidden="1">
      <c r="I374" t="s">
        <v>44</v>
      </c>
      <c r="L374" t="s">
        <v>44</v>
      </c>
      <c r="M374" t="s">
        <v>44</v>
      </c>
      <c r="O374" t="s">
        <v>44</v>
      </c>
    </row>
    <row r="375" spans="9:15" hidden="1">
      <c r="I375" t="s">
        <v>44</v>
      </c>
      <c r="L375" t="s">
        <v>44</v>
      </c>
      <c r="M375" t="s">
        <v>44</v>
      </c>
      <c r="O375" t="s">
        <v>44</v>
      </c>
    </row>
    <row r="376" spans="9:15" hidden="1">
      <c r="I376" t="s">
        <v>44</v>
      </c>
      <c r="L376" t="s">
        <v>44</v>
      </c>
      <c r="M376" t="s">
        <v>44</v>
      </c>
      <c r="O376" t="s">
        <v>44</v>
      </c>
    </row>
    <row r="377" spans="9:15" hidden="1">
      <c r="I377" t="s">
        <v>44</v>
      </c>
      <c r="L377" t="s">
        <v>44</v>
      </c>
      <c r="M377" t="s">
        <v>44</v>
      </c>
      <c r="O377" t="s">
        <v>44</v>
      </c>
    </row>
    <row r="378" spans="9:15" hidden="1">
      <c r="I378" t="s">
        <v>44</v>
      </c>
      <c r="L378" t="s">
        <v>44</v>
      </c>
      <c r="M378" t="s">
        <v>44</v>
      </c>
      <c r="O378" t="s">
        <v>44</v>
      </c>
    </row>
    <row r="379" spans="9:15" hidden="1">
      <c r="I379" t="s">
        <v>44</v>
      </c>
      <c r="L379" t="s">
        <v>44</v>
      </c>
      <c r="M379" t="s">
        <v>44</v>
      </c>
      <c r="O379" t="s">
        <v>44</v>
      </c>
    </row>
    <row r="380" spans="9:15" hidden="1">
      <c r="I380" t="s">
        <v>44</v>
      </c>
      <c r="L380" t="s">
        <v>44</v>
      </c>
      <c r="M380" t="s">
        <v>44</v>
      </c>
      <c r="O380" t="s">
        <v>44</v>
      </c>
    </row>
    <row r="381" spans="9:15" hidden="1">
      <c r="I381" t="s">
        <v>44</v>
      </c>
      <c r="L381" t="s">
        <v>44</v>
      </c>
      <c r="M381" t="s">
        <v>44</v>
      </c>
      <c r="O381" t="s">
        <v>44</v>
      </c>
    </row>
    <row r="382" spans="9:15" hidden="1">
      <c r="I382" t="s">
        <v>44</v>
      </c>
      <c r="L382" t="s">
        <v>44</v>
      </c>
      <c r="M382" t="s">
        <v>44</v>
      </c>
      <c r="O382" t="s">
        <v>44</v>
      </c>
    </row>
    <row r="383" spans="9:15" hidden="1">
      <c r="I383" t="s">
        <v>44</v>
      </c>
      <c r="L383" t="s">
        <v>44</v>
      </c>
      <c r="M383" t="s">
        <v>44</v>
      </c>
      <c r="O383" t="s">
        <v>44</v>
      </c>
    </row>
    <row r="384" spans="9:15" hidden="1">
      <c r="I384" t="s">
        <v>44</v>
      </c>
      <c r="L384" t="s">
        <v>44</v>
      </c>
      <c r="M384" t="s">
        <v>44</v>
      </c>
      <c r="O384" t="s">
        <v>44</v>
      </c>
    </row>
    <row r="385" spans="9:15" hidden="1">
      <c r="I385" t="s">
        <v>44</v>
      </c>
      <c r="L385" t="s">
        <v>44</v>
      </c>
      <c r="M385" t="s">
        <v>44</v>
      </c>
      <c r="O385" t="s">
        <v>44</v>
      </c>
    </row>
    <row r="386" spans="9:15" hidden="1">
      <c r="I386" t="s">
        <v>44</v>
      </c>
      <c r="L386" t="s">
        <v>44</v>
      </c>
      <c r="M386" t="s">
        <v>44</v>
      </c>
      <c r="O386" t="s">
        <v>44</v>
      </c>
    </row>
    <row r="387" spans="9:15" hidden="1">
      <c r="I387" t="s">
        <v>44</v>
      </c>
      <c r="L387" t="s">
        <v>44</v>
      </c>
      <c r="M387" t="s">
        <v>44</v>
      </c>
      <c r="O387" t="s">
        <v>44</v>
      </c>
    </row>
    <row r="388" spans="9:15" hidden="1">
      <c r="I388" t="s">
        <v>44</v>
      </c>
      <c r="L388" t="s">
        <v>44</v>
      </c>
      <c r="M388" t="s">
        <v>44</v>
      </c>
      <c r="O388" t="s">
        <v>44</v>
      </c>
    </row>
    <row r="389" spans="9:15" hidden="1">
      <c r="I389" t="s">
        <v>44</v>
      </c>
      <c r="L389" t="s">
        <v>44</v>
      </c>
      <c r="M389" t="s">
        <v>44</v>
      </c>
      <c r="O389" t="s">
        <v>44</v>
      </c>
    </row>
    <row r="390" spans="9:15" hidden="1">
      <c r="I390" t="s">
        <v>44</v>
      </c>
      <c r="L390" t="s">
        <v>44</v>
      </c>
      <c r="M390" t="s">
        <v>44</v>
      </c>
      <c r="O390" t="s">
        <v>44</v>
      </c>
    </row>
    <row r="391" spans="9:15" hidden="1">
      <c r="I391" t="s">
        <v>44</v>
      </c>
      <c r="L391" t="s">
        <v>44</v>
      </c>
      <c r="M391" t="s">
        <v>44</v>
      </c>
      <c r="O391" t="s">
        <v>44</v>
      </c>
    </row>
    <row r="392" spans="9:15" hidden="1">
      <c r="I392" t="s">
        <v>44</v>
      </c>
      <c r="L392" t="s">
        <v>44</v>
      </c>
      <c r="M392" t="s">
        <v>44</v>
      </c>
      <c r="O392" t="s">
        <v>44</v>
      </c>
    </row>
    <row r="393" spans="9:15" hidden="1">
      <c r="I393" t="s">
        <v>44</v>
      </c>
      <c r="L393" t="s">
        <v>44</v>
      </c>
      <c r="M393" t="s">
        <v>44</v>
      </c>
      <c r="O393" t="s">
        <v>44</v>
      </c>
    </row>
    <row r="394" spans="9:15" hidden="1">
      <c r="I394" t="s">
        <v>44</v>
      </c>
      <c r="L394" t="s">
        <v>44</v>
      </c>
      <c r="M394" t="s">
        <v>44</v>
      </c>
      <c r="O394" t="s">
        <v>44</v>
      </c>
    </row>
    <row r="395" spans="9:15" hidden="1">
      <c r="I395" t="s">
        <v>44</v>
      </c>
      <c r="L395" t="s">
        <v>44</v>
      </c>
      <c r="M395" t="s">
        <v>44</v>
      </c>
      <c r="O395" t="s">
        <v>44</v>
      </c>
    </row>
    <row r="396" spans="9:15" hidden="1">
      <c r="I396" t="s">
        <v>44</v>
      </c>
      <c r="L396" t="s">
        <v>44</v>
      </c>
      <c r="M396" t="s">
        <v>44</v>
      </c>
      <c r="O396" t="s">
        <v>44</v>
      </c>
    </row>
    <row r="397" spans="9:15" hidden="1">
      <c r="I397" t="s">
        <v>44</v>
      </c>
      <c r="L397" t="s">
        <v>44</v>
      </c>
      <c r="M397" t="s">
        <v>44</v>
      </c>
      <c r="O397" t="s">
        <v>44</v>
      </c>
    </row>
    <row r="398" spans="9:15" hidden="1">
      <c r="I398" t="s">
        <v>44</v>
      </c>
      <c r="L398" t="s">
        <v>44</v>
      </c>
      <c r="M398" t="s">
        <v>44</v>
      </c>
      <c r="O398" t="s">
        <v>44</v>
      </c>
    </row>
    <row r="399" spans="9:15" hidden="1">
      <c r="I399" t="s">
        <v>44</v>
      </c>
      <c r="L399" t="s">
        <v>44</v>
      </c>
      <c r="M399" t="s">
        <v>44</v>
      </c>
      <c r="O399" t="s">
        <v>44</v>
      </c>
    </row>
    <row r="400" spans="9:15" hidden="1">
      <c r="I400" t="s">
        <v>44</v>
      </c>
      <c r="L400" t="s">
        <v>44</v>
      </c>
      <c r="M400" t="s">
        <v>44</v>
      </c>
      <c r="O400" t="s">
        <v>44</v>
      </c>
    </row>
    <row r="401" spans="9:15" hidden="1">
      <c r="I401" t="s">
        <v>44</v>
      </c>
      <c r="L401" t="s">
        <v>44</v>
      </c>
      <c r="M401" t="s">
        <v>44</v>
      </c>
      <c r="O401" t="s">
        <v>44</v>
      </c>
    </row>
    <row r="402" spans="9:15" hidden="1">
      <c r="I402" t="s">
        <v>44</v>
      </c>
      <c r="L402" t="s">
        <v>44</v>
      </c>
      <c r="M402" t="s">
        <v>44</v>
      </c>
      <c r="O402" t="s">
        <v>44</v>
      </c>
    </row>
    <row r="403" spans="9:15" hidden="1">
      <c r="I403" t="s">
        <v>44</v>
      </c>
      <c r="L403" t="s">
        <v>44</v>
      </c>
      <c r="M403" t="s">
        <v>44</v>
      </c>
      <c r="O403" t="s">
        <v>44</v>
      </c>
    </row>
    <row r="404" spans="9:15" hidden="1">
      <c r="I404" t="s">
        <v>44</v>
      </c>
      <c r="L404" t="s">
        <v>44</v>
      </c>
      <c r="M404" t="s">
        <v>44</v>
      </c>
      <c r="O404" t="s">
        <v>44</v>
      </c>
    </row>
    <row r="405" spans="9:15" hidden="1">
      <c r="I405" t="s">
        <v>44</v>
      </c>
      <c r="L405" t="s">
        <v>44</v>
      </c>
      <c r="M405" t="s">
        <v>44</v>
      </c>
      <c r="O405" t="s">
        <v>44</v>
      </c>
    </row>
    <row r="406" spans="9:15" hidden="1">
      <c r="I406" t="s">
        <v>44</v>
      </c>
      <c r="L406" t="s">
        <v>44</v>
      </c>
      <c r="M406" t="s">
        <v>44</v>
      </c>
      <c r="O406" t="s">
        <v>44</v>
      </c>
    </row>
    <row r="407" spans="9:15" hidden="1">
      <c r="I407" t="s">
        <v>44</v>
      </c>
      <c r="L407" t="s">
        <v>44</v>
      </c>
      <c r="M407" t="s">
        <v>44</v>
      </c>
      <c r="O407" t="s">
        <v>44</v>
      </c>
    </row>
    <row r="408" spans="9:15" hidden="1">
      <c r="I408" t="s">
        <v>44</v>
      </c>
      <c r="L408" t="s">
        <v>44</v>
      </c>
      <c r="M408" t="s">
        <v>44</v>
      </c>
      <c r="O408" t="s">
        <v>44</v>
      </c>
    </row>
    <row r="409" spans="9:15" hidden="1">
      <c r="I409" t="s">
        <v>44</v>
      </c>
      <c r="L409" t="s">
        <v>44</v>
      </c>
      <c r="M409" t="s">
        <v>44</v>
      </c>
      <c r="O409" t="s">
        <v>44</v>
      </c>
    </row>
    <row r="410" spans="9:15" hidden="1">
      <c r="I410" t="s">
        <v>44</v>
      </c>
      <c r="L410" t="s">
        <v>44</v>
      </c>
      <c r="M410" t="s">
        <v>44</v>
      </c>
      <c r="O410" t="s">
        <v>44</v>
      </c>
    </row>
    <row r="411" spans="9:15" hidden="1">
      <c r="I411" t="s">
        <v>44</v>
      </c>
      <c r="L411" t="s">
        <v>44</v>
      </c>
      <c r="M411" t="s">
        <v>44</v>
      </c>
      <c r="O411" t="s">
        <v>44</v>
      </c>
    </row>
    <row r="412" spans="9:15" hidden="1">
      <c r="I412" t="s">
        <v>44</v>
      </c>
      <c r="L412" t="s">
        <v>44</v>
      </c>
      <c r="M412" t="s">
        <v>44</v>
      </c>
      <c r="O412" t="s">
        <v>44</v>
      </c>
    </row>
    <row r="413" spans="9:15" hidden="1">
      <c r="I413" t="s">
        <v>44</v>
      </c>
      <c r="L413" t="s">
        <v>44</v>
      </c>
      <c r="M413" t="s">
        <v>44</v>
      </c>
      <c r="O413" t="s">
        <v>44</v>
      </c>
    </row>
    <row r="414" spans="9:15" hidden="1">
      <c r="I414" t="s">
        <v>44</v>
      </c>
      <c r="L414" t="s">
        <v>44</v>
      </c>
      <c r="M414" t="s">
        <v>44</v>
      </c>
      <c r="O414" t="s">
        <v>44</v>
      </c>
    </row>
    <row r="415" spans="9:15" hidden="1">
      <c r="I415" t="s">
        <v>44</v>
      </c>
      <c r="L415" t="s">
        <v>44</v>
      </c>
      <c r="M415" t="s">
        <v>44</v>
      </c>
      <c r="O415" t="s">
        <v>44</v>
      </c>
    </row>
    <row r="416" spans="9:15" hidden="1">
      <c r="I416" t="s">
        <v>44</v>
      </c>
      <c r="L416" t="s">
        <v>44</v>
      </c>
      <c r="M416" t="s">
        <v>44</v>
      </c>
      <c r="O416" t="s">
        <v>44</v>
      </c>
    </row>
    <row r="417" spans="9:15" hidden="1">
      <c r="I417" t="s">
        <v>44</v>
      </c>
      <c r="L417" t="s">
        <v>44</v>
      </c>
      <c r="M417" t="s">
        <v>44</v>
      </c>
      <c r="O417" t="s">
        <v>44</v>
      </c>
    </row>
    <row r="418" spans="9:15" hidden="1">
      <c r="I418" t="s">
        <v>44</v>
      </c>
      <c r="L418" t="s">
        <v>44</v>
      </c>
      <c r="M418" t="s">
        <v>44</v>
      </c>
      <c r="O418" t="s">
        <v>44</v>
      </c>
    </row>
    <row r="419" spans="9:15" hidden="1">
      <c r="I419" t="s">
        <v>44</v>
      </c>
      <c r="L419" t="s">
        <v>44</v>
      </c>
      <c r="M419" t="s">
        <v>44</v>
      </c>
      <c r="O419" t="s">
        <v>44</v>
      </c>
    </row>
    <row r="420" spans="9:15" hidden="1">
      <c r="I420" t="s">
        <v>44</v>
      </c>
      <c r="L420" t="s">
        <v>44</v>
      </c>
      <c r="M420" t="s">
        <v>44</v>
      </c>
      <c r="O420" t="s">
        <v>44</v>
      </c>
    </row>
    <row r="421" spans="9:15" hidden="1">
      <c r="I421" t="s">
        <v>44</v>
      </c>
      <c r="L421" t="s">
        <v>44</v>
      </c>
      <c r="M421" t="s">
        <v>44</v>
      </c>
      <c r="O421" t="s">
        <v>44</v>
      </c>
    </row>
    <row r="422" spans="9:15" hidden="1">
      <c r="I422" t="s">
        <v>44</v>
      </c>
      <c r="L422" t="s">
        <v>44</v>
      </c>
      <c r="M422" t="s">
        <v>44</v>
      </c>
      <c r="O422" t="s">
        <v>44</v>
      </c>
    </row>
    <row r="423" spans="9:15" hidden="1">
      <c r="I423" t="s">
        <v>44</v>
      </c>
      <c r="L423" t="s">
        <v>44</v>
      </c>
      <c r="M423" t="s">
        <v>44</v>
      </c>
      <c r="O423" t="s">
        <v>44</v>
      </c>
    </row>
    <row r="424" spans="9:15" hidden="1">
      <c r="I424" t="s">
        <v>44</v>
      </c>
      <c r="L424" t="s">
        <v>44</v>
      </c>
      <c r="M424" t="s">
        <v>44</v>
      </c>
      <c r="O424" t="s">
        <v>44</v>
      </c>
    </row>
    <row r="425" spans="9:15" hidden="1">
      <c r="I425" t="s">
        <v>44</v>
      </c>
      <c r="L425" t="s">
        <v>44</v>
      </c>
      <c r="M425" t="s">
        <v>44</v>
      </c>
      <c r="O425" t="s">
        <v>44</v>
      </c>
    </row>
    <row r="426" spans="9:15" hidden="1">
      <c r="I426" t="s">
        <v>44</v>
      </c>
      <c r="L426" t="s">
        <v>44</v>
      </c>
      <c r="M426" t="s">
        <v>44</v>
      </c>
      <c r="O426" t="s">
        <v>44</v>
      </c>
    </row>
    <row r="427" spans="9:15" hidden="1">
      <c r="I427" t="s">
        <v>44</v>
      </c>
      <c r="L427" t="s">
        <v>44</v>
      </c>
      <c r="M427" t="s">
        <v>44</v>
      </c>
      <c r="O427" t="s">
        <v>44</v>
      </c>
    </row>
    <row r="428" spans="9:15" hidden="1">
      <c r="I428" t="s">
        <v>44</v>
      </c>
      <c r="L428" t="s">
        <v>44</v>
      </c>
      <c r="M428" t="s">
        <v>44</v>
      </c>
      <c r="O428" t="s">
        <v>44</v>
      </c>
    </row>
    <row r="429" spans="9:15" hidden="1">
      <c r="I429" t="s">
        <v>44</v>
      </c>
      <c r="L429" t="s">
        <v>44</v>
      </c>
      <c r="M429" t="s">
        <v>44</v>
      </c>
      <c r="O429" t="s">
        <v>44</v>
      </c>
    </row>
    <row r="430" spans="9:15" hidden="1">
      <c r="I430" t="s">
        <v>44</v>
      </c>
      <c r="L430" t="s">
        <v>44</v>
      </c>
      <c r="M430" t="s">
        <v>44</v>
      </c>
      <c r="O430" t="s">
        <v>44</v>
      </c>
    </row>
    <row r="431" spans="9:15" hidden="1">
      <c r="I431" t="s">
        <v>44</v>
      </c>
      <c r="L431" t="s">
        <v>44</v>
      </c>
      <c r="M431" t="s">
        <v>44</v>
      </c>
      <c r="O431" t="s">
        <v>44</v>
      </c>
    </row>
    <row r="432" spans="9:15" hidden="1">
      <c r="I432" t="s">
        <v>44</v>
      </c>
      <c r="L432" t="s">
        <v>44</v>
      </c>
      <c r="M432" t="s">
        <v>44</v>
      </c>
      <c r="O432" t="s">
        <v>44</v>
      </c>
    </row>
    <row r="433" spans="9:15" hidden="1">
      <c r="I433" t="s">
        <v>44</v>
      </c>
      <c r="L433" t="s">
        <v>44</v>
      </c>
      <c r="M433" t="s">
        <v>44</v>
      </c>
      <c r="O433" t="s">
        <v>44</v>
      </c>
    </row>
    <row r="434" spans="9:15" hidden="1">
      <c r="I434" t="s">
        <v>44</v>
      </c>
      <c r="L434" t="s">
        <v>44</v>
      </c>
      <c r="M434" t="s">
        <v>44</v>
      </c>
      <c r="O434" t="s">
        <v>44</v>
      </c>
    </row>
    <row r="435" spans="9:15" hidden="1">
      <c r="I435" t="s">
        <v>44</v>
      </c>
      <c r="L435" t="s">
        <v>44</v>
      </c>
      <c r="M435" t="s">
        <v>44</v>
      </c>
      <c r="O435" t="s">
        <v>44</v>
      </c>
    </row>
    <row r="436" spans="9:15" hidden="1">
      <c r="I436" t="s">
        <v>44</v>
      </c>
      <c r="L436" t="s">
        <v>44</v>
      </c>
      <c r="M436" t="s">
        <v>44</v>
      </c>
      <c r="O436" t="s">
        <v>44</v>
      </c>
    </row>
    <row r="437" spans="9:15" hidden="1">
      <c r="I437" t="s">
        <v>44</v>
      </c>
      <c r="L437" t="s">
        <v>44</v>
      </c>
      <c r="M437" t="s">
        <v>44</v>
      </c>
      <c r="O437" t="s">
        <v>44</v>
      </c>
    </row>
    <row r="438" spans="9:15" hidden="1">
      <c r="I438" t="s">
        <v>44</v>
      </c>
      <c r="L438" t="s">
        <v>44</v>
      </c>
      <c r="M438" t="s">
        <v>44</v>
      </c>
      <c r="O438" t="s">
        <v>44</v>
      </c>
    </row>
    <row r="439" spans="9:15" hidden="1">
      <c r="I439" t="s">
        <v>44</v>
      </c>
      <c r="L439" t="s">
        <v>44</v>
      </c>
      <c r="M439" t="s">
        <v>44</v>
      </c>
      <c r="O439" t="s">
        <v>44</v>
      </c>
    </row>
    <row r="440" spans="9:15" hidden="1">
      <c r="I440" t="s">
        <v>44</v>
      </c>
      <c r="L440" t="s">
        <v>44</v>
      </c>
      <c r="M440" t="s">
        <v>44</v>
      </c>
      <c r="O440" t="s">
        <v>44</v>
      </c>
    </row>
    <row r="441" spans="9:15" hidden="1">
      <c r="I441" t="s">
        <v>44</v>
      </c>
      <c r="L441" t="s">
        <v>44</v>
      </c>
      <c r="M441" t="s">
        <v>44</v>
      </c>
      <c r="O441" t="s">
        <v>44</v>
      </c>
    </row>
    <row r="442" spans="9:15" hidden="1">
      <c r="I442" t="s">
        <v>44</v>
      </c>
      <c r="L442" t="s">
        <v>44</v>
      </c>
      <c r="M442" t="s">
        <v>44</v>
      </c>
      <c r="O442" t="s">
        <v>44</v>
      </c>
    </row>
    <row r="443" spans="9:15" hidden="1">
      <c r="I443" t="s">
        <v>44</v>
      </c>
      <c r="L443" t="s">
        <v>44</v>
      </c>
      <c r="M443" t="s">
        <v>44</v>
      </c>
      <c r="O443" t="s">
        <v>44</v>
      </c>
    </row>
    <row r="444" spans="9:15" hidden="1">
      <c r="I444" t="s">
        <v>44</v>
      </c>
      <c r="L444" t="s">
        <v>44</v>
      </c>
      <c r="M444" t="s">
        <v>44</v>
      </c>
      <c r="O444" t="s">
        <v>44</v>
      </c>
    </row>
    <row r="445" spans="9:15" hidden="1">
      <c r="I445" t="s">
        <v>44</v>
      </c>
      <c r="L445" t="s">
        <v>44</v>
      </c>
      <c r="M445" t="s">
        <v>44</v>
      </c>
      <c r="O445" t="s">
        <v>44</v>
      </c>
    </row>
    <row r="446" spans="9:15" hidden="1">
      <c r="I446" t="s">
        <v>44</v>
      </c>
      <c r="L446" t="s">
        <v>44</v>
      </c>
      <c r="M446" t="s">
        <v>44</v>
      </c>
      <c r="O446" t="s">
        <v>44</v>
      </c>
    </row>
    <row r="447" spans="9:15" hidden="1">
      <c r="I447" t="s">
        <v>44</v>
      </c>
      <c r="L447" t="s">
        <v>44</v>
      </c>
      <c r="M447" t="s">
        <v>44</v>
      </c>
      <c r="O447" t="s">
        <v>44</v>
      </c>
    </row>
    <row r="448" spans="9:15" hidden="1">
      <c r="I448" t="s">
        <v>44</v>
      </c>
      <c r="L448" t="s">
        <v>44</v>
      </c>
      <c r="M448" t="s">
        <v>44</v>
      </c>
      <c r="O448" t="s">
        <v>44</v>
      </c>
    </row>
    <row r="449" spans="9:15" hidden="1">
      <c r="I449" t="s">
        <v>44</v>
      </c>
      <c r="L449" t="s">
        <v>44</v>
      </c>
      <c r="M449" t="s">
        <v>44</v>
      </c>
      <c r="O449" t="s">
        <v>44</v>
      </c>
    </row>
    <row r="450" spans="9:15" hidden="1">
      <c r="I450" t="s">
        <v>44</v>
      </c>
      <c r="L450" t="s">
        <v>44</v>
      </c>
      <c r="M450" t="s">
        <v>44</v>
      </c>
      <c r="O450" t="s">
        <v>44</v>
      </c>
    </row>
    <row r="451" spans="9:15" hidden="1">
      <c r="I451" t="s">
        <v>44</v>
      </c>
      <c r="L451" t="s">
        <v>44</v>
      </c>
      <c r="M451" t="s">
        <v>44</v>
      </c>
      <c r="O451" t="s">
        <v>44</v>
      </c>
    </row>
    <row r="452" spans="9:15" hidden="1">
      <c r="I452" t="s">
        <v>44</v>
      </c>
      <c r="L452" t="s">
        <v>44</v>
      </c>
      <c r="M452" t="s">
        <v>44</v>
      </c>
      <c r="O452" t="s">
        <v>44</v>
      </c>
    </row>
    <row r="453" spans="9:15" hidden="1">
      <c r="I453" t="s">
        <v>44</v>
      </c>
      <c r="L453" t="s">
        <v>44</v>
      </c>
      <c r="M453" t="s">
        <v>44</v>
      </c>
      <c r="O453" t="s">
        <v>44</v>
      </c>
    </row>
    <row r="454" spans="9:15" hidden="1">
      <c r="I454" t="s">
        <v>44</v>
      </c>
      <c r="L454" t="s">
        <v>44</v>
      </c>
      <c r="M454" t="s">
        <v>44</v>
      </c>
      <c r="O454" t="s">
        <v>44</v>
      </c>
    </row>
    <row r="455" spans="9:15" hidden="1">
      <c r="I455" t="s">
        <v>44</v>
      </c>
      <c r="L455" t="s">
        <v>44</v>
      </c>
      <c r="M455" t="s">
        <v>44</v>
      </c>
      <c r="O455" t="s">
        <v>44</v>
      </c>
    </row>
    <row r="456" spans="9:15" hidden="1">
      <c r="I456" t="s">
        <v>44</v>
      </c>
      <c r="L456" t="s">
        <v>44</v>
      </c>
      <c r="M456" t="s">
        <v>44</v>
      </c>
      <c r="O456" t="s">
        <v>44</v>
      </c>
    </row>
    <row r="457" spans="9:15" hidden="1">
      <c r="I457" t="s">
        <v>44</v>
      </c>
      <c r="L457" t="s">
        <v>44</v>
      </c>
      <c r="M457" t="s">
        <v>44</v>
      </c>
      <c r="O457" t="s">
        <v>44</v>
      </c>
    </row>
    <row r="458" spans="9:15" hidden="1">
      <c r="I458" t="s">
        <v>44</v>
      </c>
      <c r="L458" t="s">
        <v>44</v>
      </c>
      <c r="M458" t="s">
        <v>44</v>
      </c>
      <c r="O458" t="s">
        <v>44</v>
      </c>
    </row>
    <row r="459" spans="9:15" hidden="1">
      <c r="I459" t="s">
        <v>44</v>
      </c>
      <c r="L459" t="s">
        <v>44</v>
      </c>
      <c r="M459" t="s">
        <v>44</v>
      </c>
      <c r="O459" t="s">
        <v>44</v>
      </c>
    </row>
    <row r="460" spans="9:15" hidden="1">
      <c r="I460" t="s">
        <v>44</v>
      </c>
      <c r="L460" t="s">
        <v>44</v>
      </c>
      <c r="M460" t="s">
        <v>44</v>
      </c>
      <c r="O460" t="s">
        <v>44</v>
      </c>
    </row>
    <row r="461" spans="9:15" hidden="1">
      <c r="I461" t="s">
        <v>44</v>
      </c>
      <c r="L461" t="s">
        <v>44</v>
      </c>
      <c r="M461" t="s">
        <v>44</v>
      </c>
      <c r="O461" t="s">
        <v>44</v>
      </c>
    </row>
    <row r="462" spans="9:15" hidden="1">
      <c r="I462" t="s">
        <v>44</v>
      </c>
      <c r="L462" t="s">
        <v>44</v>
      </c>
      <c r="M462" t="s">
        <v>44</v>
      </c>
      <c r="O462" t="s">
        <v>44</v>
      </c>
    </row>
    <row r="463" spans="9:15" hidden="1">
      <c r="I463" t="s">
        <v>44</v>
      </c>
      <c r="L463" t="s">
        <v>44</v>
      </c>
      <c r="M463" t="s">
        <v>44</v>
      </c>
      <c r="O463" t="s">
        <v>44</v>
      </c>
    </row>
    <row r="464" spans="9:15" hidden="1">
      <c r="I464" t="s">
        <v>44</v>
      </c>
      <c r="L464" t="s">
        <v>44</v>
      </c>
      <c r="M464" t="s">
        <v>44</v>
      </c>
      <c r="O464" t="s">
        <v>44</v>
      </c>
    </row>
    <row r="465" spans="9:15" hidden="1">
      <c r="I465" t="s">
        <v>44</v>
      </c>
      <c r="L465" t="s">
        <v>44</v>
      </c>
      <c r="M465" t="s">
        <v>44</v>
      </c>
      <c r="O465" t="s">
        <v>44</v>
      </c>
    </row>
    <row r="466" spans="9:15" hidden="1">
      <c r="I466" t="s">
        <v>44</v>
      </c>
      <c r="L466" t="s">
        <v>44</v>
      </c>
      <c r="M466" t="s">
        <v>44</v>
      </c>
      <c r="O466" t="s">
        <v>44</v>
      </c>
    </row>
    <row r="467" spans="9:15" hidden="1">
      <c r="I467" t="s">
        <v>44</v>
      </c>
      <c r="L467" t="s">
        <v>44</v>
      </c>
      <c r="M467" t="s">
        <v>44</v>
      </c>
      <c r="O467" t="s">
        <v>44</v>
      </c>
    </row>
    <row r="468" spans="9:15" hidden="1">
      <c r="I468" t="s">
        <v>44</v>
      </c>
      <c r="L468" t="s">
        <v>44</v>
      </c>
      <c r="M468" t="s">
        <v>44</v>
      </c>
      <c r="O468" t="s">
        <v>44</v>
      </c>
    </row>
    <row r="469" spans="9:15" hidden="1">
      <c r="I469" t="s">
        <v>44</v>
      </c>
      <c r="L469" t="s">
        <v>44</v>
      </c>
      <c r="M469" t="s">
        <v>44</v>
      </c>
      <c r="O469" t="s">
        <v>44</v>
      </c>
    </row>
    <row r="470" spans="9:15" hidden="1">
      <c r="I470" t="s">
        <v>44</v>
      </c>
      <c r="L470" t="s">
        <v>44</v>
      </c>
      <c r="M470" t="s">
        <v>44</v>
      </c>
      <c r="O470" t="s">
        <v>44</v>
      </c>
    </row>
    <row r="471" spans="9:15" hidden="1">
      <c r="I471" t="s">
        <v>44</v>
      </c>
      <c r="L471" t="s">
        <v>44</v>
      </c>
      <c r="M471" t="s">
        <v>44</v>
      </c>
      <c r="O471" t="s">
        <v>44</v>
      </c>
    </row>
    <row r="472" spans="9:15" hidden="1">
      <c r="I472" t="s">
        <v>44</v>
      </c>
      <c r="L472" t="s">
        <v>44</v>
      </c>
      <c r="M472" t="s">
        <v>44</v>
      </c>
      <c r="O472" t="s">
        <v>44</v>
      </c>
    </row>
    <row r="473" spans="9:15" hidden="1">
      <c r="I473" t="s">
        <v>44</v>
      </c>
      <c r="L473" t="s">
        <v>44</v>
      </c>
      <c r="M473" t="s">
        <v>44</v>
      </c>
      <c r="O473" t="s">
        <v>44</v>
      </c>
    </row>
    <row r="474" spans="9:15" hidden="1">
      <c r="I474" t="s">
        <v>44</v>
      </c>
      <c r="L474" t="s">
        <v>44</v>
      </c>
      <c r="M474" t="s">
        <v>44</v>
      </c>
      <c r="O474" t="s">
        <v>44</v>
      </c>
    </row>
    <row r="475" spans="9:15" hidden="1">
      <c r="I475" t="s">
        <v>44</v>
      </c>
      <c r="L475" t="s">
        <v>44</v>
      </c>
      <c r="M475" t="s">
        <v>44</v>
      </c>
      <c r="O475" t="s">
        <v>44</v>
      </c>
    </row>
    <row r="476" spans="9:15" hidden="1">
      <c r="I476" t="s">
        <v>44</v>
      </c>
      <c r="L476" t="s">
        <v>44</v>
      </c>
      <c r="M476" t="s">
        <v>44</v>
      </c>
      <c r="O476" t="s">
        <v>44</v>
      </c>
    </row>
    <row r="477" spans="9:15" hidden="1">
      <c r="I477" t="s">
        <v>44</v>
      </c>
      <c r="L477" t="s">
        <v>44</v>
      </c>
      <c r="M477" t="s">
        <v>44</v>
      </c>
      <c r="O477" t="s">
        <v>44</v>
      </c>
    </row>
    <row r="478" spans="9:15" hidden="1">
      <c r="I478" t="s">
        <v>44</v>
      </c>
      <c r="L478" t="s">
        <v>44</v>
      </c>
      <c r="M478" t="s">
        <v>44</v>
      </c>
      <c r="O478" t="s">
        <v>44</v>
      </c>
    </row>
    <row r="479" spans="9:15" hidden="1">
      <c r="I479" t="s">
        <v>44</v>
      </c>
      <c r="L479" t="s">
        <v>44</v>
      </c>
      <c r="M479" t="s">
        <v>44</v>
      </c>
      <c r="O479" t="s">
        <v>44</v>
      </c>
    </row>
    <row r="480" spans="9:15" hidden="1">
      <c r="I480" t="s">
        <v>44</v>
      </c>
      <c r="L480" t="s">
        <v>44</v>
      </c>
      <c r="M480" t="s">
        <v>44</v>
      </c>
      <c r="O480" t="s">
        <v>44</v>
      </c>
    </row>
    <row r="481" spans="9:15" hidden="1">
      <c r="I481" t="s">
        <v>44</v>
      </c>
      <c r="L481" t="s">
        <v>44</v>
      </c>
      <c r="M481" t="s">
        <v>44</v>
      </c>
      <c r="O481" t="s">
        <v>44</v>
      </c>
    </row>
    <row r="482" spans="9:15" hidden="1">
      <c r="I482" t="s">
        <v>44</v>
      </c>
      <c r="L482" t="s">
        <v>44</v>
      </c>
      <c r="M482" t="s">
        <v>44</v>
      </c>
      <c r="O482" t="s">
        <v>44</v>
      </c>
    </row>
    <row r="483" spans="9:15" hidden="1">
      <c r="I483" t="s">
        <v>44</v>
      </c>
      <c r="L483" t="s">
        <v>44</v>
      </c>
      <c r="M483" t="s">
        <v>44</v>
      </c>
      <c r="O483" t="s">
        <v>44</v>
      </c>
    </row>
    <row r="484" spans="9:15" hidden="1">
      <c r="I484" t="s">
        <v>44</v>
      </c>
      <c r="L484" t="s">
        <v>44</v>
      </c>
      <c r="M484" t="s">
        <v>44</v>
      </c>
      <c r="O484" t="s">
        <v>44</v>
      </c>
    </row>
    <row r="485" spans="9:15" hidden="1">
      <c r="I485" t="s">
        <v>44</v>
      </c>
      <c r="L485" t="s">
        <v>44</v>
      </c>
      <c r="M485" t="s">
        <v>44</v>
      </c>
      <c r="O485" t="s">
        <v>44</v>
      </c>
    </row>
    <row r="486" spans="9:15" hidden="1">
      <c r="I486" t="s">
        <v>44</v>
      </c>
      <c r="L486" t="s">
        <v>44</v>
      </c>
      <c r="M486" t="s">
        <v>44</v>
      </c>
      <c r="O486" t="s">
        <v>44</v>
      </c>
    </row>
    <row r="487" spans="9:15" hidden="1">
      <c r="I487" t="s">
        <v>44</v>
      </c>
      <c r="L487" t="s">
        <v>44</v>
      </c>
      <c r="M487" t="s">
        <v>44</v>
      </c>
      <c r="O487" t="s">
        <v>44</v>
      </c>
    </row>
    <row r="488" spans="9:15" hidden="1">
      <c r="I488" t="s">
        <v>44</v>
      </c>
      <c r="L488" t="s">
        <v>44</v>
      </c>
      <c r="M488" t="s">
        <v>44</v>
      </c>
      <c r="O488" t="s">
        <v>44</v>
      </c>
    </row>
    <row r="489" spans="9:15" hidden="1">
      <c r="I489" t="s">
        <v>44</v>
      </c>
      <c r="L489" t="s">
        <v>44</v>
      </c>
      <c r="M489" t="s">
        <v>44</v>
      </c>
      <c r="O489" t="s">
        <v>44</v>
      </c>
    </row>
    <row r="490" spans="9:15" hidden="1">
      <c r="I490" t="s">
        <v>44</v>
      </c>
      <c r="L490" t="s">
        <v>44</v>
      </c>
      <c r="M490" t="s">
        <v>44</v>
      </c>
      <c r="O490" t="s">
        <v>44</v>
      </c>
    </row>
    <row r="491" spans="9:15" hidden="1">
      <c r="I491" t="s">
        <v>44</v>
      </c>
      <c r="L491" t="s">
        <v>44</v>
      </c>
      <c r="M491" t="s">
        <v>44</v>
      </c>
      <c r="O491" t="s">
        <v>44</v>
      </c>
    </row>
    <row r="492" spans="9:15" hidden="1">
      <c r="I492" t="s">
        <v>44</v>
      </c>
      <c r="L492" t="s">
        <v>44</v>
      </c>
      <c r="M492" t="s">
        <v>44</v>
      </c>
      <c r="O492" t="s">
        <v>44</v>
      </c>
    </row>
    <row r="493" spans="9:15" hidden="1">
      <c r="I493" t="s">
        <v>44</v>
      </c>
      <c r="L493" t="s">
        <v>44</v>
      </c>
      <c r="M493" t="s">
        <v>44</v>
      </c>
      <c r="O493" t="s">
        <v>44</v>
      </c>
    </row>
    <row r="494" spans="9:15" hidden="1">
      <c r="I494" t="s">
        <v>44</v>
      </c>
      <c r="L494" t="s">
        <v>44</v>
      </c>
      <c r="M494" t="s">
        <v>44</v>
      </c>
      <c r="O494" t="s">
        <v>44</v>
      </c>
    </row>
    <row r="495" spans="9:15" hidden="1">
      <c r="I495" t="s">
        <v>44</v>
      </c>
      <c r="L495" t="s">
        <v>44</v>
      </c>
      <c r="M495" t="s">
        <v>44</v>
      </c>
      <c r="O495" t="s">
        <v>44</v>
      </c>
    </row>
    <row r="496" spans="9:15" hidden="1">
      <c r="I496" t="s">
        <v>44</v>
      </c>
      <c r="L496" t="s">
        <v>44</v>
      </c>
      <c r="M496" t="s">
        <v>44</v>
      </c>
      <c r="O496" t="s">
        <v>44</v>
      </c>
    </row>
    <row r="497" spans="9:15" hidden="1">
      <c r="I497" t="s">
        <v>44</v>
      </c>
      <c r="L497" t="s">
        <v>44</v>
      </c>
      <c r="M497" t="s">
        <v>44</v>
      </c>
      <c r="O497" t="s">
        <v>44</v>
      </c>
    </row>
    <row r="498" spans="9:15" hidden="1">
      <c r="I498" t="s">
        <v>44</v>
      </c>
      <c r="L498" t="s">
        <v>44</v>
      </c>
      <c r="M498" t="s">
        <v>44</v>
      </c>
      <c r="O498" t="s">
        <v>44</v>
      </c>
    </row>
    <row r="499" spans="9:15" hidden="1">
      <c r="I499" t="s">
        <v>44</v>
      </c>
      <c r="L499" t="s">
        <v>44</v>
      </c>
      <c r="M499" t="s">
        <v>44</v>
      </c>
      <c r="O499" t="s">
        <v>44</v>
      </c>
    </row>
    <row r="500" spans="9:15" hidden="1">
      <c r="I500" t="s">
        <v>44</v>
      </c>
      <c r="L500" t="s">
        <v>44</v>
      </c>
      <c r="M500" t="s">
        <v>44</v>
      </c>
      <c r="O500" t="s">
        <v>44</v>
      </c>
    </row>
    <row r="501" spans="9:15" hidden="1">
      <c r="I501" t="s">
        <v>44</v>
      </c>
      <c r="L501" t="s">
        <v>44</v>
      </c>
      <c r="M501" t="s">
        <v>44</v>
      </c>
      <c r="O501" t="s">
        <v>44</v>
      </c>
    </row>
    <row r="502" spans="9:15" hidden="1">
      <c r="I502" t="s">
        <v>44</v>
      </c>
      <c r="L502" t="s">
        <v>44</v>
      </c>
      <c r="M502" t="s">
        <v>44</v>
      </c>
      <c r="O502" t="s">
        <v>44</v>
      </c>
    </row>
    <row r="503" spans="9:15" hidden="1">
      <c r="I503" t="s">
        <v>44</v>
      </c>
      <c r="L503" t="s">
        <v>44</v>
      </c>
      <c r="M503" t="s">
        <v>44</v>
      </c>
      <c r="O503" t="s">
        <v>44</v>
      </c>
    </row>
    <row r="504" spans="9:15" hidden="1">
      <c r="I504" t="s">
        <v>44</v>
      </c>
      <c r="L504" t="s">
        <v>44</v>
      </c>
      <c r="M504" t="s">
        <v>44</v>
      </c>
      <c r="O504" t="s">
        <v>44</v>
      </c>
    </row>
    <row r="505" spans="9:15" hidden="1">
      <c r="I505" t="s">
        <v>44</v>
      </c>
      <c r="L505" t="s">
        <v>44</v>
      </c>
      <c r="M505" t="s">
        <v>44</v>
      </c>
      <c r="O505" t="s">
        <v>44</v>
      </c>
    </row>
    <row r="506" spans="9:15" hidden="1">
      <c r="I506" t="s">
        <v>44</v>
      </c>
      <c r="L506" t="s">
        <v>44</v>
      </c>
      <c r="M506" t="s">
        <v>44</v>
      </c>
      <c r="O506" t="s">
        <v>44</v>
      </c>
    </row>
    <row r="507" spans="9:15" hidden="1">
      <c r="I507" t="s">
        <v>44</v>
      </c>
      <c r="L507" t="s">
        <v>44</v>
      </c>
      <c r="M507" t="s">
        <v>44</v>
      </c>
      <c r="O507" t="s">
        <v>44</v>
      </c>
    </row>
    <row r="508" spans="9:15" hidden="1">
      <c r="I508" t="s">
        <v>44</v>
      </c>
      <c r="L508" t="s">
        <v>44</v>
      </c>
      <c r="M508" t="s">
        <v>44</v>
      </c>
      <c r="O508" t="s">
        <v>44</v>
      </c>
    </row>
    <row r="509" spans="9:15" hidden="1">
      <c r="I509" t="s">
        <v>44</v>
      </c>
      <c r="L509" t="s">
        <v>44</v>
      </c>
      <c r="M509" t="s">
        <v>44</v>
      </c>
      <c r="O509" t="s">
        <v>44</v>
      </c>
    </row>
    <row r="510" spans="9:15" hidden="1">
      <c r="I510" t="s">
        <v>44</v>
      </c>
      <c r="L510" t="s">
        <v>44</v>
      </c>
      <c r="M510" t="s">
        <v>44</v>
      </c>
      <c r="O510" t="s">
        <v>44</v>
      </c>
    </row>
    <row r="511" spans="9:15" hidden="1">
      <c r="I511" t="s">
        <v>44</v>
      </c>
      <c r="L511" t="s">
        <v>44</v>
      </c>
      <c r="M511" t="s">
        <v>44</v>
      </c>
      <c r="O511" t="s">
        <v>44</v>
      </c>
    </row>
    <row r="512" spans="9:15" hidden="1">
      <c r="I512" t="s">
        <v>44</v>
      </c>
      <c r="L512" t="s">
        <v>44</v>
      </c>
      <c r="M512" t="s">
        <v>44</v>
      </c>
      <c r="O512" t="s">
        <v>44</v>
      </c>
    </row>
    <row r="513" spans="9:15" hidden="1">
      <c r="I513" t="s">
        <v>44</v>
      </c>
      <c r="L513" t="s">
        <v>44</v>
      </c>
      <c r="M513" t="s">
        <v>44</v>
      </c>
      <c r="O513" t="s">
        <v>44</v>
      </c>
    </row>
    <row r="514" spans="9:15" hidden="1">
      <c r="I514" t="s">
        <v>44</v>
      </c>
      <c r="L514" t="s">
        <v>44</v>
      </c>
      <c r="M514" t="s">
        <v>44</v>
      </c>
      <c r="O514" t="s">
        <v>44</v>
      </c>
    </row>
    <row r="515" spans="9:15" hidden="1">
      <c r="I515" t="s">
        <v>44</v>
      </c>
      <c r="L515" t="s">
        <v>44</v>
      </c>
      <c r="M515" t="s">
        <v>44</v>
      </c>
      <c r="O515" t="s">
        <v>44</v>
      </c>
    </row>
    <row r="516" spans="9:15" hidden="1">
      <c r="I516" t="s">
        <v>44</v>
      </c>
      <c r="L516" t="s">
        <v>44</v>
      </c>
      <c r="M516" t="s">
        <v>44</v>
      </c>
      <c r="O516" t="s">
        <v>44</v>
      </c>
    </row>
    <row r="517" spans="9:15" hidden="1">
      <c r="I517" t="s">
        <v>44</v>
      </c>
      <c r="L517" t="s">
        <v>44</v>
      </c>
      <c r="M517" t="s">
        <v>44</v>
      </c>
      <c r="O517" t="s">
        <v>44</v>
      </c>
    </row>
    <row r="518" spans="9:15" hidden="1">
      <c r="I518" t="s">
        <v>44</v>
      </c>
      <c r="L518" t="s">
        <v>44</v>
      </c>
      <c r="M518" t="s">
        <v>44</v>
      </c>
      <c r="O518" t="s">
        <v>44</v>
      </c>
    </row>
    <row r="519" spans="9:15" hidden="1">
      <c r="I519" t="s">
        <v>44</v>
      </c>
      <c r="L519" t="s">
        <v>44</v>
      </c>
      <c r="M519" t="s">
        <v>44</v>
      </c>
      <c r="O519" t="s">
        <v>44</v>
      </c>
    </row>
    <row r="520" spans="9:15" hidden="1">
      <c r="I520" t="s">
        <v>44</v>
      </c>
      <c r="L520" t="s">
        <v>44</v>
      </c>
      <c r="M520" t="s">
        <v>44</v>
      </c>
      <c r="O520" t="s">
        <v>44</v>
      </c>
    </row>
    <row r="521" spans="9:15" hidden="1">
      <c r="I521" t="s">
        <v>44</v>
      </c>
      <c r="L521" t="s">
        <v>44</v>
      </c>
      <c r="M521" t="s">
        <v>44</v>
      </c>
      <c r="O521" t="s">
        <v>44</v>
      </c>
    </row>
    <row r="522" spans="9:15" hidden="1">
      <c r="I522" t="s">
        <v>44</v>
      </c>
      <c r="L522" t="s">
        <v>44</v>
      </c>
      <c r="M522" t="s">
        <v>44</v>
      </c>
      <c r="O522" t="s">
        <v>44</v>
      </c>
    </row>
    <row r="523" spans="9:15" hidden="1">
      <c r="I523" t="s">
        <v>44</v>
      </c>
      <c r="L523" t="s">
        <v>44</v>
      </c>
      <c r="M523" t="s">
        <v>44</v>
      </c>
      <c r="O523" t="s">
        <v>44</v>
      </c>
    </row>
    <row r="524" spans="9:15" hidden="1">
      <c r="I524" t="s">
        <v>44</v>
      </c>
      <c r="L524" t="s">
        <v>44</v>
      </c>
      <c r="M524" t="s">
        <v>44</v>
      </c>
      <c r="O524" t="s">
        <v>44</v>
      </c>
    </row>
    <row r="525" spans="9:15" hidden="1">
      <c r="I525" t="s">
        <v>44</v>
      </c>
      <c r="L525" t="s">
        <v>44</v>
      </c>
      <c r="M525" t="s">
        <v>44</v>
      </c>
      <c r="O525" t="s">
        <v>44</v>
      </c>
    </row>
    <row r="526" spans="9:15" hidden="1">
      <c r="I526" t="s">
        <v>44</v>
      </c>
      <c r="L526" t="s">
        <v>44</v>
      </c>
      <c r="M526" t="s">
        <v>44</v>
      </c>
      <c r="O526" t="s">
        <v>44</v>
      </c>
    </row>
    <row r="527" spans="9:15" hidden="1">
      <c r="I527" t="s">
        <v>44</v>
      </c>
      <c r="L527" t="s">
        <v>44</v>
      </c>
      <c r="M527" t="s">
        <v>44</v>
      </c>
      <c r="O527" t="s">
        <v>44</v>
      </c>
    </row>
    <row r="528" spans="9:15" hidden="1">
      <c r="I528" t="s">
        <v>44</v>
      </c>
      <c r="L528" t="s">
        <v>44</v>
      </c>
      <c r="M528" t="s">
        <v>44</v>
      </c>
      <c r="O528" t="s">
        <v>44</v>
      </c>
    </row>
    <row r="529" spans="9:15" hidden="1">
      <c r="I529" t="s">
        <v>44</v>
      </c>
      <c r="L529" t="s">
        <v>44</v>
      </c>
      <c r="M529" t="s">
        <v>44</v>
      </c>
      <c r="O529" t="s">
        <v>44</v>
      </c>
    </row>
    <row r="530" spans="9:15" hidden="1">
      <c r="I530" t="s">
        <v>44</v>
      </c>
      <c r="L530" t="s">
        <v>44</v>
      </c>
      <c r="M530" t="s">
        <v>44</v>
      </c>
      <c r="O530" t="s">
        <v>44</v>
      </c>
    </row>
    <row r="531" spans="9:15" hidden="1">
      <c r="I531" t="s">
        <v>44</v>
      </c>
      <c r="L531" t="s">
        <v>44</v>
      </c>
      <c r="M531" t="s">
        <v>44</v>
      </c>
      <c r="O531" t="s">
        <v>44</v>
      </c>
    </row>
    <row r="532" spans="9:15" hidden="1">
      <c r="I532" t="s">
        <v>44</v>
      </c>
      <c r="L532" t="s">
        <v>44</v>
      </c>
      <c r="M532" t="s">
        <v>44</v>
      </c>
      <c r="O532" t="s">
        <v>44</v>
      </c>
    </row>
    <row r="533" spans="9:15" hidden="1">
      <c r="I533" t="s">
        <v>44</v>
      </c>
      <c r="L533" t="s">
        <v>44</v>
      </c>
      <c r="M533" t="s">
        <v>44</v>
      </c>
      <c r="O533" t="s">
        <v>44</v>
      </c>
    </row>
    <row r="534" spans="9:15" hidden="1">
      <c r="I534" t="s">
        <v>44</v>
      </c>
      <c r="L534" t="s">
        <v>44</v>
      </c>
      <c r="M534" t="s">
        <v>44</v>
      </c>
      <c r="O534" t="s">
        <v>44</v>
      </c>
    </row>
    <row r="535" spans="9:15" hidden="1">
      <c r="I535" t="s">
        <v>44</v>
      </c>
      <c r="L535" t="s">
        <v>44</v>
      </c>
      <c r="M535" t="s">
        <v>44</v>
      </c>
      <c r="O535" t="s">
        <v>44</v>
      </c>
    </row>
    <row r="536" spans="9:15" hidden="1">
      <c r="I536" t="s">
        <v>44</v>
      </c>
      <c r="L536" t="s">
        <v>44</v>
      </c>
      <c r="M536" t="s">
        <v>44</v>
      </c>
      <c r="O536" t="s">
        <v>44</v>
      </c>
    </row>
    <row r="537" spans="9:15" hidden="1">
      <c r="I537" t="s">
        <v>44</v>
      </c>
      <c r="L537" t="s">
        <v>44</v>
      </c>
      <c r="M537" t="s">
        <v>44</v>
      </c>
      <c r="O537" t="s">
        <v>44</v>
      </c>
    </row>
    <row r="538" spans="9:15" hidden="1">
      <c r="I538" t="s">
        <v>44</v>
      </c>
      <c r="L538" t="s">
        <v>44</v>
      </c>
      <c r="M538" t="s">
        <v>44</v>
      </c>
      <c r="O538" t="s">
        <v>44</v>
      </c>
    </row>
    <row r="539" spans="9:15" hidden="1">
      <c r="I539" t="s">
        <v>44</v>
      </c>
      <c r="L539" t="s">
        <v>44</v>
      </c>
      <c r="M539" t="s">
        <v>44</v>
      </c>
      <c r="O539" t="s">
        <v>44</v>
      </c>
    </row>
    <row r="540" spans="9:15" hidden="1">
      <c r="I540" t="s">
        <v>44</v>
      </c>
      <c r="L540" t="s">
        <v>44</v>
      </c>
      <c r="M540" t="s">
        <v>44</v>
      </c>
      <c r="O540" t="s">
        <v>44</v>
      </c>
    </row>
    <row r="541" spans="9:15" hidden="1">
      <c r="I541" t="s">
        <v>44</v>
      </c>
      <c r="L541" t="s">
        <v>44</v>
      </c>
      <c r="M541" t="s">
        <v>44</v>
      </c>
      <c r="O541" t="s">
        <v>44</v>
      </c>
    </row>
    <row r="542" spans="9:15" hidden="1">
      <c r="I542" t="s">
        <v>44</v>
      </c>
      <c r="L542" t="s">
        <v>44</v>
      </c>
      <c r="M542" t="s">
        <v>44</v>
      </c>
      <c r="O542" t="s">
        <v>44</v>
      </c>
    </row>
    <row r="543" spans="9:15" hidden="1">
      <c r="I543" t="s">
        <v>44</v>
      </c>
      <c r="L543" t="s">
        <v>44</v>
      </c>
      <c r="M543" t="s">
        <v>44</v>
      </c>
      <c r="O543" t="s">
        <v>44</v>
      </c>
    </row>
    <row r="544" spans="9:15" hidden="1">
      <c r="I544" t="s">
        <v>44</v>
      </c>
      <c r="L544" t="s">
        <v>44</v>
      </c>
      <c r="M544" t="s">
        <v>44</v>
      </c>
      <c r="O544" t="s">
        <v>44</v>
      </c>
    </row>
    <row r="545" spans="9:15" hidden="1">
      <c r="I545" t="s">
        <v>44</v>
      </c>
      <c r="L545" t="s">
        <v>44</v>
      </c>
      <c r="M545" t="s">
        <v>44</v>
      </c>
      <c r="O545" t="s">
        <v>44</v>
      </c>
    </row>
    <row r="546" spans="9:15" hidden="1">
      <c r="I546" t="s">
        <v>44</v>
      </c>
      <c r="L546" t="s">
        <v>44</v>
      </c>
      <c r="M546" t="s">
        <v>44</v>
      </c>
      <c r="O546" t="s">
        <v>44</v>
      </c>
    </row>
    <row r="547" spans="9:15" hidden="1">
      <c r="I547" t="s">
        <v>44</v>
      </c>
      <c r="L547" t="s">
        <v>44</v>
      </c>
      <c r="M547" t="s">
        <v>44</v>
      </c>
      <c r="O547" t="s">
        <v>44</v>
      </c>
    </row>
    <row r="548" spans="9:15" hidden="1">
      <c r="I548" t="s">
        <v>44</v>
      </c>
      <c r="L548" t="s">
        <v>44</v>
      </c>
      <c r="M548" t="s">
        <v>44</v>
      </c>
      <c r="O548" t="s">
        <v>44</v>
      </c>
    </row>
    <row r="549" spans="9:15" hidden="1">
      <c r="I549" t="s">
        <v>44</v>
      </c>
      <c r="L549" t="s">
        <v>44</v>
      </c>
      <c r="M549" t="s">
        <v>44</v>
      </c>
      <c r="O549" t="s">
        <v>44</v>
      </c>
    </row>
    <row r="550" spans="9:15" hidden="1">
      <c r="I550" t="s">
        <v>44</v>
      </c>
      <c r="L550" t="s">
        <v>44</v>
      </c>
      <c r="M550" t="s">
        <v>44</v>
      </c>
      <c r="O550" t="s">
        <v>44</v>
      </c>
    </row>
    <row r="551" spans="9:15" hidden="1">
      <c r="I551" t="s">
        <v>44</v>
      </c>
      <c r="L551" t="s">
        <v>44</v>
      </c>
      <c r="M551" t="s">
        <v>44</v>
      </c>
      <c r="O551" t="s">
        <v>44</v>
      </c>
    </row>
    <row r="552" spans="9:15" hidden="1">
      <c r="I552" t="s">
        <v>44</v>
      </c>
      <c r="L552" t="s">
        <v>44</v>
      </c>
      <c r="M552" t="s">
        <v>44</v>
      </c>
      <c r="O552" t="s">
        <v>44</v>
      </c>
    </row>
    <row r="553" spans="9:15" hidden="1">
      <c r="I553" t="s">
        <v>44</v>
      </c>
      <c r="L553" t="s">
        <v>44</v>
      </c>
      <c r="M553" t="s">
        <v>44</v>
      </c>
      <c r="O553" t="s">
        <v>44</v>
      </c>
    </row>
    <row r="554" spans="9:15" hidden="1">
      <c r="I554" t="s">
        <v>44</v>
      </c>
      <c r="L554" t="s">
        <v>44</v>
      </c>
      <c r="M554" t="s">
        <v>44</v>
      </c>
      <c r="O554" t="s">
        <v>44</v>
      </c>
    </row>
    <row r="555" spans="9:15" hidden="1">
      <c r="I555" t="s">
        <v>44</v>
      </c>
      <c r="L555" t="s">
        <v>44</v>
      </c>
      <c r="M555" t="s">
        <v>44</v>
      </c>
      <c r="O555" t="s">
        <v>44</v>
      </c>
    </row>
    <row r="556" spans="9:15" hidden="1">
      <c r="I556" t="s">
        <v>44</v>
      </c>
      <c r="L556" t="s">
        <v>44</v>
      </c>
      <c r="M556" t="s">
        <v>44</v>
      </c>
      <c r="O556" t="s">
        <v>44</v>
      </c>
    </row>
    <row r="557" spans="9:15" hidden="1">
      <c r="I557" t="s">
        <v>44</v>
      </c>
      <c r="L557" t="s">
        <v>44</v>
      </c>
      <c r="M557" t="s">
        <v>44</v>
      </c>
      <c r="O557" t="s">
        <v>44</v>
      </c>
    </row>
    <row r="558" spans="9:15" hidden="1">
      <c r="I558" t="s">
        <v>44</v>
      </c>
      <c r="L558" t="s">
        <v>44</v>
      </c>
      <c r="M558" t="s">
        <v>44</v>
      </c>
      <c r="O558" t="s">
        <v>44</v>
      </c>
    </row>
    <row r="559" spans="9:15" hidden="1">
      <c r="I559" t="s">
        <v>44</v>
      </c>
      <c r="L559" t="s">
        <v>44</v>
      </c>
      <c r="M559" t="s">
        <v>44</v>
      </c>
      <c r="O559" t="s">
        <v>44</v>
      </c>
    </row>
    <row r="560" spans="9:15" hidden="1">
      <c r="I560" t="s">
        <v>44</v>
      </c>
      <c r="L560" t="s">
        <v>44</v>
      </c>
      <c r="M560" t="s">
        <v>44</v>
      </c>
      <c r="O560" t="s">
        <v>44</v>
      </c>
    </row>
    <row r="561" spans="9:15" hidden="1">
      <c r="I561" t="s">
        <v>44</v>
      </c>
      <c r="L561" t="s">
        <v>44</v>
      </c>
      <c r="M561" t="s">
        <v>44</v>
      </c>
      <c r="O561" t="s">
        <v>44</v>
      </c>
    </row>
    <row r="562" spans="9:15" hidden="1">
      <c r="I562" t="s">
        <v>44</v>
      </c>
      <c r="L562" t="s">
        <v>44</v>
      </c>
      <c r="M562" t="s">
        <v>44</v>
      </c>
      <c r="O562" t="s">
        <v>44</v>
      </c>
    </row>
    <row r="563" spans="9:15" hidden="1">
      <c r="I563" t="s">
        <v>44</v>
      </c>
      <c r="L563" t="s">
        <v>44</v>
      </c>
      <c r="M563" t="s">
        <v>44</v>
      </c>
      <c r="O563" t="s">
        <v>44</v>
      </c>
    </row>
    <row r="564" spans="9:15" hidden="1">
      <c r="I564" t="s">
        <v>44</v>
      </c>
      <c r="L564" t="s">
        <v>44</v>
      </c>
      <c r="M564" t="s">
        <v>44</v>
      </c>
      <c r="O564" t="s">
        <v>44</v>
      </c>
    </row>
    <row r="565" spans="9:15" hidden="1">
      <c r="I565" t="s">
        <v>44</v>
      </c>
      <c r="L565" t="s">
        <v>44</v>
      </c>
      <c r="M565" t="s">
        <v>44</v>
      </c>
      <c r="O565" t="s">
        <v>44</v>
      </c>
    </row>
    <row r="566" spans="9:15" hidden="1">
      <c r="I566" t="s">
        <v>44</v>
      </c>
      <c r="L566" t="s">
        <v>44</v>
      </c>
      <c r="M566" t="s">
        <v>44</v>
      </c>
      <c r="O566" t="s">
        <v>44</v>
      </c>
    </row>
    <row r="567" spans="9:15" hidden="1">
      <c r="I567" t="s">
        <v>44</v>
      </c>
      <c r="L567" t="s">
        <v>44</v>
      </c>
      <c r="M567" t="s">
        <v>44</v>
      </c>
      <c r="O567" t="s">
        <v>44</v>
      </c>
    </row>
    <row r="568" spans="9:15" hidden="1">
      <c r="I568" t="s">
        <v>44</v>
      </c>
      <c r="L568" t="s">
        <v>44</v>
      </c>
      <c r="M568" t="s">
        <v>44</v>
      </c>
      <c r="O568" t="s">
        <v>44</v>
      </c>
    </row>
    <row r="569" spans="9:15" hidden="1">
      <c r="I569" t="s">
        <v>44</v>
      </c>
      <c r="L569" t="s">
        <v>44</v>
      </c>
      <c r="M569" t="s">
        <v>44</v>
      </c>
      <c r="O569" t="s">
        <v>44</v>
      </c>
    </row>
    <row r="570" spans="9:15" hidden="1">
      <c r="I570" t="s">
        <v>44</v>
      </c>
      <c r="L570" t="s">
        <v>44</v>
      </c>
      <c r="M570" t="s">
        <v>44</v>
      </c>
      <c r="O570" t="s">
        <v>44</v>
      </c>
    </row>
    <row r="571" spans="9:15" hidden="1">
      <c r="I571" t="s">
        <v>44</v>
      </c>
      <c r="L571" t="s">
        <v>44</v>
      </c>
      <c r="M571" t="s">
        <v>44</v>
      </c>
      <c r="O571" t="s">
        <v>44</v>
      </c>
    </row>
    <row r="572" spans="9:15" hidden="1">
      <c r="I572" t="s">
        <v>44</v>
      </c>
      <c r="L572" t="s">
        <v>44</v>
      </c>
      <c r="M572" t="s">
        <v>44</v>
      </c>
      <c r="O572" t="s">
        <v>44</v>
      </c>
    </row>
    <row r="573" spans="9:15" hidden="1">
      <c r="I573" t="s">
        <v>44</v>
      </c>
      <c r="L573" t="s">
        <v>44</v>
      </c>
      <c r="M573" t="s">
        <v>44</v>
      </c>
      <c r="O573" t="s">
        <v>44</v>
      </c>
    </row>
    <row r="574" spans="9:15" hidden="1">
      <c r="I574" t="s">
        <v>44</v>
      </c>
      <c r="L574" t="s">
        <v>44</v>
      </c>
      <c r="M574" t="s">
        <v>44</v>
      </c>
      <c r="O574" t="s">
        <v>44</v>
      </c>
    </row>
    <row r="575" spans="9:15" hidden="1">
      <c r="I575" t="s">
        <v>44</v>
      </c>
      <c r="L575" t="s">
        <v>44</v>
      </c>
      <c r="M575" t="s">
        <v>44</v>
      </c>
      <c r="O575" t="s">
        <v>44</v>
      </c>
    </row>
    <row r="576" spans="9:15" hidden="1">
      <c r="I576" t="s">
        <v>44</v>
      </c>
      <c r="L576" t="s">
        <v>44</v>
      </c>
      <c r="M576" t="s">
        <v>44</v>
      </c>
      <c r="O576" t="s">
        <v>44</v>
      </c>
    </row>
    <row r="577" spans="9:15" hidden="1">
      <c r="I577" t="s">
        <v>44</v>
      </c>
      <c r="L577" t="s">
        <v>44</v>
      </c>
      <c r="M577" t="s">
        <v>44</v>
      </c>
      <c r="O577" t="s">
        <v>44</v>
      </c>
    </row>
    <row r="578" spans="9:15" hidden="1">
      <c r="I578" t="s">
        <v>44</v>
      </c>
      <c r="L578" t="s">
        <v>44</v>
      </c>
      <c r="M578" t="s">
        <v>44</v>
      </c>
      <c r="O578" t="s">
        <v>44</v>
      </c>
    </row>
    <row r="579" spans="9:15" hidden="1">
      <c r="I579" t="s">
        <v>44</v>
      </c>
      <c r="L579" t="s">
        <v>44</v>
      </c>
      <c r="M579" t="s">
        <v>44</v>
      </c>
      <c r="O579" t="s">
        <v>44</v>
      </c>
    </row>
    <row r="580" spans="9:15" hidden="1">
      <c r="I580" t="s">
        <v>44</v>
      </c>
      <c r="L580" t="s">
        <v>44</v>
      </c>
      <c r="M580" t="s">
        <v>44</v>
      </c>
      <c r="O580" t="s">
        <v>44</v>
      </c>
    </row>
    <row r="581" spans="9:15" hidden="1">
      <c r="I581" t="s">
        <v>44</v>
      </c>
      <c r="L581" t="s">
        <v>44</v>
      </c>
      <c r="M581" t="s">
        <v>44</v>
      </c>
      <c r="O581" t="s">
        <v>44</v>
      </c>
    </row>
    <row r="582" spans="9:15" hidden="1">
      <c r="I582" t="s">
        <v>44</v>
      </c>
      <c r="L582" t="s">
        <v>44</v>
      </c>
      <c r="M582" t="s">
        <v>44</v>
      </c>
      <c r="O582" t="s">
        <v>44</v>
      </c>
    </row>
    <row r="583" spans="9:15" hidden="1">
      <c r="I583" t="s">
        <v>44</v>
      </c>
      <c r="L583" t="s">
        <v>44</v>
      </c>
      <c r="M583" t="s">
        <v>44</v>
      </c>
      <c r="O583" t="s">
        <v>44</v>
      </c>
    </row>
    <row r="584" spans="9:15" hidden="1">
      <c r="I584" t="s">
        <v>44</v>
      </c>
      <c r="L584" t="s">
        <v>44</v>
      </c>
      <c r="M584" t="s">
        <v>44</v>
      </c>
      <c r="O584" t="s">
        <v>44</v>
      </c>
    </row>
    <row r="585" spans="9:15" hidden="1">
      <c r="I585" t="s">
        <v>44</v>
      </c>
      <c r="L585" t="s">
        <v>44</v>
      </c>
      <c r="M585" t="s">
        <v>44</v>
      </c>
      <c r="O585" t="s">
        <v>44</v>
      </c>
    </row>
    <row r="586" spans="9:15" hidden="1">
      <c r="I586" t="s">
        <v>44</v>
      </c>
      <c r="L586" t="s">
        <v>44</v>
      </c>
      <c r="M586" t="s">
        <v>44</v>
      </c>
      <c r="O586" t="s">
        <v>44</v>
      </c>
    </row>
    <row r="587" spans="9:15" hidden="1">
      <c r="I587" t="s">
        <v>44</v>
      </c>
      <c r="L587" t="s">
        <v>44</v>
      </c>
      <c r="M587" t="s">
        <v>44</v>
      </c>
      <c r="O587" t="s">
        <v>44</v>
      </c>
    </row>
    <row r="588" spans="9:15" hidden="1">
      <c r="I588" t="s">
        <v>44</v>
      </c>
      <c r="L588" t="s">
        <v>44</v>
      </c>
      <c r="M588" t="s">
        <v>44</v>
      </c>
      <c r="O588" t="s">
        <v>44</v>
      </c>
    </row>
    <row r="589" spans="9:15" hidden="1">
      <c r="I589" t="s">
        <v>44</v>
      </c>
      <c r="L589" t="s">
        <v>44</v>
      </c>
      <c r="M589" t="s">
        <v>44</v>
      </c>
      <c r="O589" t="s">
        <v>44</v>
      </c>
    </row>
    <row r="590" spans="9:15" hidden="1">
      <c r="I590" t="s">
        <v>44</v>
      </c>
      <c r="L590" t="s">
        <v>44</v>
      </c>
      <c r="M590" t="s">
        <v>44</v>
      </c>
      <c r="O590" t="s">
        <v>44</v>
      </c>
    </row>
    <row r="591" spans="9:15" hidden="1">
      <c r="I591" t="s">
        <v>44</v>
      </c>
      <c r="L591" t="s">
        <v>44</v>
      </c>
      <c r="M591" t="s">
        <v>44</v>
      </c>
      <c r="O591" t="s">
        <v>44</v>
      </c>
    </row>
    <row r="592" spans="9:15" hidden="1">
      <c r="I592" t="s">
        <v>44</v>
      </c>
      <c r="L592" t="s">
        <v>44</v>
      </c>
      <c r="M592" t="s">
        <v>44</v>
      </c>
      <c r="O592" t="s">
        <v>44</v>
      </c>
    </row>
    <row r="593" spans="9:15" hidden="1">
      <c r="I593" t="s">
        <v>44</v>
      </c>
      <c r="L593" t="s">
        <v>44</v>
      </c>
      <c r="M593" t="s">
        <v>44</v>
      </c>
      <c r="O593" t="s">
        <v>44</v>
      </c>
    </row>
    <row r="594" spans="9:15" hidden="1">
      <c r="I594" t="s">
        <v>44</v>
      </c>
      <c r="L594" t="s">
        <v>44</v>
      </c>
      <c r="M594" t="s">
        <v>44</v>
      </c>
      <c r="O594" t="s">
        <v>44</v>
      </c>
    </row>
    <row r="595" spans="9:15" hidden="1">
      <c r="I595" t="s">
        <v>44</v>
      </c>
      <c r="L595" t="s">
        <v>44</v>
      </c>
      <c r="M595" t="s">
        <v>44</v>
      </c>
      <c r="O595" t="s">
        <v>44</v>
      </c>
    </row>
    <row r="596" spans="9:15" hidden="1">
      <c r="I596" t="s">
        <v>44</v>
      </c>
      <c r="L596" t="s">
        <v>44</v>
      </c>
      <c r="M596" t="s">
        <v>44</v>
      </c>
      <c r="O596" t="s">
        <v>44</v>
      </c>
    </row>
    <row r="597" spans="9:15" hidden="1">
      <c r="I597" t="s">
        <v>44</v>
      </c>
      <c r="L597" t="s">
        <v>44</v>
      </c>
      <c r="M597" t="s">
        <v>44</v>
      </c>
      <c r="O597" t="s">
        <v>44</v>
      </c>
    </row>
    <row r="598" spans="9:15" hidden="1">
      <c r="I598" t="s">
        <v>44</v>
      </c>
      <c r="L598" t="s">
        <v>44</v>
      </c>
      <c r="M598" t="s">
        <v>44</v>
      </c>
      <c r="O598" t="s">
        <v>44</v>
      </c>
    </row>
    <row r="599" spans="9:15" hidden="1">
      <c r="I599" t="s">
        <v>44</v>
      </c>
      <c r="L599" t="s">
        <v>44</v>
      </c>
      <c r="M599" t="s">
        <v>44</v>
      </c>
      <c r="O599" t="s">
        <v>44</v>
      </c>
    </row>
    <row r="600" spans="9:15" hidden="1">
      <c r="I600" t="s">
        <v>44</v>
      </c>
      <c r="L600" t="s">
        <v>44</v>
      </c>
      <c r="M600" t="s">
        <v>44</v>
      </c>
      <c r="O600" t="s">
        <v>44</v>
      </c>
    </row>
    <row r="601" spans="9:15" hidden="1">
      <c r="I601" t="s">
        <v>44</v>
      </c>
      <c r="L601" t="s">
        <v>44</v>
      </c>
      <c r="M601" t="s">
        <v>44</v>
      </c>
      <c r="O601" t="s">
        <v>44</v>
      </c>
    </row>
    <row r="602" spans="9:15" hidden="1">
      <c r="I602" t="s">
        <v>44</v>
      </c>
      <c r="L602" t="s">
        <v>44</v>
      </c>
      <c r="M602" t="s">
        <v>44</v>
      </c>
      <c r="O602" t="s">
        <v>44</v>
      </c>
    </row>
    <row r="603" spans="9:15" hidden="1">
      <c r="I603" t="s">
        <v>44</v>
      </c>
      <c r="L603" t="s">
        <v>44</v>
      </c>
      <c r="M603" t="s">
        <v>44</v>
      </c>
      <c r="O603" t="s">
        <v>44</v>
      </c>
    </row>
    <row r="604" spans="9:15" hidden="1">
      <c r="I604" t="s">
        <v>44</v>
      </c>
      <c r="L604" t="s">
        <v>44</v>
      </c>
      <c r="M604" t="s">
        <v>44</v>
      </c>
      <c r="O604" t="s">
        <v>44</v>
      </c>
    </row>
    <row r="605" spans="9:15" hidden="1">
      <c r="I605" t="s">
        <v>44</v>
      </c>
      <c r="L605" t="s">
        <v>44</v>
      </c>
      <c r="M605" t="s">
        <v>44</v>
      </c>
      <c r="O605" t="s">
        <v>44</v>
      </c>
    </row>
    <row r="606" spans="9:15" hidden="1">
      <c r="I606" t="s">
        <v>44</v>
      </c>
      <c r="L606" t="s">
        <v>44</v>
      </c>
      <c r="M606" t="s">
        <v>44</v>
      </c>
      <c r="O606" t="s">
        <v>44</v>
      </c>
    </row>
    <row r="607" spans="9:15" hidden="1">
      <c r="I607" t="s">
        <v>44</v>
      </c>
      <c r="L607" t="s">
        <v>44</v>
      </c>
      <c r="M607" t="s">
        <v>44</v>
      </c>
      <c r="O607" t="s">
        <v>44</v>
      </c>
    </row>
    <row r="608" spans="9:15" hidden="1">
      <c r="I608" t="s">
        <v>44</v>
      </c>
      <c r="L608" t="s">
        <v>44</v>
      </c>
      <c r="M608" t="s">
        <v>44</v>
      </c>
      <c r="O608" t="s">
        <v>44</v>
      </c>
    </row>
    <row r="609" spans="9:15" hidden="1">
      <c r="I609" t="s">
        <v>44</v>
      </c>
      <c r="L609" t="s">
        <v>44</v>
      </c>
      <c r="M609" t="s">
        <v>44</v>
      </c>
      <c r="O609" t="s">
        <v>44</v>
      </c>
    </row>
    <row r="610" spans="9:15" hidden="1">
      <c r="I610" t="s">
        <v>44</v>
      </c>
      <c r="L610" t="s">
        <v>44</v>
      </c>
      <c r="M610" t="s">
        <v>44</v>
      </c>
      <c r="O610" t="s">
        <v>44</v>
      </c>
    </row>
    <row r="611" spans="9:15" hidden="1">
      <c r="I611" t="s">
        <v>44</v>
      </c>
      <c r="L611" t="s">
        <v>44</v>
      </c>
      <c r="M611" t="s">
        <v>44</v>
      </c>
      <c r="O611" t="s">
        <v>44</v>
      </c>
    </row>
    <row r="612" spans="9:15" hidden="1">
      <c r="I612" t="s">
        <v>44</v>
      </c>
      <c r="L612" t="s">
        <v>44</v>
      </c>
      <c r="M612" t="s">
        <v>44</v>
      </c>
      <c r="O612" t="s">
        <v>44</v>
      </c>
    </row>
    <row r="613" spans="9:15" hidden="1">
      <c r="I613" t="s">
        <v>44</v>
      </c>
      <c r="L613" t="s">
        <v>44</v>
      </c>
      <c r="M613" t="s">
        <v>44</v>
      </c>
      <c r="O613" t="s">
        <v>44</v>
      </c>
    </row>
    <row r="614" spans="9:15" hidden="1">
      <c r="I614" t="s">
        <v>44</v>
      </c>
      <c r="L614" t="s">
        <v>44</v>
      </c>
      <c r="M614" t="s">
        <v>44</v>
      </c>
      <c r="O614" t="s">
        <v>44</v>
      </c>
    </row>
    <row r="615" spans="9:15" hidden="1">
      <c r="I615" t="s">
        <v>44</v>
      </c>
      <c r="L615" t="s">
        <v>44</v>
      </c>
      <c r="M615" t="s">
        <v>44</v>
      </c>
      <c r="O615" t="s">
        <v>44</v>
      </c>
    </row>
    <row r="616" spans="9:15" hidden="1">
      <c r="I616" t="s">
        <v>44</v>
      </c>
      <c r="L616" t="s">
        <v>44</v>
      </c>
      <c r="M616" t="s">
        <v>44</v>
      </c>
      <c r="O616" t="s">
        <v>44</v>
      </c>
    </row>
    <row r="617" spans="9:15" hidden="1">
      <c r="I617" t="s">
        <v>44</v>
      </c>
      <c r="L617" t="s">
        <v>44</v>
      </c>
      <c r="M617" t="s">
        <v>44</v>
      </c>
      <c r="O617" t="s">
        <v>44</v>
      </c>
    </row>
    <row r="618" spans="9:15" hidden="1">
      <c r="I618" t="s">
        <v>44</v>
      </c>
      <c r="L618" t="s">
        <v>44</v>
      </c>
      <c r="M618" t="s">
        <v>44</v>
      </c>
      <c r="O618" t="s">
        <v>44</v>
      </c>
    </row>
    <row r="619" spans="9:15" hidden="1">
      <c r="I619" t="s">
        <v>44</v>
      </c>
      <c r="L619" t="s">
        <v>44</v>
      </c>
      <c r="M619" t="s">
        <v>44</v>
      </c>
      <c r="O619" t="s">
        <v>44</v>
      </c>
    </row>
    <row r="620" spans="9:15" hidden="1">
      <c r="I620" t="s">
        <v>44</v>
      </c>
      <c r="L620" t="s">
        <v>44</v>
      </c>
      <c r="M620" t="s">
        <v>44</v>
      </c>
      <c r="O620" t="s">
        <v>44</v>
      </c>
    </row>
    <row r="621" spans="9:15" hidden="1">
      <c r="I621" t="s">
        <v>44</v>
      </c>
      <c r="L621" t="s">
        <v>44</v>
      </c>
      <c r="M621" t="s">
        <v>44</v>
      </c>
      <c r="O621" t="s">
        <v>44</v>
      </c>
    </row>
    <row r="622" spans="9:15" hidden="1">
      <c r="I622" t="s">
        <v>44</v>
      </c>
      <c r="L622" t="s">
        <v>44</v>
      </c>
      <c r="M622" t="s">
        <v>44</v>
      </c>
      <c r="O622" t="s">
        <v>44</v>
      </c>
    </row>
    <row r="623" spans="9:15" hidden="1">
      <c r="I623" t="s">
        <v>44</v>
      </c>
      <c r="L623" t="s">
        <v>44</v>
      </c>
      <c r="M623" t="s">
        <v>44</v>
      </c>
      <c r="O623" t="s">
        <v>44</v>
      </c>
    </row>
    <row r="624" spans="9:15" hidden="1">
      <c r="I624" t="s">
        <v>44</v>
      </c>
      <c r="L624" t="s">
        <v>44</v>
      </c>
      <c r="M624" t="s">
        <v>44</v>
      </c>
      <c r="O624" t="s">
        <v>44</v>
      </c>
    </row>
    <row r="625" spans="9:15" hidden="1">
      <c r="I625" t="s">
        <v>44</v>
      </c>
      <c r="L625" t="s">
        <v>44</v>
      </c>
      <c r="M625" t="s">
        <v>44</v>
      </c>
      <c r="O625" t="s">
        <v>44</v>
      </c>
    </row>
    <row r="626" spans="9:15" hidden="1">
      <c r="I626" t="s">
        <v>44</v>
      </c>
      <c r="L626" t="s">
        <v>44</v>
      </c>
      <c r="M626" t="s">
        <v>44</v>
      </c>
      <c r="O626" t="s">
        <v>44</v>
      </c>
    </row>
    <row r="627" spans="9:15" hidden="1">
      <c r="I627" t="s">
        <v>44</v>
      </c>
      <c r="L627" t="s">
        <v>44</v>
      </c>
      <c r="M627" t="s">
        <v>44</v>
      </c>
      <c r="O627" t="s">
        <v>44</v>
      </c>
    </row>
    <row r="628" spans="9:15" hidden="1">
      <c r="I628" t="s">
        <v>44</v>
      </c>
      <c r="L628" t="s">
        <v>44</v>
      </c>
      <c r="M628" t="s">
        <v>44</v>
      </c>
      <c r="O628" t="s">
        <v>44</v>
      </c>
    </row>
    <row r="629" spans="9:15" hidden="1">
      <c r="I629" t="s">
        <v>44</v>
      </c>
      <c r="L629" t="s">
        <v>44</v>
      </c>
      <c r="M629" t="s">
        <v>44</v>
      </c>
      <c r="O629" t="s">
        <v>44</v>
      </c>
    </row>
    <row r="630" spans="9:15" hidden="1">
      <c r="I630" t="s">
        <v>44</v>
      </c>
      <c r="L630" t="s">
        <v>44</v>
      </c>
      <c r="M630" t="s">
        <v>44</v>
      </c>
      <c r="O630" t="s">
        <v>44</v>
      </c>
    </row>
    <row r="631" spans="9:15" hidden="1">
      <c r="I631" t="s">
        <v>44</v>
      </c>
      <c r="L631" t="s">
        <v>44</v>
      </c>
      <c r="M631" t="s">
        <v>44</v>
      </c>
      <c r="O631" t="s">
        <v>44</v>
      </c>
    </row>
    <row r="632" spans="9:15" hidden="1">
      <c r="I632" t="s">
        <v>44</v>
      </c>
      <c r="L632" t="s">
        <v>44</v>
      </c>
      <c r="M632" t="s">
        <v>44</v>
      </c>
      <c r="O632" t="s">
        <v>44</v>
      </c>
    </row>
    <row r="633" spans="9:15" hidden="1">
      <c r="I633" t="s">
        <v>44</v>
      </c>
      <c r="L633" t="s">
        <v>44</v>
      </c>
      <c r="M633" t="s">
        <v>44</v>
      </c>
      <c r="O633" t="s">
        <v>44</v>
      </c>
    </row>
    <row r="634" spans="9:15" hidden="1">
      <c r="I634" t="s">
        <v>44</v>
      </c>
      <c r="L634" t="s">
        <v>44</v>
      </c>
      <c r="M634" t="s">
        <v>44</v>
      </c>
      <c r="O634" t="s">
        <v>44</v>
      </c>
    </row>
    <row r="635" spans="9:15" hidden="1">
      <c r="I635" t="s">
        <v>44</v>
      </c>
      <c r="L635" t="s">
        <v>44</v>
      </c>
      <c r="M635" t="s">
        <v>44</v>
      </c>
      <c r="O635" t="s">
        <v>44</v>
      </c>
    </row>
    <row r="636" spans="9:15" hidden="1">
      <c r="I636" t="s">
        <v>44</v>
      </c>
      <c r="L636" t="s">
        <v>44</v>
      </c>
      <c r="M636" t="s">
        <v>44</v>
      </c>
      <c r="O636" t="s">
        <v>44</v>
      </c>
    </row>
    <row r="637" spans="9:15" hidden="1">
      <c r="I637" t="s">
        <v>44</v>
      </c>
      <c r="L637" t="s">
        <v>44</v>
      </c>
      <c r="M637" t="s">
        <v>44</v>
      </c>
      <c r="O637" t="s">
        <v>44</v>
      </c>
    </row>
    <row r="638" spans="9:15" hidden="1">
      <c r="I638" t="s">
        <v>44</v>
      </c>
      <c r="L638" t="s">
        <v>44</v>
      </c>
      <c r="M638" t="s">
        <v>44</v>
      </c>
      <c r="O638" t="s">
        <v>44</v>
      </c>
    </row>
    <row r="639" spans="9:15" hidden="1">
      <c r="I639" t="s">
        <v>44</v>
      </c>
      <c r="L639" t="s">
        <v>44</v>
      </c>
      <c r="M639" t="s">
        <v>44</v>
      </c>
      <c r="O639" t="s">
        <v>44</v>
      </c>
    </row>
    <row r="640" spans="9:15" hidden="1">
      <c r="I640" t="s">
        <v>44</v>
      </c>
      <c r="L640" t="s">
        <v>44</v>
      </c>
      <c r="M640" t="s">
        <v>44</v>
      </c>
      <c r="O640" t="s">
        <v>44</v>
      </c>
    </row>
    <row r="641" spans="9:15" hidden="1">
      <c r="I641" t="s">
        <v>44</v>
      </c>
      <c r="L641" t="s">
        <v>44</v>
      </c>
      <c r="M641" t="s">
        <v>44</v>
      </c>
      <c r="O641" t="s">
        <v>44</v>
      </c>
    </row>
    <row r="642" spans="9:15" hidden="1">
      <c r="I642" t="s">
        <v>44</v>
      </c>
      <c r="L642" t="s">
        <v>44</v>
      </c>
      <c r="M642" t="s">
        <v>44</v>
      </c>
      <c r="O642" t="s">
        <v>44</v>
      </c>
    </row>
    <row r="643" spans="9:15" hidden="1">
      <c r="I643" t="s">
        <v>44</v>
      </c>
      <c r="L643" t="s">
        <v>44</v>
      </c>
      <c r="M643" t="s">
        <v>44</v>
      </c>
      <c r="O643" t="s">
        <v>44</v>
      </c>
    </row>
    <row r="644" spans="9:15" hidden="1">
      <c r="I644" t="s">
        <v>44</v>
      </c>
      <c r="L644" t="s">
        <v>44</v>
      </c>
      <c r="M644" t="s">
        <v>44</v>
      </c>
      <c r="O644" t="s">
        <v>44</v>
      </c>
    </row>
    <row r="645" spans="9:15" hidden="1">
      <c r="I645" t="s">
        <v>44</v>
      </c>
      <c r="L645" t="s">
        <v>44</v>
      </c>
      <c r="M645" t="s">
        <v>44</v>
      </c>
      <c r="O645" t="s">
        <v>44</v>
      </c>
    </row>
    <row r="646" spans="9:15" hidden="1">
      <c r="I646" t="s">
        <v>44</v>
      </c>
      <c r="L646" t="s">
        <v>44</v>
      </c>
      <c r="M646" t="s">
        <v>44</v>
      </c>
      <c r="O646" t="s">
        <v>44</v>
      </c>
    </row>
    <row r="647" spans="9:15" hidden="1">
      <c r="I647" t="s">
        <v>44</v>
      </c>
      <c r="L647" t="s">
        <v>44</v>
      </c>
      <c r="M647" t="s">
        <v>44</v>
      </c>
      <c r="O647" t="s">
        <v>44</v>
      </c>
    </row>
    <row r="648" spans="9:15" hidden="1">
      <c r="I648" t="s">
        <v>44</v>
      </c>
      <c r="L648" t="s">
        <v>44</v>
      </c>
      <c r="M648" t="s">
        <v>44</v>
      </c>
      <c r="O648" t="s">
        <v>44</v>
      </c>
    </row>
    <row r="649" spans="9:15" hidden="1">
      <c r="I649" t="s">
        <v>44</v>
      </c>
      <c r="L649" t="s">
        <v>44</v>
      </c>
      <c r="M649" t="s">
        <v>44</v>
      </c>
      <c r="O649" t="s">
        <v>44</v>
      </c>
    </row>
    <row r="650" spans="9:15" hidden="1">
      <c r="I650" t="s">
        <v>44</v>
      </c>
      <c r="L650" t="s">
        <v>44</v>
      </c>
      <c r="M650" t="s">
        <v>44</v>
      </c>
      <c r="O650" t="s">
        <v>44</v>
      </c>
    </row>
    <row r="651" spans="9:15" hidden="1">
      <c r="I651" t="s">
        <v>44</v>
      </c>
      <c r="L651" t="s">
        <v>44</v>
      </c>
      <c r="M651" t="s">
        <v>44</v>
      </c>
      <c r="O651" t="s">
        <v>44</v>
      </c>
    </row>
    <row r="652" spans="9:15" hidden="1">
      <c r="I652" t="s">
        <v>44</v>
      </c>
      <c r="L652" t="s">
        <v>44</v>
      </c>
      <c r="M652" t="s">
        <v>44</v>
      </c>
      <c r="O652" t="s">
        <v>44</v>
      </c>
    </row>
    <row r="653" spans="9:15" hidden="1">
      <c r="I653" t="s">
        <v>44</v>
      </c>
      <c r="L653" t="s">
        <v>44</v>
      </c>
      <c r="M653" t="s">
        <v>44</v>
      </c>
      <c r="O653" t="s">
        <v>44</v>
      </c>
    </row>
    <row r="654" spans="9:15" hidden="1">
      <c r="I654" t="s">
        <v>44</v>
      </c>
      <c r="L654" t="s">
        <v>44</v>
      </c>
      <c r="M654" t="s">
        <v>44</v>
      </c>
      <c r="O654" t="s">
        <v>44</v>
      </c>
    </row>
    <row r="655" spans="9:15" hidden="1">
      <c r="I655" t="s">
        <v>44</v>
      </c>
      <c r="L655" t="s">
        <v>44</v>
      </c>
      <c r="M655" t="s">
        <v>44</v>
      </c>
      <c r="O655" t="s">
        <v>44</v>
      </c>
    </row>
    <row r="656" spans="9:15" hidden="1">
      <c r="I656" t="s">
        <v>44</v>
      </c>
      <c r="L656" t="s">
        <v>44</v>
      </c>
      <c r="M656" t="s">
        <v>44</v>
      </c>
      <c r="O656" t="s">
        <v>44</v>
      </c>
    </row>
    <row r="657" spans="9:15" hidden="1">
      <c r="I657" t="s">
        <v>44</v>
      </c>
      <c r="L657" t="s">
        <v>44</v>
      </c>
      <c r="M657" t="s">
        <v>44</v>
      </c>
      <c r="O657" t="s">
        <v>44</v>
      </c>
    </row>
    <row r="658" spans="9:15" hidden="1">
      <c r="I658" t="s">
        <v>44</v>
      </c>
      <c r="L658" t="s">
        <v>44</v>
      </c>
      <c r="M658" t="s">
        <v>44</v>
      </c>
      <c r="O658" t="s">
        <v>44</v>
      </c>
    </row>
    <row r="659" spans="9:15" hidden="1">
      <c r="I659" t="s">
        <v>44</v>
      </c>
      <c r="L659" t="s">
        <v>44</v>
      </c>
      <c r="M659" t="s">
        <v>44</v>
      </c>
      <c r="O659" t="s">
        <v>44</v>
      </c>
    </row>
    <row r="660" spans="9:15" hidden="1">
      <c r="I660" t="s">
        <v>44</v>
      </c>
      <c r="L660" t="s">
        <v>44</v>
      </c>
      <c r="M660" t="s">
        <v>44</v>
      </c>
      <c r="O660" t="s">
        <v>44</v>
      </c>
    </row>
    <row r="661" spans="9:15" hidden="1">
      <c r="I661" t="s">
        <v>44</v>
      </c>
      <c r="L661" t="s">
        <v>44</v>
      </c>
      <c r="M661" t="s">
        <v>44</v>
      </c>
      <c r="O661" t="s">
        <v>44</v>
      </c>
    </row>
    <row r="662" spans="9:15" hidden="1">
      <c r="I662" t="s">
        <v>44</v>
      </c>
      <c r="L662" t="s">
        <v>44</v>
      </c>
      <c r="M662" t="s">
        <v>44</v>
      </c>
      <c r="O662" t="s">
        <v>44</v>
      </c>
    </row>
    <row r="663" spans="9:15" hidden="1">
      <c r="I663" t="s">
        <v>44</v>
      </c>
      <c r="L663" t="s">
        <v>44</v>
      </c>
      <c r="M663" t="s">
        <v>44</v>
      </c>
      <c r="O663" t="s">
        <v>44</v>
      </c>
    </row>
    <row r="664" spans="9:15" hidden="1">
      <c r="I664" t="s">
        <v>44</v>
      </c>
      <c r="L664" t="s">
        <v>44</v>
      </c>
      <c r="M664" t="s">
        <v>44</v>
      </c>
      <c r="O664" t="s">
        <v>44</v>
      </c>
    </row>
    <row r="665" spans="9:15" hidden="1">
      <c r="I665" t="s">
        <v>44</v>
      </c>
      <c r="L665" t="s">
        <v>44</v>
      </c>
      <c r="M665" t="s">
        <v>44</v>
      </c>
      <c r="O665" t="s">
        <v>44</v>
      </c>
    </row>
    <row r="666" spans="9:15" hidden="1">
      <c r="I666" t="s">
        <v>44</v>
      </c>
      <c r="L666" t="s">
        <v>44</v>
      </c>
      <c r="M666" t="s">
        <v>44</v>
      </c>
      <c r="O666" t="s">
        <v>44</v>
      </c>
    </row>
    <row r="667" spans="9:15" hidden="1">
      <c r="I667" t="s">
        <v>44</v>
      </c>
      <c r="L667" t="s">
        <v>44</v>
      </c>
      <c r="M667" t="s">
        <v>44</v>
      </c>
      <c r="O667" t="s">
        <v>44</v>
      </c>
    </row>
    <row r="668" spans="9:15" hidden="1">
      <c r="I668" t="s">
        <v>44</v>
      </c>
      <c r="L668" t="s">
        <v>44</v>
      </c>
      <c r="M668" t="s">
        <v>44</v>
      </c>
      <c r="O668" t="s">
        <v>44</v>
      </c>
    </row>
    <row r="669" spans="9:15" hidden="1">
      <c r="I669" t="s">
        <v>44</v>
      </c>
      <c r="L669" t="s">
        <v>44</v>
      </c>
      <c r="M669" t="s">
        <v>44</v>
      </c>
      <c r="O669" t="s">
        <v>44</v>
      </c>
    </row>
    <row r="670" spans="9:15" hidden="1">
      <c r="I670" t="s">
        <v>44</v>
      </c>
      <c r="L670" t="s">
        <v>44</v>
      </c>
      <c r="M670" t="s">
        <v>44</v>
      </c>
      <c r="O670" t="s">
        <v>44</v>
      </c>
    </row>
    <row r="671" spans="9:15" hidden="1">
      <c r="I671" t="s">
        <v>44</v>
      </c>
      <c r="L671" t="s">
        <v>44</v>
      </c>
      <c r="M671" t="s">
        <v>44</v>
      </c>
      <c r="O671" t="s">
        <v>44</v>
      </c>
    </row>
    <row r="672" spans="9:15" hidden="1">
      <c r="I672" t="s">
        <v>44</v>
      </c>
      <c r="L672" t="s">
        <v>44</v>
      </c>
      <c r="M672" t="s">
        <v>44</v>
      </c>
      <c r="O672" t="s">
        <v>44</v>
      </c>
    </row>
    <row r="673" spans="9:15" hidden="1">
      <c r="I673" t="s">
        <v>44</v>
      </c>
      <c r="L673" t="s">
        <v>44</v>
      </c>
      <c r="M673" t="s">
        <v>44</v>
      </c>
      <c r="O673" t="s">
        <v>44</v>
      </c>
    </row>
    <row r="674" spans="9:15" hidden="1">
      <c r="I674" t="s">
        <v>44</v>
      </c>
      <c r="L674" t="s">
        <v>44</v>
      </c>
      <c r="M674" t="s">
        <v>44</v>
      </c>
      <c r="O674" t="s">
        <v>44</v>
      </c>
    </row>
    <row r="675" spans="9:15" hidden="1">
      <c r="I675" t="s">
        <v>44</v>
      </c>
      <c r="L675" t="s">
        <v>44</v>
      </c>
      <c r="M675" t="s">
        <v>44</v>
      </c>
      <c r="O675" t="s">
        <v>44</v>
      </c>
    </row>
    <row r="676" spans="9:15" hidden="1">
      <c r="I676" t="s">
        <v>44</v>
      </c>
      <c r="L676" t="s">
        <v>44</v>
      </c>
      <c r="M676" t="s">
        <v>44</v>
      </c>
      <c r="O676" t="s">
        <v>44</v>
      </c>
    </row>
    <row r="677" spans="9:15" hidden="1">
      <c r="I677" t="s">
        <v>44</v>
      </c>
      <c r="L677" t="s">
        <v>44</v>
      </c>
      <c r="M677" t="s">
        <v>44</v>
      </c>
      <c r="O677" t="s">
        <v>44</v>
      </c>
    </row>
    <row r="678" spans="9:15" hidden="1">
      <c r="I678" t="s">
        <v>44</v>
      </c>
      <c r="L678" t="s">
        <v>44</v>
      </c>
      <c r="M678" t="s">
        <v>44</v>
      </c>
      <c r="O678" t="s">
        <v>44</v>
      </c>
    </row>
    <row r="679" spans="9:15" hidden="1">
      <c r="I679" t="s">
        <v>44</v>
      </c>
      <c r="L679" t="s">
        <v>44</v>
      </c>
      <c r="M679" t="s">
        <v>44</v>
      </c>
      <c r="O679" t="s">
        <v>44</v>
      </c>
    </row>
    <row r="680" spans="9:15" hidden="1">
      <c r="I680" t="s">
        <v>44</v>
      </c>
      <c r="L680" t="s">
        <v>44</v>
      </c>
      <c r="M680" t="s">
        <v>44</v>
      </c>
      <c r="O680" t="s">
        <v>44</v>
      </c>
    </row>
    <row r="681" spans="9:15" hidden="1">
      <c r="I681" t="s">
        <v>44</v>
      </c>
      <c r="L681" t="s">
        <v>44</v>
      </c>
      <c r="M681" t="s">
        <v>44</v>
      </c>
      <c r="O681" t="s">
        <v>44</v>
      </c>
    </row>
    <row r="682" spans="9:15" hidden="1">
      <c r="I682" t="s">
        <v>44</v>
      </c>
      <c r="L682" t="s">
        <v>44</v>
      </c>
      <c r="M682" t="s">
        <v>44</v>
      </c>
      <c r="O682" t="s">
        <v>44</v>
      </c>
    </row>
    <row r="683" spans="9:15" hidden="1">
      <c r="I683" t="s">
        <v>44</v>
      </c>
      <c r="L683" t="s">
        <v>44</v>
      </c>
      <c r="M683" t="s">
        <v>44</v>
      </c>
      <c r="O683" t="s">
        <v>44</v>
      </c>
    </row>
    <row r="684" spans="9:15" hidden="1">
      <c r="I684" t="s">
        <v>44</v>
      </c>
      <c r="L684" t="s">
        <v>44</v>
      </c>
      <c r="M684" t="s">
        <v>44</v>
      </c>
      <c r="O684" t="s">
        <v>44</v>
      </c>
    </row>
    <row r="685" spans="9:15" hidden="1">
      <c r="I685" t="s">
        <v>44</v>
      </c>
      <c r="L685" t="s">
        <v>44</v>
      </c>
      <c r="M685" t="s">
        <v>44</v>
      </c>
      <c r="O685" t="s">
        <v>44</v>
      </c>
    </row>
    <row r="686" spans="9:15" hidden="1">
      <c r="I686" t="s">
        <v>44</v>
      </c>
      <c r="L686" t="s">
        <v>44</v>
      </c>
      <c r="M686" t="s">
        <v>44</v>
      </c>
      <c r="O686" t="s">
        <v>44</v>
      </c>
    </row>
    <row r="687" spans="9:15" hidden="1">
      <c r="I687" t="s">
        <v>44</v>
      </c>
      <c r="L687" t="s">
        <v>44</v>
      </c>
      <c r="M687" t="s">
        <v>44</v>
      </c>
      <c r="O687" t="s">
        <v>44</v>
      </c>
    </row>
    <row r="688" spans="9:15" hidden="1">
      <c r="I688" t="s">
        <v>44</v>
      </c>
      <c r="L688" t="s">
        <v>44</v>
      </c>
      <c r="M688" t="s">
        <v>44</v>
      </c>
      <c r="O688" t="s">
        <v>44</v>
      </c>
    </row>
    <row r="689" spans="9:15" hidden="1">
      <c r="I689" t="s">
        <v>44</v>
      </c>
      <c r="L689" t="s">
        <v>44</v>
      </c>
      <c r="M689" t="s">
        <v>44</v>
      </c>
      <c r="O689" t="s">
        <v>44</v>
      </c>
    </row>
    <row r="690" spans="9:15" hidden="1">
      <c r="I690" t="s">
        <v>44</v>
      </c>
      <c r="L690" t="s">
        <v>44</v>
      </c>
      <c r="M690" t="s">
        <v>44</v>
      </c>
      <c r="O690" t="s">
        <v>44</v>
      </c>
    </row>
    <row r="691" spans="9:15" hidden="1">
      <c r="I691" t="s">
        <v>44</v>
      </c>
      <c r="L691" t="s">
        <v>44</v>
      </c>
      <c r="M691" t="s">
        <v>44</v>
      </c>
      <c r="O691" t="s">
        <v>44</v>
      </c>
    </row>
    <row r="692" spans="9:15" hidden="1">
      <c r="I692" t="s">
        <v>44</v>
      </c>
      <c r="L692" t="s">
        <v>44</v>
      </c>
      <c r="M692" t="s">
        <v>44</v>
      </c>
      <c r="O692" t="s">
        <v>44</v>
      </c>
    </row>
    <row r="693" spans="9:15" hidden="1">
      <c r="I693" t="s">
        <v>44</v>
      </c>
      <c r="L693" t="s">
        <v>44</v>
      </c>
      <c r="M693" t="s">
        <v>44</v>
      </c>
      <c r="O693" t="s">
        <v>44</v>
      </c>
    </row>
    <row r="694" spans="9:15" hidden="1">
      <c r="I694" t="s">
        <v>44</v>
      </c>
      <c r="L694" t="s">
        <v>44</v>
      </c>
      <c r="M694" t="s">
        <v>44</v>
      </c>
      <c r="O694" t="s">
        <v>44</v>
      </c>
    </row>
    <row r="695" spans="9:15" hidden="1">
      <c r="I695" t="s">
        <v>44</v>
      </c>
      <c r="L695" t="s">
        <v>44</v>
      </c>
      <c r="M695" t="s">
        <v>44</v>
      </c>
      <c r="O695" t="s">
        <v>44</v>
      </c>
    </row>
    <row r="696" spans="9:15" hidden="1">
      <c r="I696" t="s">
        <v>44</v>
      </c>
      <c r="L696" t="s">
        <v>44</v>
      </c>
      <c r="M696" t="s">
        <v>44</v>
      </c>
      <c r="O696" t="s">
        <v>44</v>
      </c>
    </row>
    <row r="697" spans="9:15" hidden="1">
      <c r="I697" t="s">
        <v>44</v>
      </c>
      <c r="L697" t="s">
        <v>44</v>
      </c>
      <c r="M697" t="s">
        <v>44</v>
      </c>
      <c r="O697" t="s">
        <v>44</v>
      </c>
    </row>
    <row r="698" spans="9:15" hidden="1">
      <c r="I698" t="s">
        <v>44</v>
      </c>
      <c r="L698" t="s">
        <v>44</v>
      </c>
      <c r="M698" t="s">
        <v>44</v>
      </c>
      <c r="O698" t="s">
        <v>44</v>
      </c>
    </row>
    <row r="699" spans="9:15" hidden="1">
      <c r="I699" t="s">
        <v>44</v>
      </c>
      <c r="L699" t="s">
        <v>44</v>
      </c>
      <c r="M699" t="s">
        <v>44</v>
      </c>
      <c r="O699" t="s">
        <v>44</v>
      </c>
    </row>
    <row r="700" spans="9:15" hidden="1">
      <c r="I700" t="s">
        <v>44</v>
      </c>
      <c r="L700" t="s">
        <v>44</v>
      </c>
      <c r="M700" t="s">
        <v>44</v>
      </c>
      <c r="O700" t="s">
        <v>44</v>
      </c>
    </row>
    <row r="701" spans="9:15" hidden="1">
      <c r="I701" t="s">
        <v>44</v>
      </c>
      <c r="L701" t="s">
        <v>44</v>
      </c>
      <c r="M701" t="s">
        <v>44</v>
      </c>
      <c r="O701" t="s">
        <v>44</v>
      </c>
    </row>
    <row r="702" spans="9:15" hidden="1">
      <c r="I702" t="s">
        <v>44</v>
      </c>
      <c r="L702" t="s">
        <v>44</v>
      </c>
      <c r="M702" t="s">
        <v>44</v>
      </c>
      <c r="O702" t="s">
        <v>44</v>
      </c>
    </row>
    <row r="703" spans="9:15" hidden="1">
      <c r="I703" t="s">
        <v>44</v>
      </c>
      <c r="L703" t="s">
        <v>44</v>
      </c>
      <c r="M703" t="s">
        <v>44</v>
      </c>
      <c r="O703" t="s">
        <v>44</v>
      </c>
    </row>
    <row r="704" spans="9:15" hidden="1">
      <c r="I704" t="s">
        <v>44</v>
      </c>
      <c r="L704" t="s">
        <v>44</v>
      </c>
      <c r="M704" t="s">
        <v>44</v>
      </c>
      <c r="O704" t="s">
        <v>44</v>
      </c>
    </row>
    <row r="705" spans="9:15" hidden="1">
      <c r="I705" t="s">
        <v>44</v>
      </c>
      <c r="L705" t="s">
        <v>44</v>
      </c>
      <c r="M705" t="s">
        <v>44</v>
      </c>
      <c r="O705" t="s">
        <v>44</v>
      </c>
    </row>
    <row r="706" spans="9:15" hidden="1">
      <c r="I706" t="s">
        <v>44</v>
      </c>
      <c r="L706" t="s">
        <v>44</v>
      </c>
      <c r="M706" t="s">
        <v>44</v>
      </c>
      <c r="O706" t="s">
        <v>44</v>
      </c>
    </row>
    <row r="707" spans="9:15" hidden="1">
      <c r="I707" t="s">
        <v>44</v>
      </c>
      <c r="L707" t="s">
        <v>44</v>
      </c>
      <c r="M707" t="s">
        <v>44</v>
      </c>
      <c r="O707" t="s">
        <v>44</v>
      </c>
    </row>
    <row r="708" spans="9:15" hidden="1">
      <c r="I708" t="s">
        <v>44</v>
      </c>
      <c r="L708" t="s">
        <v>44</v>
      </c>
      <c r="M708" t="s">
        <v>44</v>
      </c>
      <c r="O708" t="s">
        <v>44</v>
      </c>
    </row>
    <row r="709" spans="9:15" hidden="1">
      <c r="I709" t="s">
        <v>44</v>
      </c>
      <c r="L709" t="s">
        <v>44</v>
      </c>
      <c r="M709" t="s">
        <v>44</v>
      </c>
      <c r="O709" t="s">
        <v>44</v>
      </c>
    </row>
    <row r="710" spans="9:15" hidden="1">
      <c r="I710" t="s">
        <v>44</v>
      </c>
      <c r="L710" t="s">
        <v>44</v>
      </c>
      <c r="M710" t="s">
        <v>44</v>
      </c>
      <c r="O710" t="s">
        <v>44</v>
      </c>
    </row>
    <row r="711" spans="9:15" hidden="1">
      <c r="I711" t="s">
        <v>44</v>
      </c>
      <c r="L711" t="s">
        <v>44</v>
      </c>
      <c r="M711" t="s">
        <v>44</v>
      </c>
      <c r="O711" t="s">
        <v>44</v>
      </c>
    </row>
    <row r="712" spans="9:15" hidden="1">
      <c r="I712" t="s">
        <v>44</v>
      </c>
      <c r="L712" t="s">
        <v>44</v>
      </c>
      <c r="M712" t="s">
        <v>44</v>
      </c>
      <c r="O712" t="s">
        <v>44</v>
      </c>
    </row>
    <row r="713" spans="9:15" hidden="1">
      <c r="I713" t="s">
        <v>44</v>
      </c>
      <c r="L713" t="s">
        <v>44</v>
      </c>
      <c r="M713" t="s">
        <v>44</v>
      </c>
      <c r="O713" t="s">
        <v>44</v>
      </c>
    </row>
    <row r="714" spans="9:15" hidden="1">
      <c r="I714" t="s">
        <v>44</v>
      </c>
      <c r="L714" t="s">
        <v>44</v>
      </c>
      <c r="M714" t="s">
        <v>44</v>
      </c>
      <c r="O714" t="s">
        <v>44</v>
      </c>
    </row>
    <row r="715" spans="9:15" hidden="1">
      <c r="I715" t="s">
        <v>44</v>
      </c>
      <c r="L715" t="s">
        <v>44</v>
      </c>
      <c r="M715" t="s">
        <v>44</v>
      </c>
      <c r="O715" t="s">
        <v>44</v>
      </c>
    </row>
    <row r="716" spans="9:15" hidden="1">
      <c r="I716" t="s">
        <v>44</v>
      </c>
      <c r="L716" t="s">
        <v>44</v>
      </c>
      <c r="M716" t="s">
        <v>44</v>
      </c>
      <c r="O716" t="s">
        <v>44</v>
      </c>
    </row>
    <row r="717" spans="9:15" hidden="1">
      <c r="I717" t="s">
        <v>44</v>
      </c>
      <c r="L717" t="s">
        <v>44</v>
      </c>
      <c r="M717" t="s">
        <v>44</v>
      </c>
      <c r="O717" t="s">
        <v>44</v>
      </c>
    </row>
    <row r="718" spans="9:15" hidden="1">
      <c r="I718" t="s">
        <v>44</v>
      </c>
      <c r="L718" t="s">
        <v>44</v>
      </c>
      <c r="M718" t="s">
        <v>44</v>
      </c>
      <c r="O718" t="s">
        <v>44</v>
      </c>
    </row>
    <row r="719" spans="9:15" hidden="1">
      <c r="I719" t="s">
        <v>44</v>
      </c>
      <c r="L719" t="s">
        <v>44</v>
      </c>
      <c r="M719" t="s">
        <v>44</v>
      </c>
      <c r="O719" t="s">
        <v>44</v>
      </c>
    </row>
    <row r="720" spans="9:15" hidden="1">
      <c r="I720" t="s">
        <v>44</v>
      </c>
      <c r="L720" t="s">
        <v>44</v>
      </c>
      <c r="M720" t="s">
        <v>44</v>
      </c>
      <c r="O720" t="s">
        <v>44</v>
      </c>
    </row>
    <row r="721" spans="9:15" hidden="1">
      <c r="I721" t="s">
        <v>44</v>
      </c>
      <c r="L721" t="s">
        <v>44</v>
      </c>
      <c r="M721" t="s">
        <v>44</v>
      </c>
      <c r="O721" t="s">
        <v>44</v>
      </c>
    </row>
    <row r="722" spans="9:15" hidden="1">
      <c r="I722" t="s">
        <v>44</v>
      </c>
      <c r="L722" t="s">
        <v>44</v>
      </c>
      <c r="M722" t="s">
        <v>44</v>
      </c>
      <c r="O722" t="s">
        <v>44</v>
      </c>
    </row>
    <row r="723" spans="9:15" hidden="1">
      <c r="I723" t="s">
        <v>44</v>
      </c>
      <c r="L723" t="s">
        <v>44</v>
      </c>
      <c r="M723" t="s">
        <v>44</v>
      </c>
      <c r="O723" t="s">
        <v>44</v>
      </c>
    </row>
    <row r="724" spans="9:15" hidden="1">
      <c r="I724" t="s">
        <v>44</v>
      </c>
      <c r="L724" t="s">
        <v>44</v>
      </c>
      <c r="M724" t="s">
        <v>44</v>
      </c>
      <c r="O724" t="s">
        <v>44</v>
      </c>
    </row>
    <row r="725" spans="9:15" hidden="1">
      <c r="I725" t="s">
        <v>44</v>
      </c>
      <c r="L725" t="s">
        <v>44</v>
      </c>
      <c r="M725" t="s">
        <v>44</v>
      </c>
      <c r="O725" t="s">
        <v>44</v>
      </c>
    </row>
    <row r="726" spans="9:15" hidden="1">
      <c r="I726" t="s">
        <v>44</v>
      </c>
      <c r="L726" t="s">
        <v>44</v>
      </c>
      <c r="M726" t="s">
        <v>44</v>
      </c>
      <c r="O726" t="s">
        <v>44</v>
      </c>
    </row>
    <row r="727" spans="9:15" hidden="1">
      <c r="I727" t="s">
        <v>44</v>
      </c>
      <c r="L727" t="s">
        <v>44</v>
      </c>
      <c r="M727" t="s">
        <v>44</v>
      </c>
      <c r="O727" t="s">
        <v>44</v>
      </c>
    </row>
    <row r="728" spans="9:15" hidden="1">
      <c r="I728" t="s">
        <v>44</v>
      </c>
      <c r="L728" t="s">
        <v>44</v>
      </c>
      <c r="M728" t="s">
        <v>44</v>
      </c>
      <c r="O728" t="s">
        <v>44</v>
      </c>
    </row>
    <row r="729" spans="9:15" hidden="1">
      <c r="I729" t="s">
        <v>44</v>
      </c>
      <c r="L729" t="s">
        <v>44</v>
      </c>
      <c r="M729" t="s">
        <v>44</v>
      </c>
      <c r="O729" t="s">
        <v>44</v>
      </c>
    </row>
    <row r="730" spans="9:15" hidden="1">
      <c r="I730" t="s">
        <v>44</v>
      </c>
      <c r="L730" t="s">
        <v>44</v>
      </c>
      <c r="M730" t="s">
        <v>44</v>
      </c>
      <c r="O730" t="s">
        <v>44</v>
      </c>
    </row>
    <row r="731" spans="9:15" hidden="1">
      <c r="I731" t="s">
        <v>44</v>
      </c>
      <c r="L731" t="s">
        <v>44</v>
      </c>
      <c r="M731" t="s">
        <v>44</v>
      </c>
      <c r="O731" t="s">
        <v>44</v>
      </c>
    </row>
    <row r="732" spans="9:15" hidden="1">
      <c r="I732" t="s">
        <v>44</v>
      </c>
      <c r="L732" t="s">
        <v>44</v>
      </c>
      <c r="M732" t="s">
        <v>44</v>
      </c>
      <c r="O732" t="s">
        <v>44</v>
      </c>
    </row>
    <row r="733" spans="9:15" hidden="1">
      <c r="I733" t="s">
        <v>44</v>
      </c>
      <c r="L733" t="s">
        <v>44</v>
      </c>
      <c r="M733" t="s">
        <v>44</v>
      </c>
      <c r="O733" t="s">
        <v>44</v>
      </c>
    </row>
    <row r="734" spans="9:15" hidden="1">
      <c r="I734" t="s">
        <v>44</v>
      </c>
      <c r="L734" t="s">
        <v>44</v>
      </c>
      <c r="M734" t="s">
        <v>44</v>
      </c>
      <c r="O734" t="s">
        <v>44</v>
      </c>
    </row>
    <row r="735" spans="9:15" hidden="1">
      <c r="I735" t="s">
        <v>44</v>
      </c>
      <c r="L735" t="s">
        <v>44</v>
      </c>
      <c r="M735" t="s">
        <v>44</v>
      </c>
      <c r="O735" t="s">
        <v>44</v>
      </c>
    </row>
    <row r="736" spans="9:15" hidden="1">
      <c r="I736" t="s">
        <v>44</v>
      </c>
      <c r="L736" t="s">
        <v>44</v>
      </c>
      <c r="M736" t="s">
        <v>44</v>
      </c>
      <c r="O736" t="s">
        <v>44</v>
      </c>
    </row>
    <row r="737" spans="9:15" hidden="1">
      <c r="I737" t="s">
        <v>44</v>
      </c>
      <c r="L737" t="s">
        <v>44</v>
      </c>
      <c r="M737" t="s">
        <v>44</v>
      </c>
      <c r="O737" t="s">
        <v>44</v>
      </c>
    </row>
    <row r="738" spans="9:15" hidden="1">
      <c r="I738" t="s">
        <v>44</v>
      </c>
      <c r="L738" t="s">
        <v>44</v>
      </c>
      <c r="M738" t="s">
        <v>44</v>
      </c>
      <c r="O738" t="s">
        <v>44</v>
      </c>
    </row>
    <row r="739" spans="9:15" hidden="1">
      <c r="I739" t="s">
        <v>44</v>
      </c>
      <c r="L739" t="s">
        <v>44</v>
      </c>
      <c r="M739" t="s">
        <v>44</v>
      </c>
      <c r="O739" t="s">
        <v>44</v>
      </c>
    </row>
    <row r="740" spans="9:15" hidden="1">
      <c r="I740" t="s">
        <v>44</v>
      </c>
      <c r="L740" t="s">
        <v>44</v>
      </c>
      <c r="M740" t="s">
        <v>44</v>
      </c>
      <c r="O740" t="s">
        <v>44</v>
      </c>
    </row>
    <row r="741" spans="9:15" hidden="1">
      <c r="I741" t="s">
        <v>44</v>
      </c>
      <c r="L741" t="s">
        <v>44</v>
      </c>
      <c r="M741" t="s">
        <v>44</v>
      </c>
      <c r="O741" t="s">
        <v>44</v>
      </c>
    </row>
    <row r="742" spans="9:15" hidden="1">
      <c r="I742" t="s">
        <v>44</v>
      </c>
      <c r="L742" t="s">
        <v>44</v>
      </c>
      <c r="M742" t="s">
        <v>44</v>
      </c>
      <c r="O742" t="s">
        <v>44</v>
      </c>
    </row>
    <row r="743" spans="9:15" hidden="1">
      <c r="I743" t="s">
        <v>44</v>
      </c>
      <c r="L743" t="s">
        <v>44</v>
      </c>
      <c r="M743" t="s">
        <v>44</v>
      </c>
      <c r="O743" t="s">
        <v>44</v>
      </c>
    </row>
    <row r="744" spans="9:15" hidden="1">
      <c r="I744" t="s">
        <v>44</v>
      </c>
      <c r="L744" t="s">
        <v>44</v>
      </c>
      <c r="M744" t="s">
        <v>44</v>
      </c>
      <c r="O744" t="s">
        <v>44</v>
      </c>
    </row>
    <row r="745" spans="9:15" hidden="1">
      <c r="I745" t="s">
        <v>44</v>
      </c>
      <c r="L745" t="s">
        <v>44</v>
      </c>
      <c r="M745" t="s">
        <v>44</v>
      </c>
      <c r="O745" t="s">
        <v>44</v>
      </c>
    </row>
    <row r="746" spans="9:15" hidden="1">
      <c r="I746" t="s">
        <v>44</v>
      </c>
      <c r="L746" t="s">
        <v>44</v>
      </c>
      <c r="M746" t="s">
        <v>44</v>
      </c>
      <c r="O746" t="s">
        <v>44</v>
      </c>
    </row>
    <row r="747" spans="9:15" hidden="1">
      <c r="I747" t="s">
        <v>44</v>
      </c>
      <c r="L747" t="s">
        <v>44</v>
      </c>
      <c r="M747" t="s">
        <v>44</v>
      </c>
      <c r="O747" t="s">
        <v>44</v>
      </c>
    </row>
    <row r="748" spans="9:15" hidden="1">
      <c r="I748" t="s">
        <v>44</v>
      </c>
      <c r="L748" t="s">
        <v>44</v>
      </c>
      <c r="M748" t="s">
        <v>44</v>
      </c>
      <c r="O748" t="s">
        <v>44</v>
      </c>
    </row>
    <row r="749" spans="9:15" hidden="1">
      <c r="I749" t="s">
        <v>44</v>
      </c>
      <c r="L749" t="s">
        <v>44</v>
      </c>
      <c r="M749" t="s">
        <v>44</v>
      </c>
      <c r="O749" t="s">
        <v>44</v>
      </c>
    </row>
    <row r="750" spans="9:15" hidden="1">
      <c r="I750" t="s">
        <v>44</v>
      </c>
      <c r="L750" t="s">
        <v>44</v>
      </c>
      <c r="M750" t="s">
        <v>44</v>
      </c>
      <c r="O750" t="s">
        <v>44</v>
      </c>
    </row>
    <row r="751" spans="9:15" hidden="1">
      <c r="I751" t="s">
        <v>44</v>
      </c>
      <c r="L751" t="s">
        <v>44</v>
      </c>
      <c r="M751" t="s">
        <v>44</v>
      </c>
      <c r="O751" t="s">
        <v>44</v>
      </c>
    </row>
    <row r="752" spans="9:15" hidden="1">
      <c r="I752" t="s">
        <v>44</v>
      </c>
      <c r="L752" t="s">
        <v>44</v>
      </c>
      <c r="M752" t="s">
        <v>44</v>
      </c>
      <c r="O752" t="s">
        <v>44</v>
      </c>
    </row>
    <row r="753" spans="9:15" hidden="1">
      <c r="I753" t="s">
        <v>44</v>
      </c>
      <c r="L753" t="s">
        <v>44</v>
      </c>
      <c r="M753" t="s">
        <v>44</v>
      </c>
      <c r="O753" t="s">
        <v>44</v>
      </c>
    </row>
    <row r="754" spans="9:15" hidden="1">
      <c r="I754" t="s">
        <v>44</v>
      </c>
      <c r="L754" t="s">
        <v>44</v>
      </c>
      <c r="M754" t="s">
        <v>44</v>
      </c>
      <c r="O754" t="s">
        <v>44</v>
      </c>
    </row>
    <row r="755" spans="9:15" hidden="1">
      <c r="I755" t="s">
        <v>44</v>
      </c>
      <c r="L755" t="s">
        <v>44</v>
      </c>
      <c r="M755" t="s">
        <v>44</v>
      </c>
      <c r="O755" t="s">
        <v>44</v>
      </c>
    </row>
    <row r="756" spans="9:15" hidden="1">
      <c r="I756" t="s">
        <v>44</v>
      </c>
      <c r="L756" t="s">
        <v>44</v>
      </c>
      <c r="M756" t="s">
        <v>44</v>
      </c>
      <c r="O756" t="s">
        <v>44</v>
      </c>
    </row>
    <row r="757" spans="9:15" hidden="1">
      <c r="I757" t="s">
        <v>44</v>
      </c>
      <c r="L757" t="s">
        <v>44</v>
      </c>
      <c r="M757" t="s">
        <v>44</v>
      </c>
      <c r="O757" t="s">
        <v>44</v>
      </c>
    </row>
    <row r="758" spans="9:15" hidden="1">
      <c r="I758" t="s">
        <v>44</v>
      </c>
      <c r="L758" t="s">
        <v>44</v>
      </c>
      <c r="M758" t="s">
        <v>44</v>
      </c>
      <c r="O758" t="s">
        <v>44</v>
      </c>
    </row>
    <row r="759" spans="9:15" hidden="1">
      <c r="I759" t="s">
        <v>44</v>
      </c>
      <c r="L759" t="s">
        <v>44</v>
      </c>
      <c r="M759" t="s">
        <v>44</v>
      </c>
      <c r="O759" t="s">
        <v>44</v>
      </c>
    </row>
    <row r="760" spans="9:15" hidden="1">
      <c r="I760" t="s">
        <v>44</v>
      </c>
      <c r="L760" t="s">
        <v>44</v>
      </c>
      <c r="M760" t="s">
        <v>44</v>
      </c>
      <c r="O760" t="s">
        <v>44</v>
      </c>
    </row>
    <row r="761" spans="9:15" hidden="1">
      <c r="I761" t="s">
        <v>44</v>
      </c>
      <c r="L761" t="s">
        <v>44</v>
      </c>
      <c r="M761" t="s">
        <v>44</v>
      </c>
      <c r="O761" t="s">
        <v>44</v>
      </c>
    </row>
    <row r="762" spans="9:15" hidden="1">
      <c r="I762" t="s">
        <v>44</v>
      </c>
      <c r="L762" t="s">
        <v>44</v>
      </c>
      <c r="M762" t="s">
        <v>44</v>
      </c>
      <c r="O762" t="s">
        <v>44</v>
      </c>
    </row>
    <row r="763" spans="9:15" hidden="1">
      <c r="I763" t="s">
        <v>44</v>
      </c>
      <c r="L763" t="s">
        <v>44</v>
      </c>
      <c r="M763" t="s">
        <v>44</v>
      </c>
      <c r="O763" t="s">
        <v>44</v>
      </c>
    </row>
    <row r="764" spans="9:15" hidden="1">
      <c r="I764" t="s">
        <v>44</v>
      </c>
      <c r="L764" t="s">
        <v>44</v>
      </c>
      <c r="M764" t="s">
        <v>44</v>
      </c>
      <c r="O764" t="s">
        <v>44</v>
      </c>
    </row>
    <row r="765" spans="9:15" hidden="1">
      <c r="I765" t="s">
        <v>44</v>
      </c>
      <c r="L765" t="s">
        <v>44</v>
      </c>
      <c r="M765" t="s">
        <v>44</v>
      </c>
      <c r="O765" t="s">
        <v>44</v>
      </c>
    </row>
    <row r="766" spans="9:15" hidden="1">
      <c r="I766" t="s">
        <v>44</v>
      </c>
      <c r="L766" t="s">
        <v>44</v>
      </c>
      <c r="M766" t="s">
        <v>44</v>
      </c>
      <c r="O766" t="s">
        <v>44</v>
      </c>
    </row>
    <row r="767" spans="9:15" hidden="1">
      <c r="I767" t="s">
        <v>44</v>
      </c>
      <c r="L767" t="s">
        <v>44</v>
      </c>
      <c r="M767" t="s">
        <v>44</v>
      </c>
      <c r="O767" t="s">
        <v>44</v>
      </c>
    </row>
    <row r="768" spans="9:15" hidden="1">
      <c r="I768" t="s">
        <v>44</v>
      </c>
      <c r="L768" t="s">
        <v>44</v>
      </c>
      <c r="M768" t="s">
        <v>44</v>
      </c>
      <c r="O768" t="s">
        <v>44</v>
      </c>
    </row>
    <row r="769" spans="9:15" hidden="1">
      <c r="I769" t="s">
        <v>44</v>
      </c>
      <c r="L769" t="s">
        <v>44</v>
      </c>
      <c r="M769" t="s">
        <v>44</v>
      </c>
      <c r="O769" t="s">
        <v>44</v>
      </c>
    </row>
    <row r="770" spans="9:15" hidden="1">
      <c r="I770" t="s">
        <v>44</v>
      </c>
      <c r="L770" t="s">
        <v>44</v>
      </c>
      <c r="M770" t="s">
        <v>44</v>
      </c>
      <c r="O770" t="s">
        <v>44</v>
      </c>
    </row>
    <row r="771" spans="9:15" hidden="1">
      <c r="I771" t="s">
        <v>44</v>
      </c>
      <c r="L771" t="s">
        <v>44</v>
      </c>
      <c r="M771" t="s">
        <v>44</v>
      </c>
      <c r="O771" t="s">
        <v>44</v>
      </c>
    </row>
    <row r="772" spans="9:15" hidden="1">
      <c r="I772" t="s">
        <v>44</v>
      </c>
      <c r="L772" t="s">
        <v>44</v>
      </c>
      <c r="M772" t="s">
        <v>44</v>
      </c>
      <c r="O772" t="s">
        <v>44</v>
      </c>
    </row>
    <row r="773" spans="9:15" hidden="1">
      <c r="I773" t="s">
        <v>44</v>
      </c>
      <c r="L773" t="s">
        <v>44</v>
      </c>
      <c r="M773" t="s">
        <v>44</v>
      </c>
      <c r="O773" t="s">
        <v>44</v>
      </c>
    </row>
    <row r="774" spans="9:15" hidden="1">
      <c r="I774" t="s">
        <v>44</v>
      </c>
      <c r="L774" t="s">
        <v>44</v>
      </c>
      <c r="M774" t="s">
        <v>44</v>
      </c>
      <c r="O774" t="s">
        <v>44</v>
      </c>
    </row>
    <row r="775" spans="9:15" hidden="1">
      <c r="I775" t="s">
        <v>44</v>
      </c>
      <c r="L775" t="s">
        <v>44</v>
      </c>
      <c r="M775" t="s">
        <v>44</v>
      </c>
      <c r="O775" t="s">
        <v>44</v>
      </c>
    </row>
    <row r="776" spans="9:15" hidden="1">
      <c r="I776" t="s">
        <v>44</v>
      </c>
      <c r="L776" t="s">
        <v>44</v>
      </c>
      <c r="M776" t="s">
        <v>44</v>
      </c>
      <c r="O776" t="s">
        <v>44</v>
      </c>
    </row>
    <row r="777" spans="9:15" hidden="1">
      <c r="I777" t="s">
        <v>44</v>
      </c>
      <c r="L777" t="s">
        <v>44</v>
      </c>
      <c r="M777" t="s">
        <v>44</v>
      </c>
      <c r="O777" t="s">
        <v>44</v>
      </c>
    </row>
    <row r="778" spans="9:15" hidden="1">
      <c r="I778" t="s">
        <v>44</v>
      </c>
      <c r="L778" t="s">
        <v>44</v>
      </c>
      <c r="M778" t="s">
        <v>44</v>
      </c>
      <c r="O778" t="s">
        <v>44</v>
      </c>
    </row>
    <row r="779" spans="9:15" hidden="1">
      <c r="I779" t="s">
        <v>44</v>
      </c>
      <c r="L779" t="s">
        <v>44</v>
      </c>
      <c r="M779" t="s">
        <v>44</v>
      </c>
      <c r="O779" t="s">
        <v>44</v>
      </c>
    </row>
    <row r="780" spans="9:15" hidden="1">
      <c r="I780" t="s">
        <v>44</v>
      </c>
      <c r="L780" t="s">
        <v>44</v>
      </c>
      <c r="M780" t="s">
        <v>44</v>
      </c>
      <c r="O780" t="s">
        <v>44</v>
      </c>
    </row>
    <row r="781" spans="9:15" hidden="1">
      <c r="I781" t="s">
        <v>44</v>
      </c>
      <c r="L781" t="s">
        <v>44</v>
      </c>
      <c r="M781" t="s">
        <v>44</v>
      </c>
      <c r="O781" t="s">
        <v>44</v>
      </c>
    </row>
    <row r="782" spans="9:15" hidden="1">
      <c r="I782" t="s">
        <v>44</v>
      </c>
      <c r="L782" t="s">
        <v>44</v>
      </c>
      <c r="M782" t="s">
        <v>44</v>
      </c>
      <c r="O782" t="s">
        <v>44</v>
      </c>
    </row>
    <row r="783" spans="9:15" hidden="1">
      <c r="I783" t="s">
        <v>44</v>
      </c>
      <c r="L783" t="s">
        <v>44</v>
      </c>
      <c r="M783" t="s">
        <v>44</v>
      </c>
      <c r="O783" t="s">
        <v>44</v>
      </c>
    </row>
    <row r="784" spans="9:15" hidden="1">
      <c r="I784" t="s">
        <v>44</v>
      </c>
      <c r="L784" t="s">
        <v>44</v>
      </c>
      <c r="M784" t="s">
        <v>44</v>
      </c>
      <c r="O784" t="s">
        <v>44</v>
      </c>
    </row>
    <row r="785" spans="9:15" hidden="1">
      <c r="I785" t="s">
        <v>44</v>
      </c>
      <c r="L785" t="s">
        <v>44</v>
      </c>
      <c r="M785" t="s">
        <v>44</v>
      </c>
      <c r="O785" t="s">
        <v>44</v>
      </c>
    </row>
    <row r="786" spans="9:15" hidden="1">
      <c r="I786" t="s">
        <v>44</v>
      </c>
      <c r="L786" t="s">
        <v>44</v>
      </c>
      <c r="M786" t="s">
        <v>44</v>
      </c>
      <c r="O786" t="s">
        <v>44</v>
      </c>
    </row>
    <row r="787" spans="9:15" hidden="1">
      <c r="I787" t="s">
        <v>44</v>
      </c>
      <c r="L787" t="s">
        <v>44</v>
      </c>
      <c r="M787" t="s">
        <v>44</v>
      </c>
      <c r="O787" t="s">
        <v>44</v>
      </c>
    </row>
    <row r="788" spans="9:15" hidden="1">
      <c r="I788" t="s">
        <v>44</v>
      </c>
      <c r="L788" t="s">
        <v>44</v>
      </c>
      <c r="M788" t="s">
        <v>44</v>
      </c>
      <c r="O788" t="s">
        <v>44</v>
      </c>
    </row>
    <row r="789" spans="9:15" hidden="1">
      <c r="I789" t="s">
        <v>44</v>
      </c>
      <c r="L789" t="s">
        <v>44</v>
      </c>
      <c r="M789" t="s">
        <v>44</v>
      </c>
      <c r="O789" t="s">
        <v>44</v>
      </c>
    </row>
    <row r="790" spans="9:15" hidden="1">
      <c r="I790" t="s">
        <v>44</v>
      </c>
      <c r="L790" t="s">
        <v>44</v>
      </c>
      <c r="M790" t="s">
        <v>44</v>
      </c>
      <c r="O790" t="s">
        <v>44</v>
      </c>
    </row>
    <row r="791" spans="9:15" hidden="1">
      <c r="I791" t="s">
        <v>44</v>
      </c>
      <c r="L791" t="s">
        <v>44</v>
      </c>
      <c r="M791" t="s">
        <v>44</v>
      </c>
      <c r="O791" t="s">
        <v>44</v>
      </c>
    </row>
    <row r="792" spans="9:15" hidden="1">
      <c r="I792" t="s">
        <v>44</v>
      </c>
      <c r="L792" t="s">
        <v>44</v>
      </c>
      <c r="M792" t="s">
        <v>44</v>
      </c>
      <c r="O792" t="s">
        <v>44</v>
      </c>
    </row>
    <row r="793" spans="9:15" hidden="1">
      <c r="I793" t="s">
        <v>44</v>
      </c>
      <c r="L793" t="s">
        <v>44</v>
      </c>
      <c r="M793" t="s">
        <v>44</v>
      </c>
      <c r="O793" t="s">
        <v>44</v>
      </c>
    </row>
    <row r="794" spans="9:15" hidden="1">
      <c r="I794" t="s">
        <v>44</v>
      </c>
      <c r="L794" t="s">
        <v>44</v>
      </c>
      <c r="M794" t="s">
        <v>44</v>
      </c>
      <c r="O794" t="s">
        <v>44</v>
      </c>
    </row>
    <row r="795" spans="9:15" hidden="1">
      <c r="I795" t="s">
        <v>44</v>
      </c>
      <c r="L795" t="s">
        <v>44</v>
      </c>
      <c r="M795" t="s">
        <v>44</v>
      </c>
      <c r="O795" t="s">
        <v>44</v>
      </c>
    </row>
    <row r="796" spans="9:15" hidden="1">
      <c r="I796" t="s">
        <v>44</v>
      </c>
      <c r="L796" t="s">
        <v>44</v>
      </c>
      <c r="M796" t="s">
        <v>44</v>
      </c>
      <c r="O796" t="s">
        <v>44</v>
      </c>
    </row>
    <row r="797" spans="9:15" hidden="1">
      <c r="I797" t="s">
        <v>44</v>
      </c>
      <c r="L797" t="s">
        <v>44</v>
      </c>
      <c r="M797" t="s">
        <v>44</v>
      </c>
      <c r="O797" t="s">
        <v>44</v>
      </c>
    </row>
    <row r="798" spans="9:15" hidden="1">
      <c r="I798" t="s">
        <v>44</v>
      </c>
      <c r="L798" t="s">
        <v>44</v>
      </c>
      <c r="M798" t="s">
        <v>44</v>
      </c>
      <c r="O798" t="s">
        <v>44</v>
      </c>
    </row>
    <row r="799" spans="9:15" hidden="1">
      <c r="I799" t="s">
        <v>44</v>
      </c>
      <c r="L799" t="s">
        <v>44</v>
      </c>
      <c r="M799" t="s">
        <v>44</v>
      </c>
      <c r="O799" t="s">
        <v>44</v>
      </c>
    </row>
    <row r="800" spans="9:15" hidden="1">
      <c r="I800" t="s">
        <v>44</v>
      </c>
      <c r="L800" t="s">
        <v>44</v>
      </c>
      <c r="M800" t="s">
        <v>44</v>
      </c>
      <c r="O800" t="s">
        <v>44</v>
      </c>
    </row>
    <row r="801" spans="9:15" hidden="1">
      <c r="I801" t="s">
        <v>44</v>
      </c>
      <c r="L801" t="s">
        <v>44</v>
      </c>
      <c r="M801" t="s">
        <v>44</v>
      </c>
      <c r="O801" t="s">
        <v>44</v>
      </c>
    </row>
    <row r="802" spans="9:15" hidden="1">
      <c r="I802" t="s">
        <v>44</v>
      </c>
      <c r="L802" t="s">
        <v>44</v>
      </c>
      <c r="M802" t="s">
        <v>44</v>
      </c>
      <c r="O802" t="s">
        <v>44</v>
      </c>
    </row>
    <row r="803" spans="9:15" hidden="1">
      <c r="I803" t="s">
        <v>44</v>
      </c>
      <c r="L803" t="s">
        <v>44</v>
      </c>
      <c r="M803" t="s">
        <v>44</v>
      </c>
      <c r="O803" t="s">
        <v>44</v>
      </c>
    </row>
    <row r="804" spans="9:15" hidden="1">
      <c r="I804" t="s">
        <v>44</v>
      </c>
      <c r="L804" t="s">
        <v>44</v>
      </c>
      <c r="M804" t="s">
        <v>44</v>
      </c>
      <c r="O804" t="s">
        <v>44</v>
      </c>
    </row>
    <row r="805" spans="9:15" hidden="1">
      <c r="I805" t="s">
        <v>44</v>
      </c>
      <c r="L805" t="s">
        <v>44</v>
      </c>
      <c r="M805" t="s">
        <v>44</v>
      </c>
      <c r="O805" t="s">
        <v>44</v>
      </c>
    </row>
    <row r="806" spans="9:15" hidden="1">
      <c r="I806" t="s">
        <v>44</v>
      </c>
      <c r="L806" t="s">
        <v>44</v>
      </c>
      <c r="M806" t="s">
        <v>44</v>
      </c>
      <c r="O806" t="s">
        <v>44</v>
      </c>
    </row>
    <row r="807" spans="9:15" hidden="1">
      <c r="I807" t="s">
        <v>44</v>
      </c>
      <c r="L807" t="s">
        <v>44</v>
      </c>
      <c r="M807" t="s">
        <v>44</v>
      </c>
      <c r="O807" t="s">
        <v>44</v>
      </c>
    </row>
    <row r="808" spans="9:15" hidden="1">
      <c r="I808" t="s">
        <v>44</v>
      </c>
      <c r="L808" t="s">
        <v>44</v>
      </c>
      <c r="M808" t="s">
        <v>44</v>
      </c>
      <c r="O808" t="s">
        <v>44</v>
      </c>
    </row>
    <row r="809" spans="9:15" hidden="1">
      <c r="I809" t="s">
        <v>44</v>
      </c>
      <c r="L809" t="s">
        <v>44</v>
      </c>
      <c r="M809" t="s">
        <v>44</v>
      </c>
      <c r="O809" t="s">
        <v>44</v>
      </c>
    </row>
    <row r="810" spans="9:15" hidden="1">
      <c r="I810" t="s">
        <v>44</v>
      </c>
      <c r="L810" t="s">
        <v>44</v>
      </c>
      <c r="M810" t="s">
        <v>44</v>
      </c>
      <c r="O810" t="s">
        <v>44</v>
      </c>
    </row>
    <row r="811" spans="9:15" hidden="1">
      <c r="I811" t="s">
        <v>44</v>
      </c>
      <c r="L811" t="s">
        <v>44</v>
      </c>
      <c r="M811" t="s">
        <v>44</v>
      </c>
      <c r="O811" t="s">
        <v>44</v>
      </c>
    </row>
    <row r="812" spans="9:15" hidden="1">
      <c r="I812" t="s">
        <v>44</v>
      </c>
      <c r="L812" t="s">
        <v>44</v>
      </c>
      <c r="M812" t="s">
        <v>44</v>
      </c>
      <c r="O812" t="s">
        <v>44</v>
      </c>
    </row>
    <row r="813" spans="9:15" hidden="1">
      <c r="I813" t="s">
        <v>44</v>
      </c>
      <c r="L813" t="s">
        <v>44</v>
      </c>
      <c r="M813" t="s">
        <v>44</v>
      </c>
      <c r="O813" t="s">
        <v>44</v>
      </c>
    </row>
    <row r="814" spans="9:15" hidden="1">
      <c r="I814" t="s">
        <v>44</v>
      </c>
      <c r="L814" t="s">
        <v>44</v>
      </c>
      <c r="M814" t="s">
        <v>44</v>
      </c>
      <c r="O814" t="s">
        <v>44</v>
      </c>
    </row>
    <row r="815" spans="9:15" hidden="1">
      <c r="I815" t="s">
        <v>44</v>
      </c>
      <c r="L815" t="s">
        <v>44</v>
      </c>
      <c r="M815" t="s">
        <v>44</v>
      </c>
      <c r="O815" t="s">
        <v>44</v>
      </c>
    </row>
    <row r="816" spans="9:15" hidden="1">
      <c r="I816" t="s">
        <v>44</v>
      </c>
      <c r="L816" t="s">
        <v>44</v>
      </c>
      <c r="M816" t="s">
        <v>44</v>
      </c>
      <c r="O816" t="s">
        <v>44</v>
      </c>
    </row>
    <row r="817" spans="9:15" hidden="1">
      <c r="I817" t="s">
        <v>44</v>
      </c>
      <c r="L817" t="s">
        <v>44</v>
      </c>
      <c r="M817" t="s">
        <v>44</v>
      </c>
      <c r="O817" t="s">
        <v>44</v>
      </c>
    </row>
    <row r="818" spans="9:15" hidden="1">
      <c r="I818" t="s">
        <v>44</v>
      </c>
      <c r="L818" t="s">
        <v>44</v>
      </c>
      <c r="M818" t="s">
        <v>44</v>
      </c>
      <c r="O818" t="s">
        <v>44</v>
      </c>
    </row>
    <row r="819" spans="9:15" hidden="1">
      <c r="I819" t="s">
        <v>44</v>
      </c>
      <c r="L819" t="s">
        <v>44</v>
      </c>
      <c r="M819" t="s">
        <v>44</v>
      </c>
      <c r="O819" t="s">
        <v>44</v>
      </c>
    </row>
    <row r="820" spans="9:15" hidden="1">
      <c r="I820" t="s">
        <v>44</v>
      </c>
      <c r="L820" t="s">
        <v>44</v>
      </c>
      <c r="M820" t="s">
        <v>44</v>
      </c>
      <c r="O820" t="s">
        <v>44</v>
      </c>
    </row>
    <row r="821" spans="9:15" hidden="1">
      <c r="I821" t="s">
        <v>44</v>
      </c>
      <c r="L821" t="s">
        <v>44</v>
      </c>
      <c r="M821" t="s">
        <v>44</v>
      </c>
      <c r="O821" t="s">
        <v>44</v>
      </c>
    </row>
    <row r="822" spans="9:15" hidden="1">
      <c r="I822" t="s">
        <v>44</v>
      </c>
      <c r="L822" t="s">
        <v>44</v>
      </c>
      <c r="M822" t="s">
        <v>44</v>
      </c>
      <c r="O822" t="s">
        <v>44</v>
      </c>
    </row>
    <row r="823" spans="9:15" hidden="1">
      <c r="I823" t="s">
        <v>44</v>
      </c>
      <c r="L823" t="s">
        <v>44</v>
      </c>
      <c r="M823" t="s">
        <v>44</v>
      </c>
      <c r="O823" t="s">
        <v>44</v>
      </c>
    </row>
    <row r="824" spans="9:15" hidden="1">
      <c r="I824" t="s">
        <v>44</v>
      </c>
      <c r="L824" t="s">
        <v>44</v>
      </c>
      <c r="M824" t="s">
        <v>44</v>
      </c>
      <c r="O824" t="s">
        <v>44</v>
      </c>
    </row>
    <row r="825" spans="9:15" hidden="1">
      <c r="I825" t="s">
        <v>44</v>
      </c>
      <c r="L825" t="s">
        <v>44</v>
      </c>
      <c r="M825" t="s">
        <v>44</v>
      </c>
      <c r="O825" t="s">
        <v>44</v>
      </c>
    </row>
    <row r="826" spans="9:15" hidden="1">
      <c r="I826" t="s">
        <v>44</v>
      </c>
      <c r="L826" t="s">
        <v>44</v>
      </c>
      <c r="M826" t="s">
        <v>44</v>
      </c>
      <c r="O826" t="s">
        <v>44</v>
      </c>
    </row>
    <row r="827" spans="9:15" hidden="1">
      <c r="I827" t="s">
        <v>44</v>
      </c>
      <c r="L827" t="s">
        <v>44</v>
      </c>
      <c r="M827" t="s">
        <v>44</v>
      </c>
      <c r="O827" t="s">
        <v>44</v>
      </c>
    </row>
    <row r="828" spans="9:15" hidden="1">
      <c r="I828" t="s">
        <v>44</v>
      </c>
      <c r="L828" t="s">
        <v>44</v>
      </c>
      <c r="M828" t="s">
        <v>44</v>
      </c>
      <c r="O828" t="s">
        <v>44</v>
      </c>
    </row>
    <row r="829" spans="9:15" hidden="1">
      <c r="I829" t="s">
        <v>44</v>
      </c>
      <c r="L829" t="s">
        <v>44</v>
      </c>
      <c r="M829" t="s">
        <v>44</v>
      </c>
      <c r="O829" t="s">
        <v>44</v>
      </c>
    </row>
    <row r="830" spans="9:15" hidden="1">
      <c r="I830" t="s">
        <v>44</v>
      </c>
      <c r="L830" t="s">
        <v>44</v>
      </c>
      <c r="M830" t="s">
        <v>44</v>
      </c>
      <c r="O830" t="s">
        <v>44</v>
      </c>
    </row>
    <row r="831" spans="9:15" hidden="1">
      <c r="I831" t="s">
        <v>44</v>
      </c>
      <c r="L831" t="s">
        <v>44</v>
      </c>
      <c r="M831" t="s">
        <v>44</v>
      </c>
      <c r="O831" t="s">
        <v>44</v>
      </c>
    </row>
    <row r="832" spans="9:15" hidden="1">
      <c r="I832" t="s">
        <v>44</v>
      </c>
      <c r="L832" t="s">
        <v>44</v>
      </c>
      <c r="M832" t="s">
        <v>44</v>
      </c>
      <c r="O832" t="s">
        <v>44</v>
      </c>
    </row>
    <row r="833" spans="9:15" hidden="1">
      <c r="I833" t="s">
        <v>44</v>
      </c>
      <c r="L833" t="s">
        <v>44</v>
      </c>
      <c r="M833" t="s">
        <v>44</v>
      </c>
      <c r="O833" t="s">
        <v>44</v>
      </c>
    </row>
    <row r="834" spans="9:15" hidden="1">
      <c r="I834" t="s">
        <v>44</v>
      </c>
      <c r="L834" t="s">
        <v>44</v>
      </c>
      <c r="M834" t="s">
        <v>44</v>
      </c>
      <c r="O834" t="s">
        <v>44</v>
      </c>
    </row>
    <row r="835" spans="9:15" hidden="1">
      <c r="I835" t="s">
        <v>44</v>
      </c>
      <c r="L835" t="s">
        <v>44</v>
      </c>
      <c r="M835" t="s">
        <v>44</v>
      </c>
      <c r="O835" t="s">
        <v>44</v>
      </c>
    </row>
    <row r="836" spans="9:15" hidden="1">
      <c r="I836" t="s">
        <v>44</v>
      </c>
      <c r="L836" t="s">
        <v>44</v>
      </c>
      <c r="M836" t="s">
        <v>44</v>
      </c>
      <c r="O836" t="s">
        <v>44</v>
      </c>
    </row>
    <row r="837" spans="9:15" hidden="1">
      <c r="I837" t="s">
        <v>44</v>
      </c>
      <c r="L837" t="s">
        <v>44</v>
      </c>
      <c r="M837" t="s">
        <v>44</v>
      </c>
      <c r="O837" t="s">
        <v>44</v>
      </c>
    </row>
    <row r="838" spans="9:15" hidden="1">
      <c r="I838" t="s">
        <v>44</v>
      </c>
      <c r="L838" t="s">
        <v>44</v>
      </c>
      <c r="M838" t="s">
        <v>44</v>
      </c>
      <c r="O838" t="s">
        <v>44</v>
      </c>
    </row>
    <row r="839" spans="9:15" hidden="1">
      <c r="I839" t="s">
        <v>44</v>
      </c>
      <c r="L839" t="s">
        <v>44</v>
      </c>
      <c r="M839" t="s">
        <v>44</v>
      </c>
      <c r="O839" t="s">
        <v>44</v>
      </c>
    </row>
    <row r="840" spans="9:15" hidden="1">
      <c r="I840" t="s">
        <v>44</v>
      </c>
      <c r="L840" t="s">
        <v>44</v>
      </c>
      <c r="M840" t="s">
        <v>44</v>
      </c>
      <c r="O840" t="s">
        <v>44</v>
      </c>
    </row>
    <row r="841" spans="9:15" hidden="1">
      <c r="I841" t="s">
        <v>44</v>
      </c>
      <c r="L841" t="s">
        <v>44</v>
      </c>
      <c r="M841" t="s">
        <v>44</v>
      </c>
      <c r="O841" t="s">
        <v>44</v>
      </c>
    </row>
    <row r="842" spans="9:15" hidden="1">
      <c r="I842" t="s">
        <v>44</v>
      </c>
      <c r="L842" t="s">
        <v>44</v>
      </c>
      <c r="M842" t="s">
        <v>44</v>
      </c>
      <c r="O842" t="s">
        <v>44</v>
      </c>
    </row>
    <row r="843" spans="9:15" hidden="1">
      <c r="I843" t="s">
        <v>44</v>
      </c>
      <c r="L843" t="s">
        <v>44</v>
      </c>
      <c r="M843" t="s">
        <v>44</v>
      </c>
      <c r="O843" t="s">
        <v>44</v>
      </c>
    </row>
    <row r="844" spans="9:15" hidden="1">
      <c r="I844" t="s">
        <v>44</v>
      </c>
      <c r="L844" t="s">
        <v>44</v>
      </c>
      <c r="M844" t="s">
        <v>44</v>
      </c>
      <c r="O844" t="s">
        <v>44</v>
      </c>
    </row>
    <row r="845" spans="9:15" hidden="1">
      <c r="I845" t="s">
        <v>44</v>
      </c>
      <c r="L845" t="s">
        <v>44</v>
      </c>
      <c r="M845" t="s">
        <v>44</v>
      </c>
      <c r="O845" t="s">
        <v>44</v>
      </c>
    </row>
    <row r="846" spans="9:15" hidden="1">
      <c r="I846" t="s">
        <v>44</v>
      </c>
      <c r="L846" t="s">
        <v>44</v>
      </c>
      <c r="M846" t="s">
        <v>44</v>
      </c>
      <c r="O846" t="s">
        <v>44</v>
      </c>
    </row>
    <row r="847" spans="9:15" hidden="1">
      <c r="I847" t="s">
        <v>44</v>
      </c>
      <c r="L847" t="s">
        <v>44</v>
      </c>
      <c r="M847" t="s">
        <v>44</v>
      </c>
      <c r="O847" t="s">
        <v>44</v>
      </c>
    </row>
    <row r="848" spans="9:15" hidden="1">
      <c r="I848" t="s">
        <v>44</v>
      </c>
      <c r="L848" t="s">
        <v>44</v>
      </c>
      <c r="M848" t="s">
        <v>44</v>
      </c>
      <c r="O848" t="s">
        <v>44</v>
      </c>
    </row>
    <row r="849" spans="9:15" hidden="1">
      <c r="I849" t="s">
        <v>44</v>
      </c>
      <c r="L849" t="s">
        <v>44</v>
      </c>
      <c r="M849" t="s">
        <v>44</v>
      </c>
      <c r="O849" t="s">
        <v>44</v>
      </c>
    </row>
    <row r="850" spans="9:15" hidden="1">
      <c r="I850" t="s">
        <v>44</v>
      </c>
      <c r="L850" t="s">
        <v>44</v>
      </c>
      <c r="M850" t="s">
        <v>44</v>
      </c>
      <c r="O850" t="s">
        <v>44</v>
      </c>
    </row>
    <row r="851" spans="9:15" hidden="1">
      <c r="I851" t="s">
        <v>44</v>
      </c>
      <c r="L851" t="s">
        <v>44</v>
      </c>
      <c r="M851" t="s">
        <v>44</v>
      </c>
      <c r="O851" t="s">
        <v>44</v>
      </c>
    </row>
    <row r="852" spans="9:15" hidden="1">
      <c r="I852" t="s">
        <v>44</v>
      </c>
      <c r="L852" t="s">
        <v>44</v>
      </c>
      <c r="M852" t="s">
        <v>44</v>
      </c>
      <c r="O852" t="s">
        <v>44</v>
      </c>
    </row>
    <row r="853" spans="9:15" hidden="1">
      <c r="I853" t="s">
        <v>44</v>
      </c>
      <c r="L853" t="s">
        <v>44</v>
      </c>
      <c r="M853" t="s">
        <v>44</v>
      </c>
      <c r="O853" t="s">
        <v>44</v>
      </c>
    </row>
    <row r="854" spans="9:15" hidden="1">
      <c r="I854" t="s">
        <v>44</v>
      </c>
      <c r="L854" t="s">
        <v>44</v>
      </c>
      <c r="M854" t="s">
        <v>44</v>
      </c>
      <c r="O854" t="s">
        <v>44</v>
      </c>
    </row>
    <row r="855" spans="9:15" hidden="1">
      <c r="I855" t="s">
        <v>44</v>
      </c>
      <c r="L855" t="s">
        <v>44</v>
      </c>
      <c r="M855" t="s">
        <v>44</v>
      </c>
      <c r="O855" t="s">
        <v>44</v>
      </c>
    </row>
    <row r="856" spans="9:15" hidden="1">
      <c r="I856" t="s">
        <v>44</v>
      </c>
      <c r="L856" t="s">
        <v>44</v>
      </c>
      <c r="M856" t="s">
        <v>44</v>
      </c>
      <c r="O856" t="s">
        <v>44</v>
      </c>
    </row>
    <row r="857" spans="9:15" hidden="1">
      <c r="I857" t="s">
        <v>44</v>
      </c>
      <c r="L857" t="s">
        <v>44</v>
      </c>
      <c r="M857" t="s">
        <v>44</v>
      </c>
      <c r="O857" t="s">
        <v>44</v>
      </c>
    </row>
    <row r="858" spans="9:15" hidden="1">
      <c r="I858" t="s">
        <v>44</v>
      </c>
      <c r="L858" t="s">
        <v>44</v>
      </c>
      <c r="M858" t="s">
        <v>44</v>
      </c>
      <c r="O858" t="s">
        <v>44</v>
      </c>
    </row>
    <row r="859" spans="9:15" hidden="1">
      <c r="I859" t="s">
        <v>44</v>
      </c>
      <c r="L859" t="s">
        <v>44</v>
      </c>
      <c r="M859" t="s">
        <v>44</v>
      </c>
      <c r="O859" t="s">
        <v>44</v>
      </c>
    </row>
    <row r="860" spans="9:15" hidden="1">
      <c r="I860" t="s">
        <v>44</v>
      </c>
      <c r="L860" t="s">
        <v>44</v>
      </c>
      <c r="M860" t="s">
        <v>44</v>
      </c>
      <c r="O860" t="s">
        <v>44</v>
      </c>
    </row>
    <row r="861" spans="9:15" hidden="1">
      <c r="I861" t="s">
        <v>44</v>
      </c>
      <c r="L861" t="s">
        <v>44</v>
      </c>
      <c r="M861" t="s">
        <v>44</v>
      </c>
      <c r="O861" t="s">
        <v>44</v>
      </c>
    </row>
    <row r="862" spans="9:15" hidden="1">
      <c r="I862" t="s">
        <v>44</v>
      </c>
      <c r="L862" t="s">
        <v>44</v>
      </c>
      <c r="M862" t="s">
        <v>44</v>
      </c>
      <c r="O862" t="s">
        <v>44</v>
      </c>
    </row>
    <row r="863" spans="9:15" hidden="1">
      <c r="I863" t="s">
        <v>44</v>
      </c>
      <c r="L863" t="s">
        <v>44</v>
      </c>
      <c r="M863" t="s">
        <v>44</v>
      </c>
      <c r="O863" t="s">
        <v>44</v>
      </c>
    </row>
    <row r="864" spans="9:15" hidden="1">
      <c r="I864" t="s">
        <v>44</v>
      </c>
      <c r="L864" t="s">
        <v>44</v>
      </c>
      <c r="M864" t="s">
        <v>44</v>
      </c>
      <c r="O864" t="s">
        <v>44</v>
      </c>
    </row>
    <row r="865" spans="9:15" hidden="1">
      <c r="I865" t="s">
        <v>44</v>
      </c>
      <c r="L865" t="s">
        <v>44</v>
      </c>
      <c r="M865" t="s">
        <v>44</v>
      </c>
      <c r="O865" t="s">
        <v>44</v>
      </c>
    </row>
    <row r="866" spans="9:15" hidden="1">
      <c r="I866" t="s">
        <v>44</v>
      </c>
      <c r="L866" t="s">
        <v>44</v>
      </c>
      <c r="M866" t="s">
        <v>44</v>
      </c>
      <c r="O866" t="s">
        <v>44</v>
      </c>
    </row>
    <row r="867" spans="9:15" hidden="1">
      <c r="I867" t="s">
        <v>44</v>
      </c>
      <c r="L867" t="s">
        <v>44</v>
      </c>
      <c r="M867" t="s">
        <v>44</v>
      </c>
      <c r="O867" t="s">
        <v>44</v>
      </c>
    </row>
    <row r="868" spans="9:15" hidden="1">
      <c r="I868" t="s">
        <v>44</v>
      </c>
      <c r="L868" t="s">
        <v>44</v>
      </c>
      <c r="M868" t="s">
        <v>44</v>
      </c>
      <c r="O868" t="s">
        <v>44</v>
      </c>
    </row>
    <row r="869" spans="9:15" hidden="1">
      <c r="I869" t="s">
        <v>44</v>
      </c>
      <c r="L869" t="s">
        <v>44</v>
      </c>
      <c r="M869" t="s">
        <v>44</v>
      </c>
      <c r="O869" t="s">
        <v>44</v>
      </c>
    </row>
    <row r="870" spans="9:15" hidden="1">
      <c r="I870" t="s">
        <v>44</v>
      </c>
      <c r="L870" t="s">
        <v>44</v>
      </c>
      <c r="M870" t="s">
        <v>44</v>
      </c>
      <c r="O870" t="s">
        <v>44</v>
      </c>
    </row>
    <row r="871" spans="9:15" hidden="1">
      <c r="I871" t="s">
        <v>44</v>
      </c>
      <c r="L871" t="s">
        <v>44</v>
      </c>
      <c r="M871" t="s">
        <v>44</v>
      </c>
      <c r="O871" t="s">
        <v>44</v>
      </c>
    </row>
    <row r="872" spans="9:15" hidden="1">
      <c r="I872" t="s">
        <v>44</v>
      </c>
      <c r="L872" t="s">
        <v>44</v>
      </c>
      <c r="M872" t="s">
        <v>44</v>
      </c>
      <c r="O872" t="s">
        <v>44</v>
      </c>
    </row>
    <row r="873" spans="9:15" hidden="1">
      <c r="I873" t="s">
        <v>44</v>
      </c>
      <c r="L873" t="s">
        <v>44</v>
      </c>
      <c r="M873" t="s">
        <v>44</v>
      </c>
      <c r="O873" t="s">
        <v>44</v>
      </c>
    </row>
    <row r="874" spans="9:15" hidden="1">
      <c r="I874" t="s">
        <v>44</v>
      </c>
      <c r="L874" t="s">
        <v>44</v>
      </c>
      <c r="M874" t="s">
        <v>44</v>
      </c>
      <c r="O874" t="s">
        <v>44</v>
      </c>
    </row>
    <row r="875" spans="9:15" hidden="1">
      <c r="I875" t="s">
        <v>44</v>
      </c>
      <c r="L875" t="s">
        <v>44</v>
      </c>
      <c r="M875" t="s">
        <v>44</v>
      </c>
      <c r="O875" t="s">
        <v>44</v>
      </c>
    </row>
    <row r="876" spans="9:15" hidden="1">
      <c r="I876" t="s">
        <v>44</v>
      </c>
      <c r="L876" t="s">
        <v>44</v>
      </c>
      <c r="M876" t="s">
        <v>44</v>
      </c>
      <c r="O876" t="s">
        <v>44</v>
      </c>
    </row>
    <row r="877" spans="9:15" hidden="1">
      <c r="I877" t="s">
        <v>44</v>
      </c>
      <c r="L877" t="s">
        <v>44</v>
      </c>
      <c r="M877" t="s">
        <v>44</v>
      </c>
      <c r="O877" t="s">
        <v>44</v>
      </c>
    </row>
    <row r="878" spans="9:15" hidden="1">
      <c r="I878" t="s">
        <v>44</v>
      </c>
      <c r="L878" t="s">
        <v>44</v>
      </c>
      <c r="M878" t="s">
        <v>44</v>
      </c>
      <c r="O878" t="s">
        <v>44</v>
      </c>
    </row>
    <row r="879" spans="9:15" hidden="1">
      <c r="I879" t="s">
        <v>44</v>
      </c>
      <c r="L879" t="s">
        <v>44</v>
      </c>
      <c r="M879" t="s">
        <v>44</v>
      </c>
      <c r="O879" t="s">
        <v>44</v>
      </c>
    </row>
    <row r="880" spans="9:15" hidden="1">
      <c r="I880" t="s">
        <v>44</v>
      </c>
      <c r="L880" t="s">
        <v>44</v>
      </c>
      <c r="M880" t="s">
        <v>44</v>
      </c>
      <c r="O880" t="s">
        <v>44</v>
      </c>
    </row>
    <row r="881" spans="9:15" hidden="1">
      <c r="I881" t="s">
        <v>44</v>
      </c>
      <c r="L881" t="s">
        <v>44</v>
      </c>
      <c r="M881" t="s">
        <v>44</v>
      </c>
      <c r="O881" t="s">
        <v>44</v>
      </c>
    </row>
    <row r="882" spans="9:15" hidden="1">
      <c r="I882" t="s">
        <v>44</v>
      </c>
      <c r="L882" t="s">
        <v>44</v>
      </c>
      <c r="M882" t="s">
        <v>44</v>
      </c>
      <c r="O882" t="s">
        <v>44</v>
      </c>
    </row>
    <row r="883" spans="9:15" hidden="1">
      <c r="I883" t="s">
        <v>44</v>
      </c>
      <c r="L883" t="s">
        <v>44</v>
      </c>
      <c r="M883" t="s">
        <v>44</v>
      </c>
      <c r="O883" t="s">
        <v>44</v>
      </c>
    </row>
    <row r="884" spans="9:15" hidden="1">
      <c r="I884" t="s">
        <v>44</v>
      </c>
      <c r="L884" t="s">
        <v>44</v>
      </c>
      <c r="M884" t="s">
        <v>44</v>
      </c>
      <c r="O884" t="s">
        <v>44</v>
      </c>
    </row>
    <row r="885" spans="9:15" hidden="1">
      <c r="I885" t="s">
        <v>44</v>
      </c>
      <c r="L885" t="s">
        <v>44</v>
      </c>
      <c r="M885" t="s">
        <v>44</v>
      </c>
      <c r="O885" t="s">
        <v>44</v>
      </c>
    </row>
    <row r="886" spans="9:15" hidden="1">
      <c r="I886" t="s">
        <v>44</v>
      </c>
      <c r="L886" t="s">
        <v>44</v>
      </c>
      <c r="M886" t="s">
        <v>44</v>
      </c>
      <c r="O886" t="s">
        <v>44</v>
      </c>
    </row>
    <row r="887" spans="9:15" hidden="1">
      <c r="I887" t="s">
        <v>44</v>
      </c>
      <c r="L887" t="s">
        <v>44</v>
      </c>
      <c r="M887" t="s">
        <v>44</v>
      </c>
      <c r="O887" t="s">
        <v>44</v>
      </c>
    </row>
    <row r="888" spans="9:15" hidden="1">
      <c r="I888" t="s">
        <v>44</v>
      </c>
      <c r="L888" t="s">
        <v>44</v>
      </c>
      <c r="M888" t="s">
        <v>44</v>
      </c>
      <c r="O888" t="s">
        <v>44</v>
      </c>
    </row>
    <row r="889" spans="9:15" hidden="1">
      <c r="I889" t="s">
        <v>44</v>
      </c>
      <c r="L889" t="s">
        <v>44</v>
      </c>
      <c r="M889" t="s">
        <v>44</v>
      </c>
      <c r="O889" t="s">
        <v>44</v>
      </c>
    </row>
    <row r="890" spans="9:15" hidden="1">
      <c r="I890" t="s">
        <v>44</v>
      </c>
      <c r="L890" t="s">
        <v>44</v>
      </c>
      <c r="M890" t="s">
        <v>44</v>
      </c>
      <c r="O890" t="s">
        <v>44</v>
      </c>
    </row>
    <row r="891" spans="9:15" hidden="1">
      <c r="I891" t="s">
        <v>44</v>
      </c>
      <c r="L891" t="s">
        <v>44</v>
      </c>
      <c r="M891" t="s">
        <v>44</v>
      </c>
      <c r="O891" t="s">
        <v>44</v>
      </c>
    </row>
    <row r="892" spans="9:15" hidden="1">
      <c r="I892" t="s">
        <v>44</v>
      </c>
      <c r="L892" t="s">
        <v>44</v>
      </c>
      <c r="M892" t="s">
        <v>44</v>
      </c>
      <c r="O892" t="s">
        <v>44</v>
      </c>
    </row>
    <row r="893" spans="9:15" hidden="1">
      <c r="I893" t="s">
        <v>44</v>
      </c>
      <c r="L893" t="s">
        <v>44</v>
      </c>
      <c r="M893" t="s">
        <v>44</v>
      </c>
      <c r="O893" t="s">
        <v>44</v>
      </c>
    </row>
    <row r="894" spans="9:15" hidden="1">
      <c r="I894" t="s">
        <v>44</v>
      </c>
      <c r="L894" t="s">
        <v>44</v>
      </c>
      <c r="M894" t="s">
        <v>44</v>
      </c>
      <c r="O894" t="s">
        <v>44</v>
      </c>
    </row>
    <row r="895" spans="9:15" hidden="1">
      <c r="I895" t="s">
        <v>44</v>
      </c>
      <c r="L895" t="s">
        <v>44</v>
      </c>
      <c r="M895" t="s">
        <v>44</v>
      </c>
      <c r="O895" t="s">
        <v>44</v>
      </c>
    </row>
    <row r="896" spans="9:15" hidden="1">
      <c r="I896" t="s">
        <v>44</v>
      </c>
      <c r="L896" t="s">
        <v>44</v>
      </c>
      <c r="M896" t="s">
        <v>44</v>
      </c>
      <c r="O896" t="s">
        <v>44</v>
      </c>
    </row>
    <row r="897" spans="9:15" hidden="1">
      <c r="I897" t="s">
        <v>44</v>
      </c>
      <c r="L897" t="s">
        <v>44</v>
      </c>
      <c r="M897" t="s">
        <v>44</v>
      </c>
      <c r="O897" t="s">
        <v>44</v>
      </c>
    </row>
    <row r="898" spans="9:15" hidden="1">
      <c r="I898" t="s">
        <v>44</v>
      </c>
      <c r="L898" t="s">
        <v>44</v>
      </c>
      <c r="M898" t="s">
        <v>44</v>
      </c>
      <c r="O898" t="s">
        <v>44</v>
      </c>
    </row>
    <row r="899" spans="9:15" hidden="1">
      <c r="I899" t="s">
        <v>44</v>
      </c>
      <c r="L899" t="s">
        <v>44</v>
      </c>
      <c r="M899" t="s">
        <v>44</v>
      </c>
      <c r="O899" t="s">
        <v>44</v>
      </c>
    </row>
    <row r="900" spans="9:15" hidden="1">
      <c r="I900" t="s">
        <v>44</v>
      </c>
      <c r="L900" t="s">
        <v>44</v>
      </c>
      <c r="M900" t="s">
        <v>44</v>
      </c>
      <c r="O900" t="s">
        <v>44</v>
      </c>
    </row>
    <row r="901" spans="9:15" hidden="1">
      <c r="I901" t="s">
        <v>44</v>
      </c>
      <c r="L901" t="s">
        <v>44</v>
      </c>
      <c r="M901" t="s">
        <v>44</v>
      </c>
      <c r="O901" t="s">
        <v>44</v>
      </c>
    </row>
    <row r="902" spans="9:15" hidden="1">
      <c r="I902" t="s">
        <v>44</v>
      </c>
      <c r="L902" t="s">
        <v>44</v>
      </c>
      <c r="M902" t="s">
        <v>44</v>
      </c>
      <c r="O902" t="s">
        <v>44</v>
      </c>
    </row>
    <row r="903" spans="9:15" hidden="1">
      <c r="I903" t="s">
        <v>44</v>
      </c>
      <c r="L903" t="s">
        <v>44</v>
      </c>
      <c r="M903" t="s">
        <v>44</v>
      </c>
      <c r="O903" t="s">
        <v>44</v>
      </c>
    </row>
    <row r="904" spans="9:15" hidden="1">
      <c r="I904" t="s">
        <v>44</v>
      </c>
      <c r="L904" t="s">
        <v>44</v>
      </c>
      <c r="M904" t="s">
        <v>44</v>
      </c>
      <c r="O904" t="s">
        <v>44</v>
      </c>
    </row>
    <row r="905" spans="9:15" hidden="1">
      <c r="I905" t="s">
        <v>44</v>
      </c>
      <c r="L905" t="s">
        <v>44</v>
      </c>
      <c r="M905" t="s">
        <v>44</v>
      </c>
      <c r="O905" t="s">
        <v>44</v>
      </c>
    </row>
    <row r="906" spans="9:15" hidden="1">
      <c r="I906" t="s">
        <v>44</v>
      </c>
      <c r="L906" t="s">
        <v>44</v>
      </c>
      <c r="M906" t="s">
        <v>44</v>
      </c>
      <c r="O906" t="s">
        <v>44</v>
      </c>
    </row>
    <row r="907" spans="9:15" hidden="1">
      <c r="I907" t="s">
        <v>44</v>
      </c>
      <c r="L907" t="s">
        <v>44</v>
      </c>
      <c r="M907" t="s">
        <v>44</v>
      </c>
      <c r="O907" t="s">
        <v>44</v>
      </c>
    </row>
    <row r="908" spans="9:15" hidden="1">
      <c r="I908" t="s">
        <v>44</v>
      </c>
      <c r="L908" t="s">
        <v>44</v>
      </c>
      <c r="M908" t="s">
        <v>44</v>
      </c>
      <c r="O908" t="s">
        <v>44</v>
      </c>
    </row>
    <row r="909" spans="9:15" hidden="1">
      <c r="I909" t="s">
        <v>44</v>
      </c>
      <c r="L909" t="s">
        <v>44</v>
      </c>
      <c r="M909" t="s">
        <v>44</v>
      </c>
      <c r="O909" t="s">
        <v>44</v>
      </c>
    </row>
    <row r="910" spans="9:15" hidden="1">
      <c r="I910" t="s">
        <v>44</v>
      </c>
      <c r="L910" t="s">
        <v>44</v>
      </c>
      <c r="M910" t="s">
        <v>44</v>
      </c>
      <c r="O910" t="s">
        <v>44</v>
      </c>
    </row>
    <row r="911" spans="9:15" hidden="1">
      <c r="I911" t="s">
        <v>44</v>
      </c>
      <c r="L911" t="s">
        <v>44</v>
      </c>
      <c r="M911" t="s">
        <v>44</v>
      </c>
      <c r="O911" t="s">
        <v>44</v>
      </c>
    </row>
    <row r="912" spans="9:15" hidden="1">
      <c r="I912" t="s">
        <v>44</v>
      </c>
      <c r="L912" t="s">
        <v>44</v>
      </c>
      <c r="M912" t="s">
        <v>44</v>
      </c>
      <c r="O912" t="s">
        <v>44</v>
      </c>
    </row>
    <row r="913" spans="9:15" hidden="1">
      <c r="I913" t="s">
        <v>44</v>
      </c>
      <c r="L913" t="s">
        <v>44</v>
      </c>
      <c r="M913" t="s">
        <v>44</v>
      </c>
      <c r="O913" t="s">
        <v>44</v>
      </c>
    </row>
    <row r="914" spans="9:15" hidden="1">
      <c r="I914" t="s">
        <v>44</v>
      </c>
      <c r="L914" t="s">
        <v>44</v>
      </c>
      <c r="M914" t="s">
        <v>44</v>
      </c>
      <c r="O914" t="s">
        <v>44</v>
      </c>
    </row>
    <row r="915" spans="9:15" hidden="1">
      <c r="I915" t="s">
        <v>44</v>
      </c>
      <c r="L915" t="s">
        <v>44</v>
      </c>
      <c r="M915" t="s">
        <v>44</v>
      </c>
      <c r="O915" t="s">
        <v>44</v>
      </c>
    </row>
    <row r="916" spans="9:15" hidden="1">
      <c r="I916" t="s">
        <v>44</v>
      </c>
      <c r="L916" t="s">
        <v>44</v>
      </c>
      <c r="M916" t="s">
        <v>44</v>
      </c>
      <c r="O916" t="s">
        <v>44</v>
      </c>
    </row>
    <row r="917" spans="9:15" hidden="1">
      <c r="I917" t="s">
        <v>44</v>
      </c>
      <c r="L917" t="s">
        <v>44</v>
      </c>
      <c r="M917" t="s">
        <v>44</v>
      </c>
      <c r="O917" t="s">
        <v>44</v>
      </c>
    </row>
    <row r="918" spans="9:15" hidden="1">
      <c r="I918" t="s">
        <v>44</v>
      </c>
      <c r="L918" t="s">
        <v>44</v>
      </c>
      <c r="M918" t="s">
        <v>44</v>
      </c>
      <c r="O918" t="s">
        <v>44</v>
      </c>
    </row>
    <row r="919" spans="9:15" hidden="1">
      <c r="I919" t="s">
        <v>44</v>
      </c>
      <c r="L919" t="s">
        <v>44</v>
      </c>
      <c r="M919" t="s">
        <v>44</v>
      </c>
      <c r="O919" t="s">
        <v>44</v>
      </c>
    </row>
    <row r="920" spans="9:15" hidden="1">
      <c r="I920" t="s">
        <v>44</v>
      </c>
      <c r="L920" t="s">
        <v>44</v>
      </c>
      <c r="M920" t="s">
        <v>44</v>
      </c>
      <c r="O920" t="s">
        <v>44</v>
      </c>
    </row>
    <row r="921" spans="9:15" hidden="1">
      <c r="I921" t="s">
        <v>44</v>
      </c>
      <c r="L921" t="s">
        <v>44</v>
      </c>
      <c r="M921" t="s">
        <v>44</v>
      </c>
      <c r="O921" t="s">
        <v>44</v>
      </c>
    </row>
    <row r="922" spans="9:15" hidden="1">
      <c r="I922" t="s">
        <v>44</v>
      </c>
      <c r="L922" t="s">
        <v>44</v>
      </c>
      <c r="M922" t="s">
        <v>44</v>
      </c>
      <c r="O922" t="s">
        <v>44</v>
      </c>
    </row>
    <row r="923" spans="9:15" hidden="1">
      <c r="I923" t="s">
        <v>44</v>
      </c>
      <c r="L923" t="s">
        <v>44</v>
      </c>
      <c r="M923" t="s">
        <v>44</v>
      </c>
      <c r="O923" t="s">
        <v>44</v>
      </c>
    </row>
    <row r="924" spans="9:15" hidden="1">
      <c r="I924" t="s">
        <v>44</v>
      </c>
      <c r="L924" t="s">
        <v>44</v>
      </c>
      <c r="M924" t="s">
        <v>44</v>
      </c>
      <c r="O924" t="s">
        <v>44</v>
      </c>
    </row>
    <row r="925" spans="9:15" hidden="1">
      <c r="I925" t="s">
        <v>44</v>
      </c>
      <c r="L925" t="s">
        <v>44</v>
      </c>
      <c r="M925" t="s">
        <v>44</v>
      </c>
      <c r="O925" t="s">
        <v>44</v>
      </c>
    </row>
    <row r="926" spans="9:15" hidden="1">
      <c r="I926" t="s">
        <v>44</v>
      </c>
      <c r="L926" t="s">
        <v>44</v>
      </c>
      <c r="M926" t="s">
        <v>44</v>
      </c>
      <c r="O926" t="s">
        <v>44</v>
      </c>
    </row>
    <row r="927" spans="9:15" hidden="1">
      <c r="I927" t="s">
        <v>44</v>
      </c>
      <c r="L927" t="s">
        <v>44</v>
      </c>
      <c r="M927" t="s">
        <v>44</v>
      </c>
      <c r="O927" t="s">
        <v>44</v>
      </c>
    </row>
    <row r="928" spans="9:15" hidden="1">
      <c r="I928" t="s">
        <v>44</v>
      </c>
      <c r="L928" t="s">
        <v>44</v>
      </c>
      <c r="M928" t="s">
        <v>44</v>
      </c>
      <c r="O928" t="s">
        <v>44</v>
      </c>
    </row>
    <row r="929" spans="9:15" hidden="1">
      <c r="I929" t="s">
        <v>44</v>
      </c>
      <c r="L929" t="s">
        <v>44</v>
      </c>
      <c r="M929" t="s">
        <v>44</v>
      </c>
      <c r="O929" t="s">
        <v>44</v>
      </c>
    </row>
    <row r="930" spans="9:15" hidden="1">
      <c r="I930" t="s">
        <v>44</v>
      </c>
      <c r="L930" t="s">
        <v>44</v>
      </c>
      <c r="M930" t="s">
        <v>44</v>
      </c>
      <c r="O930" t="s">
        <v>44</v>
      </c>
    </row>
    <row r="931" spans="9:15" hidden="1">
      <c r="I931" t="s">
        <v>44</v>
      </c>
      <c r="L931" t="s">
        <v>44</v>
      </c>
      <c r="M931" t="s">
        <v>44</v>
      </c>
      <c r="O931" t="s">
        <v>44</v>
      </c>
    </row>
    <row r="932" spans="9:15" hidden="1">
      <c r="I932" t="s">
        <v>44</v>
      </c>
      <c r="L932" t="s">
        <v>44</v>
      </c>
      <c r="M932" t="s">
        <v>44</v>
      </c>
      <c r="O932" t="s">
        <v>44</v>
      </c>
    </row>
    <row r="933" spans="9:15" hidden="1">
      <c r="I933" t="s">
        <v>44</v>
      </c>
      <c r="L933" t="s">
        <v>44</v>
      </c>
      <c r="M933" t="s">
        <v>44</v>
      </c>
      <c r="O933" t="s">
        <v>44</v>
      </c>
    </row>
    <row r="934" spans="9:15" hidden="1">
      <c r="I934" t="s">
        <v>44</v>
      </c>
      <c r="L934" t="s">
        <v>44</v>
      </c>
      <c r="M934" t="s">
        <v>44</v>
      </c>
      <c r="O934" t="s">
        <v>44</v>
      </c>
    </row>
    <row r="935" spans="9:15" hidden="1">
      <c r="I935" t="s">
        <v>44</v>
      </c>
      <c r="L935" t="s">
        <v>44</v>
      </c>
      <c r="M935" t="s">
        <v>44</v>
      </c>
      <c r="O935" t="s">
        <v>44</v>
      </c>
    </row>
    <row r="936" spans="9:15" hidden="1">
      <c r="I936" t="s">
        <v>44</v>
      </c>
      <c r="L936" t="s">
        <v>44</v>
      </c>
      <c r="M936" t="s">
        <v>44</v>
      </c>
      <c r="O936" t="s">
        <v>44</v>
      </c>
    </row>
    <row r="937" spans="9:15" hidden="1">
      <c r="I937" t="s">
        <v>44</v>
      </c>
      <c r="L937" t="s">
        <v>44</v>
      </c>
      <c r="M937" t="s">
        <v>44</v>
      </c>
      <c r="O937" t="s">
        <v>44</v>
      </c>
    </row>
    <row r="938" spans="9:15" hidden="1">
      <c r="I938" t="s">
        <v>44</v>
      </c>
      <c r="L938" t="s">
        <v>44</v>
      </c>
      <c r="M938" t="s">
        <v>44</v>
      </c>
      <c r="O938" t="s">
        <v>44</v>
      </c>
    </row>
    <row r="939" spans="9:15" hidden="1">
      <c r="I939" t="s">
        <v>44</v>
      </c>
      <c r="L939" t="s">
        <v>44</v>
      </c>
      <c r="M939" t="s">
        <v>44</v>
      </c>
      <c r="O939" t="s">
        <v>44</v>
      </c>
    </row>
    <row r="940" spans="9:15" hidden="1">
      <c r="I940" t="s">
        <v>44</v>
      </c>
      <c r="L940" t="s">
        <v>44</v>
      </c>
      <c r="M940" t="s">
        <v>44</v>
      </c>
      <c r="O940" t="s">
        <v>44</v>
      </c>
    </row>
    <row r="941" spans="9:15" hidden="1">
      <c r="I941" t="s">
        <v>44</v>
      </c>
      <c r="L941" t="s">
        <v>44</v>
      </c>
      <c r="M941" t="s">
        <v>44</v>
      </c>
      <c r="O941" t="s">
        <v>44</v>
      </c>
    </row>
    <row r="942" spans="9:15" hidden="1">
      <c r="I942" t="s">
        <v>44</v>
      </c>
      <c r="L942" t="s">
        <v>44</v>
      </c>
      <c r="M942" t="s">
        <v>44</v>
      </c>
      <c r="O942" t="s">
        <v>44</v>
      </c>
    </row>
    <row r="943" spans="9:15" hidden="1">
      <c r="I943" t="s">
        <v>44</v>
      </c>
      <c r="L943" t="s">
        <v>44</v>
      </c>
      <c r="M943" t="s">
        <v>44</v>
      </c>
      <c r="O943" t="s">
        <v>44</v>
      </c>
    </row>
    <row r="944" spans="9:15" hidden="1">
      <c r="I944" t="s">
        <v>44</v>
      </c>
      <c r="L944" t="s">
        <v>44</v>
      </c>
      <c r="M944" t="s">
        <v>44</v>
      </c>
      <c r="O944" t="s">
        <v>44</v>
      </c>
    </row>
    <row r="945" spans="9:15" hidden="1">
      <c r="I945" t="s">
        <v>44</v>
      </c>
      <c r="L945" t="s">
        <v>44</v>
      </c>
      <c r="M945" t="s">
        <v>44</v>
      </c>
      <c r="O945" t="s">
        <v>44</v>
      </c>
    </row>
    <row r="946" spans="9:15" hidden="1">
      <c r="I946" t="s">
        <v>44</v>
      </c>
      <c r="L946" t="s">
        <v>44</v>
      </c>
      <c r="M946" t="s">
        <v>44</v>
      </c>
      <c r="O946" t="s">
        <v>44</v>
      </c>
    </row>
    <row r="947" spans="9:15" hidden="1">
      <c r="I947" t="s">
        <v>44</v>
      </c>
      <c r="L947" t="s">
        <v>44</v>
      </c>
      <c r="M947" t="s">
        <v>44</v>
      </c>
      <c r="O947" t="s">
        <v>44</v>
      </c>
    </row>
    <row r="948" spans="9:15" hidden="1">
      <c r="I948" t="s">
        <v>44</v>
      </c>
      <c r="L948" t="s">
        <v>44</v>
      </c>
      <c r="M948" t="s">
        <v>44</v>
      </c>
      <c r="O948" t="s">
        <v>44</v>
      </c>
    </row>
    <row r="949" spans="9:15" hidden="1">
      <c r="I949" t="s">
        <v>44</v>
      </c>
      <c r="L949" t="s">
        <v>44</v>
      </c>
      <c r="M949" t="s">
        <v>44</v>
      </c>
      <c r="O949" t="s">
        <v>44</v>
      </c>
    </row>
    <row r="950" spans="9:15" hidden="1">
      <c r="I950" t="s">
        <v>44</v>
      </c>
      <c r="L950" t="s">
        <v>44</v>
      </c>
      <c r="M950" t="s">
        <v>44</v>
      </c>
      <c r="O950" t="s">
        <v>44</v>
      </c>
    </row>
    <row r="951" spans="9:15" hidden="1">
      <c r="I951" t="s">
        <v>44</v>
      </c>
      <c r="L951" t="s">
        <v>44</v>
      </c>
      <c r="M951" t="s">
        <v>44</v>
      </c>
      <c r="O951" t="s">
        <v>44</v>
      </c>
    </row>
    <row r="952" spans="9:15" hidden="1">
      <c r="I952" t="s">
        <v>44</v>
      </c>
      <c r="L952" t="s">
        <v>44</v>
      </c>
      <c r="M952" t="s">
        <v>44</v>
      </c>
      <c r="O952" t="s">
        <v>44</v>
      </c>
    </row>
    <row r="953" spans="9:15" hidden="1">
      <c r="I953" t="s">
        <v>44</v>
      </c>
      <c r="L953" t="s">
        <v>44</v>
      </c>
      <c r="M953" t="s">
        <v>44</v>
      </c>
      <c r="O953" t="s">
        <v>44</v>
      </c>
    </row>
    <row r="954" spans="9:15" hidden="1">
      <c r="I954" t="s">
        <v>44</v>
      </c>
      <c r="L954" t="s">
        <v>44</v>
      </c>
      <c r="M954" t="s">
        <v>44</v>
      </c>
      <c r="O954" t="s">
        <v>44</v>
      </c>
    </row>
    <row r="955" spans="9:15" hidden="1">
      <c r="I955" t="s">
        <v>44</v>
      </c>
      <c r="L955" t="s">
        <v>44</v>
      </c>
      <c r="M955" t="s">
        <v>44</v>
      </c>
      <c r="O955" t="s">
        <v>44</v>
      </c>
    </row>
    <row r="956" spans="9:15" hidden="1">
      <c r="I956" t="s">
        <v>44</v>
      </c>
      <c r="L956" t="s">
        <v>44</v>
      </c>
      <c r="M956" t="s">
        <v>44</v>
      </c>
      <c r="O956" t="s">
        <v>44</v>
      </c>
    </row>
    <row r="957" spans="9:15" hidden="1">
      <c r="I957" t="s">
        <v>44</v>
      </c>
      <c r="L957" t="s">
        <v>44</v>
      </c>
      <c r="M957" t="s">
        <v>44</v>
      </c>
      <c r="O957" t="s">
        <v>44</v>
      </c>
    </row>
    <row r="958" spans="9:15" hidden="1">
      <c r="I958" t="s">
        <v>44</v>
      </c>
      <c r="L958" t="s">
        <v>44</v>
      </c>
      <c r="M958" t="s">
        <v>44</v>
      </c>
      <c r="O958" t="s">
        <v>44</v>
      </c>
    </row>
    <row r="959" spans="9:15" hidden="1">
      <c r="I959" t="s">
        <v>44</v>
      </c>
      <c r="L959" t="s">
        <v>44</v>
      </c>
      <c r="M959" t="s">
        <v>44</v>
      </c>
      <c r="O959" t="s">
        <v>44</v>
      </c>
    </row>
    <row r="960" spans="9:15" hidden="1">
      <c r="I960" t="s">
        <v>44</v>
      </c>
      <c r="L960" t="s">
        <v>44</v>
      </c>
      <c r="M960" t="s">
        <v>44</v>
      </c>
      <c r="O960" t="s">
        <v>44</v>
      </c>
    </row>
    <row r="961" spans="9:15" hidden="1">
      <c r="I961" t="s">
        <v>44</v>
      </c>
      <c r="L961" t="s">
        <v>44</v>
      </c>
      <c r="M961" t="s">
        <v>44</v>
      </c>
      <c r="O961" t="s">
        <v>44</v>
      </c>
    </row>
    <row r="962" spans="9:15" hidden="1">
      <c r="I962" t="s">
        <v>44</v>
      </c>
      <c r="L962" t="s">
        <v>44</v>
      </c>
      <c r="M962" t="s">
        <v>44</v>
      </c>
      <c r="O962" t="s">
        <v>44</v>
      </c>
    </row>
    <row r="963" spans="9:15" hidden="1">
      <c r="I963" t="s">
        <v>44</v>
      </c>
      <c r="L963" t="s">
        <v>44</v>
      </c>
      <c r="M963" t="s">
        <v>44</v>
      </c>
      <c r="O963" t="s">
        <v>44</v>
      </c>
    </row>
    <row r="964" spans="9:15" hidden="1">
      <c r="I964" t="s">
        <v>44</v>
      </c>
      <c r="L964" t="s">
        <v>44</v>
      </c>
      <c r="M964" t="s">
        <v>44</v>
      </c>
      <c r="O964" t="s">
        <v>44</v>
      </c>
    </row>
    <row r="965" spans="9:15" hidden="1">
      <c r="I965" t="s">
        <v>44</v>
      </c>
      <c r="L965" t="s">
        <v>44</v>
      </c>
      <c r="M965" t="s">
        <v>44</v>
      </c>
      <c r="O965" t="s">
        <v>44</v>
      </c>
    </row>
    <row r="966" spans="9:15" hidden="1">
      <c r="I966" t="s">
        <v>44</v>
      </c>
      <c r="L966" t="s">
        <v>44</v>
      </c>
      <c r="M966" t="s">
        <v>44</v>
      </c>
      <c r="O966" t="s">
        <v>44</v>
      </c>
    </row>
    <row r="967" spans="9:15" hidden="1">
      <c r="I967" t="s">
        <v>44</v>
      </c>
      <c r="L967" t="s">
        <v>44</v>
      </c>
      <c r="M967" t="s">
        <v>44</v>
      </c>
      <c r="O967" t="s">
        <v>44</v>
      </c>
    </row>
    <row r="968" spans="9:15" hidden="1">
      <c r="I968" t="s">
        <v>44</v>
      </c>
      <c r="L968" t="s">
        <v>44</v>
      </c>
      <c r="M968" t="s">
        <v>44</v>
      </c>
      <c r="O968" t="s">
        <v>44</v>
      </c>
    </row>
    <row r="969" spans="9:15" hidden="1">
      <c r="I969" t="s">
        <v>44</v>
      </c>
      <c r="L969" t="s">
        <v>44</v>
      </c>
      <c r="M969" t="s">
        <v>44</v>
      </c>
      <c r="O969" t="s">
        <v>44</v>
      </c>
    </row>
    <row r="970" spans="9:15" hidden="1">
      <c r="I970" t="s">
        <v>44</v>
      </c>
      <c r="L970" t="s">
        <v>44</v>
      </c>
      <c r="M970" t="s">
        <v>44</v>
      </c>
      <c r="O970" t="s">
        <v>44</v>
      </c>
    </row>
    <row r="971" spans="9:15" hidden="1">
      <c r="I971" t="s">
        <v>44</v>
      </c>
      <c r="L971" t="s">
        <v>44</v>
      </c>
      <c r="M971" t="s">
        <v>44</v>
      </c>
      <c r="O971" t="s">
        <v>44</v>
      </c>
    </row>
    <row r="972" spans="9:15" hidden="1">
      <c r="I972" t="s">
        <v>44</v>
      </c>
      <c r="L972" t="s">
        <v>44</v>
      </c>
      <c r="M972" t="s">
        <v>44</v>
      </c>
      <c r="O972" t="s">
        <v>44</v>
      </c>
    </row>
    <row r="973" spans="9:15" hidden="1">
      <c r="I973" t="s">
        <v>44</v>
      </c>
      <c r="L973" t="s">
        <v>44</v>
      </c>
      <c r="M973" t="s">
        <v>44</v>
      </c>
      <c r="O973" t="s">
        <v>44</v>
      </c>
    </row>
    <row r="974" spans="9:15" hidden="1">
      <c r="I974" t="s">
        <v>44</v>
      </c>
      <c r="L974" t="s">
        <v>44</v>
      </c>
      <c r="M974" t="s">
        <v>44</v>
      </c>
      <c r="O974" t="s">
        <v>44</v>
      </c>
    </row>
    <row r="975" spans="9:15" hidden="1">
      <c r="I975" t="s">
        <v>44</v>
      </c>
      <c r="L975" t="s">
        <v>44</v>
      </c>
      <c r="M975" t="s">
        <v>44</v>
      </c>
      <c r="O975" t="s">
        <v>44</v>
      </c>
    </row>
    <row r="976" spans="9:15" hidden="1">
      <c r="I976" t="s">
        <v>44</v>
      </c>
      <c r="L976" t="s">
        <v>44</v>
      </c>
      <c r="M976" t="s">
        <v>44</v>
      </c>
      <c r="O976" t="s">
        <v>44</v>
      </c>
    </row>
    <row r="977" spans="9:15" hidden="1">
      <c r="I977" t="s">
        <v>44</v>
      </c>
      <c r="L977" t="s">
        <v>44</v>
      </c>
      <c r="M977" t="s">
        <v>44</v>
      </c>
      <c r="O977" t="s">
        <v>44</v>
      </c>
    </row>
    <row r="978" spans="9:15" hidden="1">
      <c r="I978" t="s">
        <v>44</v>
      </c>
      <c r="L978" t="s">
        <v>44</v>
      </c>
      <c r="M978" t="s">
        <v>44</v>
      </c>
      <c r="O978" t="s">
        <v>44</v>
      </c>
    </row>
    <row r="979" spans="9:15" hidden="1">
      <c r="I979" t="s">
        <v>44</v>
      </c>
      <c r="L979" t="s">
        <v>44</v>
      </c>
      <c r="M979" t="s">
        <v>44</v>
      </c>
      <c r="O979" t="s">
        <v>44</v>
      </c>
    </row>
    <row r="980" spans="9:15" hidden="1">
      <c r="I980" t="s">
        <v>44</v>
      </c>
      <c r="L980" t="s">
        <v>44</v>
      </c>
      <c r="M980" t="s">
        <v>44</v>
      </c>
      <c r="O980" t="s">
        <v>44</v>
      </c>
    </row>
    <row r="981" spans="9:15" hidden="1">
      <c r="I981" t="s">
        <v>44</v>
      </c>
      <c r="L981" t="s">
        <v>44</v>
      </c>
      <c r="M981" t="s">
        <v>44</v>
      </c>
      <c r="O981" t="s">
        <v>44</v>
      </c>
    </row>
    <row r="982" spans="9:15" hidden="1">
      <c r="I982" t="s">
        <v>44</v>
      </c>
      <c r="L982" t="s">
        <v>44</v>
      </c>
      <c r="M982" t="s">
        <v>44</v>
      </c>
      <c r="O982" t="s">
        <v>44</v>
      </c>
    </row>
    <row r="983" spans="9:15" hidden="1">
      <c r="I983" t="s">
        <v>44</v>
      </c>
      <c r="L983" t="s">
        <v>44</v>
      </c>
      <c r="M983" t="s">
        <v>44</v>
      </c>
      <c r="O983" t="s">
        <v>44</v>
      </c>
    </row>
    <row r="984" spans="9:15" hidden="1">
      <c r="I984" t="s">
        <v>44</v>
      </c>
      <c r="L984" t="s">
        <v>44</v>
      </c>
      <c r="M984" t="s">
        <v>44</v>
      </c>
      <c r="O984" t="s">
        <v>44</v>
      </c>
    </row>
    <row r="985" spans="9:15" hidden="1">
      <c r="I985" t="s">
        <v>44</v>
      </c>
      <c r="L985" t="s">
        <v>44</v>
      </c>
      <c r="M985" t="s">
        <v>44</v>
      </c>
      <c r="O985" t="s">
        <v>44</v>
      </c>
    </row>
    <row r="986" spans="9:15" hidden="1">
      <c r="I986" t="s">
        <v>44</v>
      </c>
      <c r="L986" t="s">
        <v>44</v>
      </c>
      <c r="M986" t="s">
        <v>44</v>
      </c>
      <c r="O986" t="s">
        <v>44</v>
      </c>
    </row>
    <row r="987" spans="9:15" hidden="1">
      <c r="I987" t="s">
        <v>44</v>
      </c>
      <c r="L987" t="s">
        <v>44</v>
      </c>
      <c r="M987" t="s">
        <v>44</v>
      </c>
      <c r="O987" t="s">
        <v>44</v>
      </c>
    </row>
    <row r="988" spans="9:15" hidden="1">
      <c r="I988" t="s">
        <v>44</v>
      </c>
      <c r="L988" t="s">
        <v>44</v>
      </c>
      <c r="M988" t="s">
        <v>44</v>
      </c>
      <c r="O988" t="s">
        <v>44</v>
      </c>
    </row>
    <row r="989" spans="9:15" hidden="1">
      <c r="I989" t="s">
        <v>44</v>
      </c>
      <c r="L989" t="s">
        <v>44</v>
      </c>
      <c r="M989" t="s">
        <v>44</v>
      </c>
      <c r="O989" t="s">
        <v>44</v>
      </c>
    </row>
    <row r="990" spans="9:15" hidden="1">
      <c r="I990" t="s">
        <v>44</v>
      </c>
      <c r="L990" t="s">
        <v>44</v>
      </c>
      <c r="M990" t="s">
        <v>44</v>
      </c>
      <c r="O990" t="s">
        <v>44</v>
      </c>
    </row>
    <row r="991" spans="9:15" hidden="1">
      <c r="I991" t="s">
        <v>44</v>
      </c>
      <c r="L991" t="s">
        <v>44</v>
      </c>
      <c r="M991" t="s">
        <v>44</v>
      </c>
      <c r="O991" t="s">
        <v>44</v>
      </c>
    </row>
    <row r="992" spans="9:15" hidden="1">
      <c r="I992" t="s">
        <v>44</v>
      </c>
      <c r="L992" t="s">
        <v>44</v>
      </c>
      <c r="M992" t="s">
        <v>44</v>
      </c>
      <c r="O992" t="s">
        <v>44</v>
      </c>
    </row>
    <row r="993" spans="9:15" hidden="1">
      <c r="I993" t="s">
        <v>44</v>
      </c>
      <c r="L993" t="s">
        <v>44</v>
      </c>
      <c r="M993" t="s">
        <v>44</v>
      </c>
      <c r="O993" t="s">
        <v>44</v>
      </c>
    </row>
    <row r="994" spans="9:15" hidden="1">
      <c r="I994" t="s">
        <v>44</v>
      </c>
      <c r="L994" t="s">
        <v>44</v>
      </c>
      <c r="M994" t="s">
        <v>44</v>
      </c>
      <c r="O994" t="s">
        <v>44</v>
      </c>
    </row>
    <row r="995" spans="9:15" hidden="1">
      <c r="I995" t="s">
        <v>44</v>
      </c>
      <c r="L995" t="s">
        <v>44</v>
      </c>
      <c r="M995" t="s">
        <v>44</v>
      </c>
      <c r="O995" t="s">
        <v>44</v>
      </c>
    </row>
    <row r="996" spans="9:15" hidden="1">
      <c r="I996" t="s">
        <v>44</v>
      </c>
      <c r="L996" t="s">
        <v>44</v>
      </c>
      <c r="M996" t="s">
        <v>44</v>
      </c>
      <c r="O996" t="s">
        <v>44</v>
      </c>
    </row>
    <row r="997" spans="9:15" hidden="1">
      <c r="I997" t="s">
        <v>44</v>
      </c>
      <c r="L997" t="s">
        <v>44</v>
      </c>
      <c r="M997" t="s">
        <v>44</v>
      </c>
      <c r="O997" t="s">
        <v>44</v>
      </c>
    </row>
    <row r="998" spans="9:15" hidden="1">
      <c r="I998" t="s">
        <v>44</v>
      </c>
      <c r="L998" t="s">
        <v>44</v>
      </c>
      <c r="M998" t="s">
        <v>44</v>
      </c>
      <c r="O998" t="s">
        <v>44</v>
      </c>
    </row>
    <row r="999" spans="9:15" hidden="1">
      <c r="I999" t="s">
        <v>44</v>
      </c>
      <c r="L999" t="s">
        <v>44</v>
      </c>
      <c r="M999" t="s">
        <v>44</v>
      </c>
      <c r="O999" t="s">
        <v>44</v>
      </c>
    </row>
    <row r="1000" spans="9:15" hidden="1">
      <c r="I1000" t="s">
        <v>44</v>
      </c>
      <c r="L1000" t="s">
        <v>44</v>
      </c>
      <c r="M1000" t="s">
        <v>44</v>
      </c>
      <c r="O1000" t="s">
        <v>44</v>
      </c>
    </row>
    <row r="1001" spans="9:15" hidden="1">
      <c r="I1001" t="s">
        <v>44</v>
      </c>
      <c r="L1001" t="s">
        <v>44</v>
      </c>
      <c r="M1001" t="s">
        <v>44</v>
      </c>
      <c r="O1001" t="s">
        <v>44</v>
      </c>
    </row>
    <row r="1002" spans="9:15" hidden="1">
      <c r="I1002" t="s">
        <v>44</v>
      </c>
      <c r="L1002" t="s">
        <v>44</v>
      </c>
      <c r="M1002" t="s">
        <v>44</v>
      </c>
      <c r="O1002" t="s">
        <v>44</v>
      </c>
    </row>
    <row r="1003" spans="9:15" hidden="1">
      <c r="I1003" t="s">
        <v>44</v>
      </c>
      <c r="L1003" t="s">
        <v>44</v>
      </c>
      <c r="M1003" t="s">
        <v>44</v>
      </c>
      <c r="O1003" t="s">
        <v>44</v>
      </c>
    </row>
  </sheetData>
  <sheetProtection algorithmName="SHA-512" hashValue="O0XDWlp/zgWwDY7LchkDehfUjFJOv7sMv+jCIDX1LkTE7zivgAum9p8xJyWYowQN9x/7BWZ+yFXdHHGMe4Z3tA==" saltValue="vapuJ/g45u4MULQkzLSleA==" spinCount="100000" sheet="1" objects="1" scenarios="1" pivotTables="0"/>
  <pageMargins left="0.23622047244094491" right="0.23622047244094491" top="0.74803149606299213" bottom="0.74803149606299213" header="0.31496062992125984" footer="0.31496062992125984"/>
  <pageSetup paperSize="9" scale="39" fitToHeight="1000" orientation="landscape" r:id="rId1"/>
  <headerFooter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1"/>
  <sheetViews>
    <sheetView topLeftCell="A178" workbookViewId="0">
      <selection activeCell="H212" sqref="H212"/>
    </sheetView>
  </sheetViews>
  <sheetFormatPr defaultColWidth="8.85546875" defaultRowHeight="12.75"/>
  <cols>
    <col min="1" max="1" width="41.7109375" style="3" bestFit="1" customWidth="1"/>
    <col min="2" max="2" width="12.5703125" style="3" bestFit="1" customWidth="1"/>
    <col min="3" max="4" width="8.85546875" style="3"/>
    <col min="5" max="5" width="19.85546875" style="3" bestFit="1" customWidth="1"/>
    <col min="6" max="6" width="17.7109375" style="3" bestFit="1" customWidth="1"/>
    <col min="7" max="7" width="16.42578125" style="3" bestFit="1" customWidth="1"/>
    <col min="8" max="10" width="8.85546875" style="3"/>
    <col min="11" max="11" width="42.42578125" style="3" bestFit="1" customWidth="1"/>
    <col min="12" max="16384" width="8.85546875" style="3"/>
  </cols>
  <sheetData>
    <row r="1" spans="1:11">
      <c r="A1" s="3" t="s">
        <v>19</v>
      </c>
      <c r="B1" s="3" t="s">
        <v>20</v>
      </c>
      <c r="C1" s="3" t="s">
        <v>21</v>
      </c>
      <c r="D1" s="3" t="s">
        <v>22</v>
      </c>
      <c r="E1" s="3" t="s">
        <v>23</v>
      </c>
      <c r="F1" s="3" t="s">
        <v>24</v>
      </c>
      <c r="G1" s="3" t="s">
        <v>25</v>
      </c>
      <c r="H1" s="3" t="s">
        <v>26</v>
      </c>
      <c r="I1" s="3" t="s">
        <v>27</v>
      </c>
      <c r="J1" s="3" t="s">
        <v>28</v>
      </c>
      <c r="K1" s="10" t="s">
        <v>11</v>
      </c>
    </row>
    <row r="2" spans="1:11">
      <c r="A2" s="3" t="s">
        <v>78</v>
      </c>
      <c r="B2" s="3">
        <v>73119</v>
      </c>
      <c r="C2" s="3">
        <v>22.5</v>
      </c>
      <c r="D2" s="3">
        <v>7</v>
      </c>
      <c r="E2" s="3">
        <v>1</v>
      </c>
      <c r="F2" s="3">
        <v>5</v>
      </c>
      <c r="G2" s="3">
        <v>15</v>
      </c>
      <c r="H2" s="3">
        <v>29.5</v>
      </c>
      <c r="I2" s="3">
        <v>20</v>
      </c>
      <c r="J2" s="3">
        <v>1</v>
      </c>
      <c r="K2" s="10" t="s">
        <v>78</v>
      </c>
    </row>
    <row r="3" spans="1:11">
      <c r="A3" s="3" t="s">
        <v>88</v>
      </c>
      <c r="B3" s="3">
        <v>74090</v>
      </c>
      <c r="C3" s="3">
        <v>75</v>
      </c>
      <c r="D3" s="3">
        <v>7.5</v>
      </c>
      <c r="E3" s="3">
        <v>1</v>
      </c>
      <c r="F3" s="3">
        <v>5</v>
      </c>
      <c r="G3" s="3">
        <v>15</v>
      </c>
      <c r="H3" s="3">
        <v>82.5</v>
      </c>
      <c r="I3" s="3">
        <v>20</v>
      </c>
      <c r="J3" s="3">
        <v>13.82</v>
      </c>
      <c r="K3" s="10" t="s">
        <v>88</v>
      </c>
    </row>
    <row r="4" spans="1:11">
      <c r="A4" s="3" t="s">
        <v>89</v>
      </c>
      <c r="B4" s="3">
        <v>74091</v>
      </c>
      <c r="C4" s="3">
        <v>27.99</v>
      </c>
      <c r="D4" s="3">
        <v>7</v>
      </c>
      <c r="E4" s="3">
        <v>1</v>
      </c>
      <c r="F4" s="3">
        <v>5</v>
      </c>
      <c r="G4" s="3">
        <v>15</v>
      </c>
      <c r="H4" s="3">
        <v>34.989999999999995</v>
      </c>
      <c r="I4" s="3">
        <v>20</v>
      </c>
      <c r="J4" s="3">
        <v>3.62</v>
      </c>
      <c r="K4" s="10" t="s">
        <v>89</v>
      </c>
    </row>
    <row r="5" spans="1:11">
      <c r="A5" s="3" t="s">
        <v>216</v>
      </c>
      <c r="B5" s="3">
        <v>79637</v>
      </c>
      <c r="C5" s="3">
        <v>15</v>
      </c>
      <c r="D5" s="3">
        <v>0</v>
      </c>
      <c r="E5" s="3">
        <v>1</v>
      </c>
      <c r="F5" s="3">
        <v>5</v>
      </c>
      <c r="G5" s="3">
        <v>15</v>
      </c>
      <c r="H5" s="3">
        <v>15</v>
      </c>
      <c r="I5" s="3">
        <v>20</v>
      </c>
      <c r="J5" s="3">
        <v>2</v>
      </c>
      <c r="K5" s="10" t="s">
        <v>216</v>
      </c>
    </row>
    <row r="6" spans="1:11">
      <c r="A6" s="3" t="s">
        <v>217</v>
      </c>
      <c r="B6" s="3">
        <v>79638</v>
      </c>
      <c r="C6" s="3">
        <v>32</v>
      </c>
      <c r="D6" s="3">
        <v>0</v>
      </c>
      <c r="E6" s="3">
        <v>1</v>
      </c>
      <c r="F6" s="3">
        <v>5</v>
      </c>
      <c r="G6" s="3">
        <v>15</v>
      </c>
      <c r="H6" s="3">
        <v>32</v>
      </c>
      <c r="I6" s="3">
        <v>20</v>
      </c>
      <c r="J6" s="3">
        <v>2</v>
      </c>
      <c r="K6" s="10" t="s">
        <v>217</v>
      </c>
    </row>
    <row r="7" spans="1:11">
      <c r="A7" s="3" t="s">
        <v>218</v>
      </c>
      <c r="B7" s="3">
        <v>79639</v>
      </c>
      <c r="C7" s="3">
        <v>32</v>
      </c>
      <c r="D7" s="3">
        <v>0</v>
      </c>
      <c r="E7" s="3">
        <v>1</v>
      </c>
      <c r="F7" s="3">
        <v>5</v>
      </c>
      <c r="G7" s="3">
        <v>15</v>
      </c>
      <c r="H7" s="3">
        <v>32</v>
      </c>
      <c r="I7" s="3">
        <v>20</v>
      </c>
      <c r="J7" s="3">
        <v>2</v>
      </c>
      <c r="K7" s="10" t="s">
        <v>218</v>
      </c>
    </row>
    <row r="8" spans="1:11">
      <c r="A8" s="3" t="s">
        <v>219</v>
      </c>
      <c r="B8" s="3">
        <v>79640</v>
      </c>
      <c r="C8" s="3">
        <v>21.53</v>
      </c>
      <c r="D8" s="3">
        <v>0</v>
      </c>
      <c r="E8" s="3">
        <v>1</v>
      </c>
      <c r="F8" s="3">
        <v>5</v>
      </c>
      <c r="G8" s="3">
        <v>15</v>
      </c>
      <c r="H8" s="3">
        <v>21.53</v>
      </c>
      <c r="I8" s="3">
        <v>20</v>
      </c>
      <c r="J8" s="3">
        <v>2</v>
      </c>
      <c r="K8" s="10" t="s">
        <v>219</v>
      </c>
    </row>
    <row r="9" spans="1:11">
      <c r="A9" s="3" t="s">
        <v>220</v>
      </c>
      <c r="B9" s="3">
        <v>79641</v>
      </c>
      <c r="C9" s="3">
        <v>22</v>
      </c>
      <c r="D9" s="3">
        <v>0</v>
      </c>
      <c r="E9" s="3">
        <v>1</v>
      </c>
      <c r="F9" s="3">
        <v>5</v>
      </c>
      <c r="G9" s="3">
        <v>15</v>
      </c>
      <c r="H9" s="3">
        <v>22</v>
      </c>
      <c r="I9" s="3">
        <v>20</v>
      </c>
      <c r="J9" s="3">
        <v>2</v>
      </c>
      <c r="K9" s="10" t="s">
        <v>220</v>
      </c>
    </row>
    <row r="10" spans="1:11">
      <c r="A10" s="3" t="s">
        <v>221</v>
      </c>
      <c r="B10" s="3">
        <v>79642</v>
      </c>
      <c r="C10" s="3">
        <v>20</v>
      </c>
      <c r="D10" s="3">
        <v>0</v>
      </c>
      <c r="E10" s="3">
        <v>1</v>
      </c>
      <c r="F10" s="3">
        <v>5</v>
      </c>
      <c r="G10" s="3">
        <v>15</v>
      </c>
      <c r="H10" s="3">
        <v>20</v>
      </c>
      <c r="I10" s="3">
        <v>20</v>
      </c>
      <c r="J10" s="3">
        <v>3</v>
      </c>
      <c r="K10" s="10" t="s">
        <v>221</v>
      </c>
    </row>
    <row r="11" spans="1:11">
      <c r="A11" s="3" t="s">
        <v>222</v>
      </c>
      <c r="B11" s="3">
        <v>79643</v>
      </c>
      <c r="C11" s="3">
        <v>36.21</v>
      </c>
      <c r="D11" s="3">
        <v>0</v>
      </c>
      <c r="E11" s="3">
        <v>1</v>
      </c>
      <c r="F11" s="3">
        <v>5</v>
      </c>
      <c r="G11" s="3">
        <v>15</v>
      </c>
      <c r="H11" s="3">
        <v>36.21</v>
      </c>
      <c r="I11" s="3">
        <v>20</v>
      </c>
      <c r="J11" s="3">
        <v>3</v>
      </c>
      <c r="K11" s="10" t="s">
        <v>222</v>
      </c>
    </row>
    <row r="12" spans="1:11">
      <c r="A12" s="3" t="s">
        <v>223</v>
      </c>
      <c r="B12" s="3">
        <v>79644</v>
      </c>
      <c r="C12" s="3">
        <v>38</v>
      </c>
      <c r="D12" s="3">
        <v>0</v>
      </c>
      <c r="E12" s="3">
        <v>1</v>
      </c>
      <c r="F12" s="3">
        <v>5</v>
      </c>
      <c r="G12" s="3">
        <v>15</v>
      </c>
      <c r="H12" s="3">
        <v>38</v>
      </c>
      <c r="I12" s="3">
        <v>20</v>
      </c>
      <c r="J12" s="3">
        <v>3</v>
      </c>
      <c r="K12" s="10" t="s">
        <v>223</v>
      </c>
    </row>
    <row r="13" spans="1:11">
      <c r="A13" s="3" t="s">
        <v>224</v>
      </c>
      <c r="B13" s="3">
        <v>79645</v>
      </c>
      <c r="C13" s="3">
        <v>37</v>
      </c>
      <c r="D13" s="3">
        <v>0</v>
      </c>
      <c r="E13" s="3">
        <v>1</v>
      </c>
      <c r="F13" s="3">
        <v>5</v>
      </c>
      <c r="G13" s="3">
        <v>15</v>
      </c>
      <c r="H13" s="3">
        <v>37</v>
      </c>
      <c r="I13" s="3">
        <v>20</v>
      </c>
      <c r="J13" s="3">
        <v>3</v>
      </c>
      <c r="K13" s="10" t="s">
        <v>224</v>
      </c>
    </row>
    <row r="14" spans="1:11">
      <c r="A14" s="3" t="s">
        <v>225</v>
      </c>
      <c r="B14" s="3">
        <v>80999</v>
      </c>
      <c r="C14" s="3">
        <v>0</v>
      </c>
      <c r="D14" s="3">
        <v>0</v>
      </c>
      <c r="E14" s="3">
        <v>1</v>
      </c>
      <c r="F14" s="3">
        <v>5</v>
      </c>
      <c r="G14" s="3">
        <v>15</v>
      </c>
      <c r="H14" s="3">
        <v>0</v>
      </c>
      <c r="I14" s="3">
        <v>20</v>
      </c>
      <c r="J14" s="3">
        <v>0</v>
      </c>
      <c r="K14" s="10" t="s">
        <v>225</v>
      </c>
    </row>
    <row r="15" spans="1:11">
      <c r="A15" s="3" t="s">
        <v>29</v>
      </c>
      <c r="B15" s="3">
        <v>81240</v>
      </c>
      <c r="C15" s="3">
        <v>65</v>
      </c>
      <c r="D15" s="3">
        <v>7.5</v>
      </c>
      <c r="E15" s="3">
        <v>1</v>
      </c>
      <c r="F15" s="3">
        <v>5</v>
      </c>
      <c r="G15" s="3">
        <v>15</v>
      </c>
      <c r="H15" s="3">
        <v>72.5</v>
      </c>
      <c r="I15" s="3">
        <v>20</v>
      </c>
      <c r="J15" s="3">
        <v>3.7</v>
      </c>
      <c r="K15" s="10" t="s">
        <v>29</v>
      </c>
    </row>
    <row r="16" spans="1:11">
      <c r="A16" s="3" t="s">
        <v>90</v>
      </c>
      <c r="B16" s="3">
        <v>81949</v>
      </c>
      <c r="C16" s="3">
        <v>175</v>
      </c>
      <c r="D16" s="3">
        <v>10</v>
      </c>
      <c r="E16" s="3">
        <v>1</v>
      </c>
      <c r="F16" s="3">
        <v>5</v>
      </c>
      <c r="G16" s="3">
        <v>15</v>
      </c>
      <c r="H16" s="3">
        <v>185</v>
      </c>
      <c r="I16" s="3">
        <v>20</v>
      </c>
      <c r="J16" s="3">
        <v>16.8</v>
      </c>
      <c r="K16" s="10" t="s">
        <v>90</v>
      </c>
    </row>
    <row r="17" spans="1:11">
      <c r="A17" s="3" t="s">
        <v>91</v>
      </c>
      <c r="B17" s="3">
        <v>81961</v>
      </c>
      <c r="C17" s="3">
        <v>34.99</v>
      </c>
      <c r="D17" s="3">
        <v>7.5</v>
      </c>
      <c r="E17" s="3">
        <v>1</v>
      </c>
      <c r="F17" s="3">
        <v>5</v>
      </c>
      <c r="G17" s="3">
        <v>15</v>
      </c>
      <c r="H17" s="3">
        <v>42.49</v>
      </c>
      <c r="I17" s="3">
        <v>4</v>
      </c>
      <c r="J17" s="3">
        <v>4.8899999999999997</v>
      </c>
      <c r="K17" s="10" t="s">
        <v>91</v>
      </c>
    </row>
    <row r="18" spans="1:11">
      <c r="A18" s="3" t="s">
        <v>92</v>
      </c>
      <c r="B18" s="3">
        <v>81968</v>
      </c>
      <c r="C18" s="3">
        <v>50</v>
      </c>
      <c r="D18" s="3">
        <v>7.5</v>
      </c>
      <c r="E18" s="3">
        <v>1</v>
      </c>
      <c r="F18" s="3">
        <v>5</v>
      </c>
      <c r="G18" s="3">
        <v>15</v>
      </c>
      <c r="H18" s="3">
        <v>57.5</v>
      </c>
      <c r="I18" s="3">
        <v>5.5</v>
      </c>
      <c r="J18" s="3">
        <v>8.26</v>
      </c>
      <c r="K18" s="10" t="s">
        <v>92</v>
      </c>
    </row>
    <row r="19" spans="1:11">
      <c r="A19" s="3" t="s">
        <v>148</v>
      </c>
      <c r="B19" s="3">
        <v>81988</v>
      </c>
      <c r="C19" s="3">
        <v>19.989999999999998</v>
      </c>
      <c r="D19" s="3">
        <v>7.5</v>
      </c>
      <c r="E19" s="3">
        <v>1</v>
      </c>
      <c r="F19" s="3">
        <v>5</v>
      </c>
      <c r="G19" s="3">
        <v>15</v>
      </c>
      <c r="H19" s="3">
        <v>27.49</v>
      </c>
      <c r="I19" s="3">
        <v>20</v>
      </c>
      <c r="J19" s="3">
        <v>1</v>
      </c>
      <c r="K19" s="10" t="s">
        <v>148</v>
      </c>
    </row>
    <row r="20" spans="1:11">
      <c r="A20" s="3" t="s">
        <v>77</v>
      </c>
      <c r="B20" s="3">
        <v>82179</v>
      </c>
      <c r="C20" s="3">
        <v>300</v>
      </c>
      <c r="D20" s="3">
        <v>10</v>
      </c>
      <c r="E20" s="3">
        <v>1</v>
      </c>
      <c r="F20" s="3">
        <v>5</v>
      </c>
      <c r="G20" s="3">
        <v>15</v>
      </c>
      <c r="H20" s="3">
        <v>310</v>
      </c>
      <c r="I20" s="3">
        <v>20</v>
      </c>
      <c r="J20" s="3">
        <v>18.170000000000002</v>
      </c>
      <c r="K20" s="10" t="s">
        <v>77</v>
      </c>
    </row>
    <row r="21" spans="1:11">
      <c r="A21" s="3" t="s">
        <v>93</v>
      </c>
      <c r="B21" s="3">
        <v>82200</v>
      </c>
      <c r="C21" s="3">
        <v>19.989999999999998</v>
      </c>
      <c r="D21" s="3">
        <v>5</v>
      </c>
      <c r="E21" s="3">
        <v>1</v>
      </c>
      <c r="F21" s="3">
        <v>5</v>
      </c>
      <c r="G21" s="3">
        <v>15</v>
      </c>
      <c r="H21" s="3">
        <v>24.99</v>
      </c>
      <c r="I21" s="3">
        <v>9.5</v>
      </c>
      <c r="J21" s="3">
        <v>0.78</v>
      </c>
      <c r="K21" s="10" t="s">
        <v>93</v>
      </c>
    </row>
    <row r="22" spans="1:11">
      <c r="A22" s="3" t="s">
        <v>94</v>
      </c>
      <c r="B22" s="3">
        <v>82201</v>
      </c>
      <c r="C22" s="3">
        <v>19.989999999999998</v>
      </c>
      <c r="D22" s="3">
        <v>7.5</v>
      </c>
      <c r="E22" s="3">
        <v>1</v>
      </c>
      <c r="F22" s="3">
        <v>5</v>
      </c>
      <c r="G22" s="3">
        <v>15</v>
      </c>
      <c r="H22" s="3">
        <v>27.49</v>
      </c>
      <c r="I22" s="3">
        <v>9.5</v>
      </c>
      <c r="J22" s="3">
        <v>1.5</v>
      </c>
      <c r="K22" s="10" t="s">
        <v>94</v>
      </c>
    </row>
    <row r="23" spans="1:11">
      <c r="A23" s="3" t="s">
        <v>95</v>
      </c>
      <c r="B23" s="3">
        <v>82202</v>
      </c>
      <c r="C23" s="3">
        <v>19.989999999999998</v>
      </c>
      <c r="D23" s="3">
        <v>7.5</v>
      </c>
      <c r="E23" s="3">
        <v>1</v>
      </c>
      <c r="F23" s="3">
        <v>5</v>
      </c>
      <c r="G23" s="3">
        <v>15</v>
      </c>
      <c r="H23" s="3">
        <v>27.49</v>
      </c>
      <c r="I23" s="3">
        <v>8</v>
      </c>
      <c r="J23" s="3">
        <v>1.23</v>
      </c>
      <c r="K23" s="10" t="s">
        <v>95</v>
      </c>
    </row>
    <row r="24" spans="1:11">
      <c r="A24" s="3" t="s">
        <v>96</v>
      </c>
      <c r="B24" s="3">
        <v>82205</v>
      </c>
      <c r="C24" s="3">
        <v>11.25</v>
      </c>
      <c r="D24" s="3">
        <v>7</v>
      </c>
      <c r="E24" s="3">
        <v>1</v>
      </c>
      <c r="F24" s="3">
        <v>5</v>
      </c>
      <c r="G24" s="3">
        <v>15</v>
      </c>
      <c r="H24" s="3">
        <v>18.25</v>
      </c>
      <c r="I24" s="3">
        <v>11</v>
      </c>
      <c r="J24" s="3">
        <v>1.7</v>
      </c>
      <c r="K24" s="10" t="s">
        <v>96</v>
      </c>
    </row>
    <row r="25" spans="1:11">
      <c r="A25" s="3" t="s">
        <v>97</v>
      </c>
      <c r="B25" s="3">
        <v>82206</v>
      </c>
      <c r="C25" s="3">
        <v>19.989999999999998</v>
      </c>
      <c r="D25" s="3">
        <v>7.5</v>
      </c>
      <c r="E25" s="3">
        <v>1</v>
      </c>
      <c r="F25" s="3">
        <v>5</v>
      </c>
      <c r="G25" s="3">
        <v>15</v>
      </c>
      <c r="H25" s="3">
        <v>27.49</v>
      </c>
      <c r="I25" s="3">
        <v>10</v>
      </c>
      <c r="J25" s="3">
        <v>1</v>
      </c>
      <c r="K25" s="10" t="s">
        <v>97</v>
      </c>
    </row>
    <row r="26" spans="1:11">
      <c r="A26" s="3" t="s">
        <v>98</v>
      </c>
      <c r="B26" s="3">
        <v>82207</v>
      </c>
      <c r="C26" s="3">
        <v>22.5</v>
      </c>
      <c r="D26" s="3">
        <v>7.5</v>
      </c>
      <c r="E26" s="3">
        <v>1</v>
      </c>
      <c r="F26" s="3">
        <v>5</v>
      </c>
      <c r="G26" s="3">
        <v>15</v>
      </c>
      <c r="H26" s="3">
        <v>30</v>
      </c>
      <c r="I26" s="3">
        <v>13.5</v>
      </c>
      <c r="J26" s="3">
        <v>1.5</v>
      </c>
      <c r="K26" s="10" t="s">
        <v>98</v>
      </c>
    </row>
    <row r="27" spans="1:11">
      <c r="A27" s="3" t="s">
        <v>226</v>
      </c>
      <c r="B27" s="3">
        <v>82209</v>
      </c>
      <c r="C27" s="3">
        <v>27.5</v>
      </c>
      <c r="D27" s="3">
        <v>7.5</v>
      </c>
      <c r="E27" s="3">
        <v>1</v>
      </c>
      <c r="F27" s="3">
        <v>5</v>
      </c>
      <c r="G27" s="3">
        <v>15</v>
      </c>
      <c r="H27" s="3">
        <v>35</v>
      </c>
      <c r="I27" s="3">
        <v>10.5</v>
      </c>
      <c r="J27" s="3">
        <v>1.95</v>
      </c>
      <c r="K27" s="10" t="s">
        <v>226</v>
      </c>
    </row>
    <row r="28" spans="1:11">
      <c r="A28" s="3" t="s">
        <v>99</v>
      </c>
      <c r="B28" s="3">
        <v>82210</v>
      </c>
      <c r="C28" s="3">
        <v>24.99</v>
      </c>
      <c r="D28" s="3">
        <v>7.5</v>
      </c>
      <c r="E28" s="3">
        <v>1</v>
      </c>
      <c r="F28" s="3">
        <v>5</v>
      </c>
      <c r="G28" s="3">
        <v>15</v>
      </c>
      <c r="H28" s="3">
        <v>32.489999999999995</v>
      </c>
      <c r="I28" s="3">
        <v>11.5</v>
      </c>
      <c r="J28" s="3">
        <v>2.2999999999999998</v>
      </c>
      <c r="K28" s="10" t="s">
        <v>99</v>
      </c>
    </row>
    <row r="29" spans="1:11">
      <c r="A29" s="3" t="s">
        <v>100</v>
      </c>
      <c r="B29" s="3">
        <v>82213</v>
      </c>
      <c r="C29" s="3">
        <v>29.99</v>
      </c>
      <c r="D29" s="3">
        <v>7.5</v>
      </c>
      <c r="E29" s="3">
        <v>1</v>
      </c>
      <c r="F29" s="3">
        <v>5</v>
      </c>
      <c r="G29" s="3">
        <v>15</v>
      </c>
      <c r="H29" s="3">
        <v>37.489999999999995</v>
      </c>
      <c r="I29" s="3">
        <v>13</v>
      </c>
      <c r="J29" s="3">
        <v>2.65</v>
      </c>
      <c r="K29" s="10" t="s">
        <v>100</v>
      </c>
    </row>
    <row r="30" spans="1:11">
      <c r="A30" s="3" t="s">
        <v>101</v>
      </c>
      <c r="B30" s="3">
        <v>82216</v>
      </c>
      <c r="C30" s="3">
        <v>34.99</v>
      </c>
      <c r="D30" s="3">
        <v>7.5</v>
      </c>
      <c r="E30" s="3">
        <v>1</v>
      </c>
      <c r="F30" s="3">
        <v>5</v>
      </c>
      <c r="G30" s="3">
        <v>15</v>
      </c>
      <c r="H30" s="3">
        <v>42.49</v>
      </c>
      <c r="I30" s="3">
        <v>13.5</v>
      </c>
      <c r="J30" s="3">
        <v>4.0999999999999996</v>
      </c>
      <c r="K30" s="10" t="s">
        <v>101</v>
      </c>
    </row>
    <row r="31" spans="1:11">
      <c r="A31" s="3" t="s">
        <v>102</v>
      </c>
      <c r="B31" s="3">
        <v>82217</v>
      </c>
      <c r="C31" s="3">
        <v>29.99</v>
      </c>
      <c r="D31" s="3">
        <v>7.5</v>
      </c>
      <c r="E31" s="3">
        <v>1</v>
      </c>
      <c r="F31" s="3">
        <v>5</v>
      </c>
      <c r="G31" s="3">
        <v>15</v>
      </c>
      <c r="H31" s="3">
        <v>37.489999999999995</v>
      </c>
      <c r="I31" s="3">
        <v>16</v>
      </c>
      <c r="J31" s="3">
        <v>2.2999999999999998</v>
      </c>
      <c r="K31" s="10" t="s">
        <v>102</v>
      </c>
    </row>
    <row r="32" spans="1:11">
      <c r="A32" s="3" t="s">
        <v>103</v>
      </c>
      <c r="B32" s="3">
        <v>82219</v>
      </c>
      <c r="C32" s="3">
        <v>29.99</v>
      </c>
      <c r="D32" s="3">
        <v>7.5</v>
      </c>
      <c r="E32" s="3">
        <v>1</v>
      </c>
      <c r="F32" s="3">
        <v>5</v>
      </c>
      <c r="G32" s="3">
        <v>15</v>
      </c>
      <c r="H32" s="3">
        <v>37.489999999999995</v>
      </c>
      <c r="I32" s="3">
        <v>13.5</v>
      </c>
      <c r="J32" s="3">
        <v>2.92</v>
      </c>
      <c r="K32" s="10" t="s">
        <v>103</v>
      </c>
    </row>
    <row r="33" spans="1:11">
      <c r="A33" s="3" t="s">
        <v>104</v>
      </c>
      <c r="B33" s="3">
        <v>82222</v>
      </c>
      <c r="C33" s="3">
        <v>20.99</v>
      </c>
      <c r="D33" s="3">
        <v>7</v>
      </c>
      <c r="E33" s="3">
        <v>1</v>
      </c>
      <c r="F33" s="3">
        <v>5</v>
      </c>
      <c r="G33" s="3">
        <v>15</v>
      </c>
      <c r="H33" s="3">
        <v>27.99</v>
      </c>
      <c r="I33" s="3">
        <v>20</v>
      </c>
      <c r="J33" s="3">
        <v>1.26</v>
      </c>
      <c r="K33" s="10" t="s">
        <v>104</v>
      </c>
    </row>
    <row r="34" spans="1:11">
      <c r="A34" s="3" t="s">
        <v>187</v>
      </c>
      <c r="B34" s="3">
        <v>82224</v>
      </c>
      <c r="C34" s="3">
        <v>50</v>
      </c>
      <c r="D34" s="3">
        <v>7.5</v>
      </c>
      <c r="E34" s="3">
        <v>1</v>
      </c>
      <c r="F34" s="3">
        <v>5</v>
      </c>
      <c r="G34" s="3">
        <v>15</v>
      </c>
      <c r="H34" s="3">
        <v>57.5</v>
      </c>
      <c r="I34" s="3">
        <v>20</v>
      </c>
      <c r="J34" s="3">
        <v>2.84</v>
      </c>
      <c r="K34" s="10" t="s">
        <v>187</v>
      </c>
    </row>
    <row r="35" spans="1:11">
      <c r="A35" s="3" t="s">
        <v>188</v>
      </c>
      <c r="B35" s="3">
        <v>82225</v>
      </c>
      <c r="C35" s="3">
        <v>42.99</v>
      </c>
      <c r="D35" s="3">
        <v>7.5</v>
      </c>
      <c r="E35" s="3">
        <v>1</v>
      </c>
      <c r="F35" s="3">
        <v>5</v>
      </c>
      <c r="G35" s="3">
        <v>15</v>
      </c>
      <c r="H35" s="3">
        <v>50.49</v>
      </c>
      <c r="I35" s="3">
        <v>11.5</v>
      </c>
      <c r="J35" s="3">
        <v>3.5</v>
      </c>
      <c r="K35" s="10" t="s">
        <v>188</v>
      </c>
    </row>
    <row r="36" spans="1:11">
      <c r="A36" s="3" t="s">
        <v>189</v>
      </c>
      <c r="B36" s="3">
        <v>82226</v>
      </c>
      <c r="C36" s="3">
        <v>37.5</v>
      </c>
      <c r="D36" s="3">
        <v>7.5</v>
      </c>
      <c r="E36" s="3">
        <v>1</v>
      </c>
      <c r="F36" s="3">
        <v>5</v>
      </c>
      <c r="G36" s="3">
        <v>15</v>
      </c>
      <c r="H36" s="3">
        <v>45</v>
      </c>
      <c r="I36" s="3">
        <v>9.5</v>
      </c>
      <c r="J36" s="3">
        <v>3</v>
      </c>
      <c r="K36" s="10" t="s">
        <v>189</v>
      </c>
    </row>
    <row r="37" spans="1:11">
      <c r="A37" s="3" t="s">
        <v>105</v>
      </c>
      <c r="B37" s="3">
        <v>82227</v>
      </c>
      <c r="C37" s="3">
        <v>42.99</v>
      </c>
      <c r="D37" s="3">
        <v>7.5</v>
      </c>
      <c r="E37" s="3">
        <v>1</v>
      </c>
      <c r="F37" s="3">
        <v>5</v>
      </c>
      <c r="G37" s="3">
        <v>15</v>
      </c>
      <c r="H37" s="3">
        <v>50.49</v>
      </c>
      <c r="I37" s="3">
        <v>12</v>
      </c>
      <c r="J37" s="3">
        <v>2.04</v>
      </c>
      <c r="K37" s="10" t="s">
        <v>105</v>
      </c>
    </row>
    <row r="38" spans="1:11">
      <c r="A38" s="3" t="s">
        <v>106</v>
      </c>
      <c r="B38" s="3">
        <v>82229</v>
      </c>
      <c r="C38" s="3">
        <v>65</v>
      </c>
      <c r="D38" s="3">
        <v>7.5</v>
      </c>
      <c r="E38" s="3">
        <v>1</v>
      </c>
      <c r="F38" s="3">
        <v>5</v>
      </c>
      <c r="G38" s="3">
        <v>15</v>
      </c>
      <c r="H38" s="3">
        <v>72.5</v>
      </c>
      <c r="I38" s="3">
        <v>16</v>
      </c>
      <c r="J38" s="3">
        <v>5.2</v>
      </c>
      <c r="K38" s="10" t="s">
        <v>106</v>
      </c>
    </row>
    <row r="39" spans="1:11">
      <c r="A39" s="3" t="s">
        <v>107</v>
      </c>
      <c r="B39" s="3">
        <v>82230</v>
      </c>
      <c r="C39" s="3">
        <v>42.99</v>
      </c>
      <c r="D39" s="3">
        <v>7.5</v>
      </c>
      <c r="E39" s="3">
        <v>1</v>
      </c>
      <c r="F39" s="3">
        <v>5</v>
      </c>
      <c r="G39" s="3">
        <v>15</v>
      </c>
      <c r="H39" s="3">
        <v>50.49</v>
      </c>
      <c r="I39" s="3">
        <v>12</v>
      </c>
      <c r="J39" s="3">
        <v>2.5</v>
      </c>
      <c r="K39" s="10" t="s">
        <v>107</v>
      </c>
    </row>
    <row r="40" spans="1:11">
      <c r="A40" s="3" t="s">
        <v>108</v>
      </c>
      <c r="B40" s="3">
        <v>82231</v>
      </c>
      <c r="C40" s="3">
        <v>50</v>
      </c>
      <c r="D40" s="3">
        <v>7.5</v>
      </c>
      <c r="E40" s="3">
        <v>1</v>
      </c>
      <c r="F40" s="3">
        <v>5</v>
      </c>
      <c r="G40" s="3">
        <v>15</v>
      </c>
      <c r="H40" s="3">
        <v>57.5</v>
      </c>
      <c r="I40" s="3">
        <v>11.5</v>
      </c>
      <c r="J40" s="3">
        <v>3.8</v>
      </c>
      <c r="K40" s="10" t="s">
        <v>108</v>
      </c>
    </row>
    <row r="41" spans="1:11">
      <c r="A41" s="3" t="s">
        <v>109</v>
      </c>
      <c r="B41" s="3">
        <v>82232</v>
      </c>
      <c r="C41" s="3">
        <v>42.99</v>
      </c>
      <c r="D41" s="3">
        <v>7.5</v>
      </c>
      <c r="E41" s="3">
        <v>1</v>
      </c>
      <c r="F41" s="3">
        <v>5</v>
      </c>
      <c r="G41" s="3">
        <v>15</v>
      </c>
      <c r="H41" s="3">
        <v>50.49</v>
      </c>
      <c r="I41" s="3">
        <v>9.5</v>
      </c>
      <c r="J41" s="3">
        <v>4.5</v>
      </c>
      <c r="K41" s="10" t="s">
        <v>109</v>
      </c>
    </row>
    <row r="42" spans="1:11">
      <c r="A42" s="3" t="s">
        <v>110</v>
      </c>
      <c r="B42" s="3">
        <v>82237</v>
      </c>
      <c r="C42" s="3">
        <v>60</v>
      </c>
      <c r="D42" s="3">
        <v>7.5</v>
      </c>
      <c r="E42" s="3">
        <v>1</v>
      </c>
      <c r="F42" s="3">
        <v>5</v>
      </c>
      <c r="G42" s="3">
        <v>15</v>
      </c>
      <c r="H42" s="3">
        <v>67.5</v>
      </c>
      <c r="I42" s="3">
        <v>12</v>
      </c>
      <c r="J42" s="3">
        <v>3.6</v>
      </c>
      <c r="K42" s="10" t="s">
        <v>110</v>
      </c>
    </row>
    <row r="43" spans="1:11">
      <c r="A43" s="3" t="s">
        <v>111</v>
      </c>
      <c r="B43" s="3">
        <v>82238</v>
      </c>
      <c r="C43" s="3">
        <v>50</v>
      </c>
      <c r="D43" s="3">
        <v>7.5</v>
      </c>
      <c r="E43" s="3">
        <v>1</v>
      </c>
      <c r="F43" s="3">
        <v>5</v>
      </c>
      <c r="G43" s="3">
        <v>15</v>
      </c>
      <c r="H43" s="3">
        <v>57.5</v>
      </c>
      <c r="I43" s="3">
        <v>10.5</v>
      </c>
      <c r="J43" s="3">
        <v>4.5</v>
      </c>
      <c r="K43" s="10" t="s">
        <v>111</v>
      </c>
    </row>
    <row r="44" spans="1:11">
      <c r="A44" s="3" t="s">
        <v>112</v>
      </c>
      <c r="B44" s="3">
        <v>82239</v>
      </c>
      <c r="C44" s="3">
        <v>70</v>
      </c>
      <c r="D44" s="3">
        <v>8</v>
      </c>
      <c r="E44" s="3">
        <v>1</v>
      </c>
      <c r="F44" s="3">
        <v>5</v>
      </c>
      <c r="G44" s="3">
        <v>15</v>
      </c>
      <c r="H44" s="3">
        <v>78</v>
      </c>
      <c r="I44" s="3">
        <v>13</v>
      </c>
      <c r="J44" s="3">
        <v>5.0999999999999996</v>
      </c>
      <c r="K44" s="10" t="s">
        <v>112</v>
      </c>
    </row>
    <row r="45" spans="1:11">
      <c r="A45" s="3" t="s">
        <v>113</v>
      </c>
      <c r="B45" s="3">
        <v>82243</v>
      </c>
      <c r="C45" s="3">
        <v>75</v>
      </c>
      <c r="D45" s="3">
        <v>8</v>
      </c>
      <c r="E45" s="3">
        <v>0</v>
      </c>
      <c r="F45" s="3">
        <v>5</v>
      </c>
      <c r="G45" s="3">
        <v>15</v>
      </c>
      <c r="H45" s="3">
        <v>83</v>
      </c>
      <c r="I45" s="3">
        <v>8</v>
      </c>
      <c r="J45" s="3">
        <v>5.17</v>
      </c>
      <c r="K45" s="10" t="s">
        <v>113</v>
      </c>
    </row>
    <row r="46" spans="1:11">
      <c r="A46" s="3" t="s">
        <v>114</v>
      </c>
      <c r="B46" s="3">
        <v>82244</v>
      </c>
      <c r="C46" s="3">
        <v>75</v>
      </c>
      <c r="D46" s="3">
        <v>8</v>
      </c>
      <c r="E46" s="3">
        <v>1</v>
      </c>
      <c r="F46" s="3">
        <v>5</v>
      </c>
      <c r="G46" s="3">
        <v>15</v>
      </c>
      <c r="H46" s="3">
        <v>83</v>
      </c>
      <c r="I46" s="3">
        <v>14.5</v>
      </c>
      <c r="J46" s="3">
        <v>5.25</v>
      </c>
      <c r="K46" s="10" t="s">
        <v>114</v>
      </c>
    </row>
    <row r="47" spans="1:11">
      <c r="A47" s="3" t="s">
        <v>115</v>
      </c>
      <c r="B47" s="3">
        <v>82246</v>
      </c>
      <c r="C47" s="3">
        <v>70</v>
      </c>
      <c r="D47" s="3">
        <v>8</v>
      </c>
      <c r="E47" s="3">
        <v>1</v>
      </c>
      <c r="F47" s="3">
        <v>5</v>
      </c>
      <c r="G47" s="3">
        <v>15</v>
      </c>
      <c r="H47" s="3">
        <v>78</v>
      </c>
      <c r="I47" s="3">
        <v>11</v>
      </c>
      <c r="J47" s="3">
        <v>4.8499999999999996</v>
      </c>
      <c r="K47" s="10" t="s">
        <v>115</v>
      </c>
    </row>
    <row r="48" spans="1:11">
      <c r="A48" s="3" t="s">
        <v>116</v>
      </c>
      <c r="B48" s="3">
        <v>82249</v>
      </c>
      <c r="C48" s="3">
        <v>85</v>
      </c>
      <c r="D48" s="3">
        <v>8</v>
      </c>
      <c r="E48" s="3">
        <v>1</v>
      </c>
      <c r="F48" s="3">
        <v>5</v>
      </c>
      <c r="G48" s="3">
        <v>15</v>
      </c>
      <c r="H48" s="3">
        <v>93</v>
      </c>
      <c r="I48" s="3">
        <v>14.5</v>
      </c>
      <c r="J48" s="3">
        <v>5.9</v>
      </c>
      <c r="K48" s="10" t="s">
        <v>116</v>
      </c>
    </row>
    <row r="49" spans="1:11">
      <c r="A49" s="3" t="s">
        <v>117</v>
      </c>
      <c r="B49" s="3">
        <v>82251</v>
      </c>
      <c r="C49" s="3">
        <v>100</v>
      </c>
      <c r="D49" s="3">
        <v>9</v>
      </c>
      <c r="E49" s="3">
        <v>0</v>
      </c>
      <c r="F49" s="3">
        <v>5</v>
      </c>
      <c r="G49" s="3">
        <v>15</v>
      </c>
      <c r="H49" s="3">
        <v>109</v>
      </c>
      <c r="I49" s="3">
        <v>6</v>
      </c>
      <c r="J49" s="3">
        <v>7.6</v>
      </c>
      <c r="K49" s="10" t="s">
        <v>117</v>
      </c>
    </row>
    <row r="50" spans="1:11">
      <c r="A50" s="3" t="s">
        <v>118</v>
      </c>
      <c r="B50" s="3">
        <v>82252</v>
      </c>
      <c r="C50" s="3">
        <v>100</v>
      </c>
      <c r="D50" s="3">
        <v>8</v>
      </c>
      <c r="E50" s="3">
        <v>1</v>
      </c>
      <c r="F50" s="3">
        <v>5</v>
      </c>
      <c r="G50" s="3">
        <v>15</v>
      </c>
      <c r="H50" s="3">
        <v>108</v>
      </c>
      <c r="I50" s="3">
        <v>15.5</v>
      </c>
      <c r="J50" s="3">
        <v>7.9</v>
      </c>
      <c r="K50" s="10" t="s">
        <v>118</v>
      </c>
    </row>
    <row r="51" spans="1:11">
      <c r="A51" s="3" t="s">
        <v>119</v>
      </c>
      <c r="B51" s="3">
        <v>82253</v>
      </c>
      <c r="C51" s="3">
        <v>80</v>
      </c>
      <c r="D51" s="3">
        <v>8</v>
      </c>
      <c r="E51" s="3">
        <v>1</v>
      </c>
      <c r="F51" s="3">
        <v>5</v>
      </c>
      <c r="G51" s="3">
        <v>15</v>
      </c>
      <c r="H51" s="3">
        <v>88</v>
      </c>
      <c r="I51" s="3">
        <v>13.5</v>
      </c>
      <c r="J51" s="3">
        <v>6.45</v>
      </c>
      <c r="K51" s="10" t="s">
        <v>119</v>
      </c>
    </row>
    <row r="52" spans="1:11">
      <c r="A52" s="3" t="s">
        <v>120</v>
      </c>
      <c r="B52" s="3">
        <v>82254</v>
      </c>
      <c r="C52" s="3">
        <v>125</v>
      </c>
      <c r="D52" s="3">
        <v>9</v>
      </c>
      <c r="E52" s="3">
        <v>1</v>
      </c>
      <c r="F52" s="3">
        <v>5</v>
      </c>
      <c r="G52" s="3">
        <v>15</v>
      </c>
      <c r="H52" s="3">
        <v>134</v>
      </c>
      <c r="I52" s="3">
        <v>14.5</v>
      </c>
      <c r="J52" s="3">
        <v>9.43</v>
      </c>
      <c r="K52" s="10" t="s">
        <v>120</v>
      </c>
    </row>
    <row r="53" spans="1:11">
      <c r="A53" s="3" t="s">
        <v>121</v>
      </c>
      <c r="B53" s="3">
        <v>82255</v>
      </c>
      <c r="C53" s="3">
        <v>100</v>
      </c>
      <c r="D53" s="3">
        <v>9</v>
      </c>
      <c r="E53" s="3">
        <v>1</v>
      </c>
      <c r="F53" s="3">
        <v>5</v>
      </c>
      <c r="G53" s="3">
        <v>15</v>
      </c>
      <c r="H53" s="3">
        <v>109</v>
      </c>
      <c r="I53" s="3">
        <v>13</v>
      </c>
      <c r="J53" s="3">
        <v>7.2</v>
      </c>
      <c r="K53" s="10" t="s">
        <v>121</v>
      </c>
    </row>
    <row r="54" spans="1:11">
      <c r="A54" s="3" t="s">
        <v>122</v>
      </c>
      <c r="B54" s="3">
        <v>82256</v>
      </c>
      <c r="C54" s="3">
        <v>125</v>
      </c>
      <c r="D54" s="3">
        <v>9</v>
      </c>
      <c r="E54" s="3">
        <v>0</v>
      </c>
      <c r="F54" s="3">
        <v>5</v>
      </c>
      <c r="G54" s="3">
        <v>15</v>
      </c>
      <c r="H54" s="3">
        <v>134</v>
      </c>
      <c r="I54" s="3">
        <v>9.5</v>
      </c>
      <c r="J54" s="3">
        <v>8.1300000000000008</v>
      </c>
      <c r="K54" s="10" t="s">
        <v>122</v>
      </c>
    </row>
    <row r="55" spans="1:11">
      <c r="A55" s="3" t="s">
        <v>123</v>
      </c>
      <c r="B55" s="3">
        <v>82257</v>
      </c>
      <c r="C55" s="3">
        <v>150</v>
      </c>
      <c r="D55" s="3">
        <v>9</v>
      </c>
      <c r="E55" s="3">
        <v>1</v>
      </c>
      <c r="F55" s="3">
        <v>5</v>
      </c>
      <c r="G55" s="3">
        <v>15</v>
      </c>
      <c r="H55" s="3">
        <v>159</v>
      </c>
      <c r="I55" s="3">
        <v>14</v>
      </c>
      <c r="J55" s="3">
        <v>9.4</v>
      </c>
      <c r="K55" s="10" t="s">
        <v>123</v>
      </c>
    </row>
    <row r="56" spans="1:11">
      <c r="A56" s="3" t="s">
        <v>124</v>
      </c>
      <c r="B56" s="3">
        <v>82258</v>
      </c>
      <c r="C56" s="3">
        <v>200</v>
      </c>
      <c r="D56" s="3">
        <v>10</v>
      </c>
      <c r="E56" s="3">
        <v>1</v>
      </c>
      <c r="F56" s="3">
        <v>5</v>
      </c>
      <c r="G56" s="3">
        <v>15</v>
      </c>
      <c r="H56" s="3">
        <v>210</v>
      </c>
      <c r="I56" s="3">
        <v>15</v>
      </c>
      <c r="J56" s="3">
        <v>12.9</v>
      </c>
      <c r="K56" s="10" t="s">
        <v>124</v>
      </c>
    </row>
    <row r="57" spans="1:11">
      <c r="A57" s="3" t="s">
        <v>125</v>
      </c>
      <c r="B57" s="3">
        <v>82259</v>
      </c>
      <c r="C57" s="3">
        <v>185</v>
      </c>
      <c r="D57" s="3">
        <v>10</v>
      </c>
      <c r="E57" s="3">
        <v>0</v>
      </c>
      <c r="F57" s="3">
        <v>5</v>
      </c>
      <c r="G57" s="3">
        <v>15</v>
      </c>
      <c r="H57" s="3">
        <v>195</v>
      </c>
      <c r="I57" s="3">
        <v>10</v>
      </c>
      <c r="J57" s="3">
        <v>10.38</v>
      </c>
      <c r="K57" s="10" t="s">
        <v>125</v>
      </c>
    </row>
    <row r="58" spans="1:11">
      <c r="A58" s="3" t="s">
        <v>126</v>
      </c>
      <c r="B58" s="3">
        <v>82260</v>
      </c>
      <c r="C58" s="3">
        <v>250</v>
      </c>
      <c r="D58" s="3">
        <v>10</v>
      </c>
      <c r="E58" s="3">
        <v>1</v>
      </c>
      <c r="F58" s="3">
        <v>5</v>
      </c>
      <c r="G58" s="3">
        <v>15</v>
      </c>
      <c r="H58" s="3">
        <v>260</v>
      </c>
      <c r="I58" s="3">
        <v>14</v>
      </c>
      <c r="J58" s="3">
        <v>16.5</v>
      </c>
      <c r="K58" s="10" t="s">
        <v>126</v>
      </c>
    </row>
    <row r="59" spans="1:11">
      <c r="A59" s="3" t="s">
        <v>127</v>
      </c>
      <c r="B59" s="3">
        <v>82261</v>
      </c>
      <c r="C59" s="3">
        <v>300</v>
      </c>
      <c r="D59" s="3">
        <v>15</v>
      </c>
      <c r="E59" s="3">
        <v>1</v>
      </c>
      <c r="F59" s="3">
        <v>5</v>
      </c>
      <c r="G59" s="3">
        <v>15</v>
      </c>
      <c r="H59" s="3">
        <v>315</v>
      </c>
      <c r="I59" s="3">
        <v>14</v>
      </c>
      <c r="J59" s="3">
        <v>18.5</v>
      </c>
      <c r="K59" s="10" t="s">
        <v>127</v>
      </c>
    </row>
    <row r="60" spans="1:11">
      <c r="A60" s="3" t="s">
        <v>128</v>
      </c>
      <c r="B60" s="3">
        <v>82262</v>
      </c>
      <c r="C60" s="3">
        <v>400</v>
      </c>
      <c r="D60" s="3">
        <v>17.5</v>
      </c>
      <c r="E60" s="3">
        <v>0</v>
      </c>
      <c r="F60" s="3">
        <v>5</v>
      </c>
      <c r="G60" s="3">
        <v>15</v>
      </c>
      <c r="H60" s="3">
        <v>417.5</v>
      </c>
      <c r="I60" s="3">
        <v>12</v>
      </c>
      <c r="J60" s="3">
        <v>23.7</v>
      </c>
      <c r="K60" s="10" t="s">
        <v>128</v>
      </c>
    </row>
    <row r="61" spans="1:11">
      <c r="A61" s="3" t="s">
        <v>129</v>
      </c>
      <c r="B61" s="3">
        <v>82263</v>
      </c>
      <c r="C61" s="3">
        <v>500</v>
      </c>
      <c r="D61" s="3">
        <v>20</v>
      </c>
      <c r="E61" s="3">
        <v>1</v>
      </c>
      <c r="F61" s="3">
        <v>5</v>
      </c>
      <c r="G61" s="3">
        <v>15</v>
      </c>
      <c r="H61" s="3">
        <v>520</v>
      </c>
      <c r="I61" s="3">
        <v>15</v>
      </c>
      <c r="J61" s="3">
        <v>25.7</v>
      </c>
      <c r="K61" s="10" t="s">
        <v>129</v>
      </c>
    </row>
    <row r="62" spans="1:11">
      <c r="A62" s="3" t="s">
        <v>30</v>
      </c>
      <c r="B62" s="3">
        <v>82264</v>
      </c>
      <c r="C62" s="3">
        <v>750</v>
      </c>
      <c r="D62" s="3">
        <v>55</v>
      </c>
      <c r="E62" s="3">
        <v>0</v>
      </c>
      <c r="F62" s="3">
        <v>5</v>
      </c>
      <c r="G62" s="3">
        <v>15</v>
      </c>
      <c r="H62" s="3">
        <v>805</v>
      </c>
      <c r="I62" s="3">
        <v>12.5</v>
      </c>
      <c r="J62" s="3">
        <v>33.5</v>
      </c>
      <c r="K62" s="10" t="s">
        <v>30</v>
      </c>
    </row>
    <row r="63" spans="1:11">
      <c r="A63" s="3" t="s">
        <v>149</v>
      </c>
      <c r="B63" s="3">
        <v>82265</v>
      </c>
      <c r="C63" s="3">
        <v>39.99</v>
      </c>
      <c r="D63" s="3">
        <v>7.5</v>
      </c>
      <c r="E63" s="3">
        <v>1</v>
      </c>
      <c r="F63" s="3">
        <v>5</v>
      </c>
      <c r="G63" s="3">
        <v>15</v>
      </c>
      <c r="H63" s="3">
        <v>47.49</v>
      </c>
      <c r="I63" s="3">
        <v>20</v>
      </c>
      <c r="J63" s="3">
        <v>2.2000000000000002</v>
      </c>
      <c r="K63" s="10" t="s">
        <v>149</v>
      </c>
    </row>
    <row r="64" spans="1:11">
      <c r="A64" s="3" t="s">
        <v>150</v>
      </c>
      <c r="B64" s="3">
        <v>82266</v>
      </c>
      <c r="C64" s="3">
        <v>85</v>
      </c>
      <c r="D64" s="3">
        <v>8</v>
      </c>
      <c r="E64" s="3">
        <v>1</v>
      </c>
      <c r="F64" s="3">
        <v>5</v>
      </c>
      <c r="G64" s="3">
        <v>15</v>
      </c>
      <c r="H64" s="3">
        <v>93</v>
      </c>
      <c r="I64" s="3">
        <v>20</v>
      </c>
      <c r="J64" s="3">
        <v>2.5099999999999998</v>
      </c>
      <c r="K64" s="10" t="s">
        <v>150</v>
      </c>
    </row>
    <row r="65" spans="1:11">
      <c r="A65" s="3" t="s">
        <v>130</v>
      </c>
      <c r="B65" s="3">
        <v>82268</v>
      </c>
      <c r="C65" s="3">
        <v>65</v>
      </c>
      <c r="D65" s="3">
        <v>8</v>
      </c>
      <c r="E65" s="3">
        <v>1</v>
      </c>
      <c r="F65" s="3">
        <v>5</v>
      </c>
      <c r="G65" s="3">
        <v>15</v>
      </c>
      <c r="H65" s="3">
        <v>73</v>
      </c>
      <c r="I65" s="3">
        <v>20</v>
      </c>
      <c r="J65" s="3">
        <v>7.71</v>
      </c>
      <c r="K65" s="10" t="s">
        <v>130</v>
      </c>
    </row>
    <row r="66" spans="1:11">
      <c r="A66" s="3" t="s">
        <v>201</v>
      </c>
      <c r="B66" s="3">
        <v>82270</v>
      </c>
      <c r="C66" s="3">
        <v>100</v>
      </c>
      <c r="D66" s="3">
        <v>9</v>
      </c>
      <c r="E66" s="3">
        <v>1</v>
      </c>
      <c r="F66" s="3">
        <v>5</v>
      </c>
      <c r="G66" s="3">
        <v>15</v>
      </c>
      <c r="H66" s="3">
        <v>109</v>
      </c>
      <c r="I66" s="3">
        <v>20</v>
      </c>
      <c r="J66" s="3">
        <v>9.83</v>
      </c>
      <c r="K66" s="10" t="s">
        <v>201</v>
      </c>
    </row>
    <row r="67" spans="1:11">
      <c r="A67" s="3" t="s">
        <v>151</v>
      </c>
      <c r="B67" s="3">
        <v>82271</v>
      </c>
      <c r="C67" s="3">
        <v>29.99</v>
      </c>
      <c r="D67" s="3">
        <v>7.5</v>
      </c>
      <c r="E67" s="3">
        <v>1</v>
      </c>
      <c r="F67" s="3">
        <v>5</v>
      </c>
      <c r="G67" s="3">
        <v>15</v>
      </c>
      <c r="H67" s="3">
        <v>37.489999999999995</v>
      </c>
      <c r="I67" s="3">
        <v>20</v>
      </c>
      <c r="J67" s="3">
        <v>2.2000000000000002</v>
      </c>
      <c r="K67" s="10" t="s">
        <v>151</v>
      </c>
    </row>
    <row r="68" spans="1:11">
      <c r="A68" s="3" t="s">
        <v>32</v>
      </c>
      <c r="B68" s="3">
        <v>82272</v>
      </c>
      <c r="C68" s="3">
        <v>37.5</v>
      </c>
      <c r="D68" s="3">
        <v>7.5</v>
      </c>
      <c r="E68" s="3">
        <v>1</v>
      </c>
      <c r="F68" s="3">
        <v>5</v>
      </c>
      <c r="G68" s="3">
        <v>15</v>
      </c>
      <c r="H68" s="3">
        <v>45</v>
      </c>
      <c r="I68" s="3">
        <v>20</v>
      </c>
      <c r="J68" s="3">
        <v>2.1</v>
      </c>
      <c r="K68" s="10" t="s">
        <v>32</v>
      </c>
    </row>
    <row r="69" spans="1:11">
      <c r="A69" s="3" t="s">
        <v>152</v>
      </c>
      <c r="B69" s="3">
        <v>82273</v>
      </c>
      <c r="C69" s="3">
        <v>39.99</v>
      </c>
      <c r="D69" s="3">
        <v>7.5</v>
      </c>
      <c r="E69" s="3">
        <v>1</v>
      </c>
      <c r="F69" s="3">
        <v>5</v>
      </c>
      <c r="G69" s="3">
        <v>15</v>
      </c>
      <c r="H69" s="3">
        <v>47.49</v>
      </c>
      <c r="I69" s="3">
        <v>20</v>
      </c>
      <c r="J69" s="3">
        <v>4</v>
      </c>
      <c r="K69" s="10" t="s">
        <v>152</v>
      </c>
    </row>
    <row r="70" spans="1:11">
      <c r="A70" s="3" t="s">
        <v>131</v>
      </c>
      <c r="B70" s="3">
        <v>82275</v>
      </c>
      <c r="C70" s="3">
        <v>39.99</v>
      </c>
      <c r="D70" s="3">
        <v>7.5</v>
      </c>
      <c r="E70" s="3">
        <v>0</v>
      </c>
      <c r="F70" s="3">
        <v>5</v>
      </c>
      <c r="G70" s="3">
        <v>15</v>
      </c>
      <c r="H70" s="3">
        <v>47.49</v>
      </c>
      <c r="I70" s="3">
        <v>15</v>
      </c>
      <c r="J70" s="3">
        <v>3.64</v>
      </c>
      <c r="K70" s="10" t="s">
        <v>131</v>
      </c>
    </row>
    <row r="71" spans="1:11">
      <c r="A71" s="3" t="s">
        <v>132</v>
      </c>
      <c r="B71" s="3">
        <v>82277</v>
      </c>
      <c r="C71" s="3">
        <v>125</v>
      </c>
      <c r="D71" s="3">
        <v>9</v>
      </c>
      <c r="E71" s="3">
        <v>1</v>
      </c>
      <c r="F71" s="3">
        <v>5</v>
      </c>
      <c r="G71" s="3">
        <v>15</v>
      </c>
      <c r="H71" s="3">
        <v>134</v>
      </c>
      <c r="I71" s="3">
        <v>20</v>
      </c>
      <c r="J71" s="3">
        <v>16</v>
      </c>
      <c r="K71" s="10" t="s">
        <v>132</v>
      </c>
    </row>
    <row r="72" spans="1:11">
      <c r="A72" s="3" t="s">
        <v>133</v>
      </c>
      <c r="B72" s="3">
        <v>82280</v>
      </c>
      <c r="C72" s="3">
        <v>24.99</v>
      </c>
      <c r="D72" s="3">
        <v>7.5</v>
      </c>
      <c r="E72" s="3">
        <v>1</v>
      </c>
      <c r="F72" s="3">
        <v>5</v>
      </c>
      <c r="G72" s="3">
        <v>15</v>
      </c>
      <c r="H72" s="3">
        <v>32.489999999999995</v>
      </c>
      <c r="I72" s="3">
        <v>20</v>
      </c>
      <c r="J72" s="3">
        <v>2.9</v>
      </c>
      <c r="K72" s="10" t="s">
        <v>133</v>
      </c>
    </row>
    <row r="73" spans="1:11">
      <c r="A73" s="3" t="s">
        <v>33</v>
      </c>
      <c r="B73" s="3">
        <v>82281</v>
      </c>
      <c r="C73" s="3">
        <v>39.99</v>
      </c>
      <c r="D73" s="3">
        <v>7.5</v>
      </c>
      <c r="E73" s="3">
        <v>1</v>
      </c>
      <c r="F73" s="3">
        <v>5</v>
      </c>
      <c r="G73" s="3">
        <v>15</v>
      </c>
      <c r="H73" s="3">
        <v>47.49</v>
      </c>
      <c r="I73" s="3">
        <v>20</v>
      </c>
      <c r="J73" s="3">
        <v>3.9</v>
      </c>
      <c r="K73" s="10" t="s">
        <v>33</v>
      </c>
    </row>
    <row r="74" spans="1:11">
      <c r="A74" s="3" t="s">
        <v>61</v>
      </c>
      <c r="B74" s="3">
        <v>82287</v>
      </c>
      <c r="C74" s="3">
        <v>34.99</v>
      </c>
      <c r="D74" s="3">
        <v>7</v>
      </c>
      <c r="E74" s="3">
        <v>1</v>
      </c>
      <c r="F74" s="3">
        <v>5</v>
      </c>
      <c r="G74" s="3">
        <v>15</v>
      </c>
      <c r="H74" s="3">
        <v>41.99</v>
      </c>
      <c r="I74" s="3">
        <v>15</v>
      </c>
      <c r="J74" s="3">
        <v>2.7</v>
      </c>
      <c r="K74" s="10" t="s">
        <v>61</v>
      </c>
    </row>
    <row r="75" spans="1:11">
      <c r="A75" s="3" t="s">
        <v>62</v>
      </c>
      <c r="B75" s="3">
        <v>82288</v>
      </c>
      <c r="C75" s="3">
        <v>60</v>
      </c>
      <c r="D75" s="3">
        <v>7</v>
      </c>
      <c r="E75" s="3">
        <v>0</v>
      </c>
      <c r="F75" s="3">
        <v>5</v>
      </c>
      <c r="G75" s="3">
        <v>15</v>
      </c>
      <c r="H75" s="3">
        <v>67</v>
      </c>
      <c r="I75" s="3">
        <v>8.5</v>
      </c>
      <c r="J75" s="3">
        <v>5.5</v>
      </c>
      <c r="K75" s="10" t="s">
        <v>62</v>
      </c>
    </row>
    <row r="76" spans="1:11">
      <c r="A76" s="3" t="s">
        <v>63</v>
      </c>
      <c r="B76" s="3">
        <v>82290</v>
      </c>
      <c r="C76" s="3">
        <v>34.99</v>
      </c>
      <c r="D76" s="3">
        <v>7</v>
      </c>
      <c r="E76" s="3">
        <v>1</v>
      </c>
      <c r="F76" s="3">
        <v>5</v>
      </c>
      <c r="G76" s="3">
        <v>15</v>
      </c>
      <c r="H76" s="3">
        <v>41.99</v>
      </c>
      <c r="I76" s="3">
        <v>13.5</v>
      </c>
      <c r="J76" s="3">
        <v>1.6</v>
      </c>
      <c r="K76" s="10" t="s">
        <v>63</v>
      </c>
    </row>
    <row r="77" spans="1:11">
      <c r="A77" s="3" t="s">
        <v>64</v>
      </c>
      <c r="B77" s="3">
        <v>82291</v>
      </c>
      <c r="C77" s="3">
        <v>22</v>
      </c>
      <c r="D77" s="3">
        <v>7</v>
      </c>
      <c r="E77" s="3">
        <v>1</v>
      </c>
      <c r="F77" s="3">
        <v>5</v>
      </c>
      <c r="G77" s="3">
        <v>15</v>
      </c>
      <c r="H77" s="3">
        <v>29</v>
      </c>
      <c r="I77" s="3">
        <v>16</v>
      </c>
      <c r="J77" s="3">
        <v>1.2010000000000001</v>
      </c>
      <c r="K77" s="10" t="s">
        <v>64</v>
      </c>
    </row>
    <row r="78" spans="1:11">
      <c r="A78" s="3" t="s">
        <v>65</v>
      </c>
      <c r="B78" s="3">
        <v>82295</v>
      </c>
      <c r="C78" s="3">
        <v>22.5</v>
      </c>
      <c r="D78" s="3">
        <v>7</v>
      </c>
      <c r="E78" s="3">
        <v>1</v>
      </c>
      <c r="F78" s="3">
        <v>5</v>
      </c>
      <c r="G78" s="3">
        <v>15</v>
      </c>
      <c r="H78" s="3">
        <v>29.5</v>
      </c>
      <c r="I78" s="3">
        <v>12</v>
      </c>
      <c r="J78" s="3">
        <v>1.2</v>
      </c>
      <c r="K78" s="10" t="s">
        <v>65</v>
      </c>
    </row>
    <row r="79" spans="1:11">
      <c r="A79" s="3" t="s">
        <v>227</v>
      </c>
      <c r="B79" s="3">
        <v>82296</v>
      </c>
      <c r="C79" s="3">
        <v>32.5</v>
      </c>
      <c r="D79" s="3">
        <v>7</v>
      </c>
      <c r="E79" s="3">
        <v>1</v>
      </c>
      <c r="F79" s="3">
        <v>5</v>
      </c>
      <c r="G79" s="3">
        <v>15</v>
      </c>
      <c r="H79" s="3">
        <v>39.5</v>
      </c>
      <c r="I79" s="3">
        <v>20</v>
      </c>
      <c r="J79" s="3">
        <v>2.2999999999999998</v>
      </c>
      <c r="K79" s="10" t="s">
        <v>227</v>
      </c>
    </row>
    <row r="80" spans="1:11">
      <c r="A80" s="3" t="s">
        <v>66</v>
      </c>
      <c r="B80" s="3">
        <v>82298</v>
      </c>
      <c r="C80" s="3">
        <v>27.5</v>
      </c>
      <c r="D80" s="3">
        <v>7</v>
      </c>
      <c r="E80" s="3">
        <v>1</v>
      </c>
      <c r="F80" s="3">
        <v>5</v>
      </c>
      <c r="G80" s="3">
        <v>15</v>
      </c>
      <c r="H80" s="3">
        <v>34.5</v>
      </c>
      <c r="I80" s="3">
        <v>14.5</v>
      </c>
      <c r="J80" s="3">
        <v>1.3</v>
      </c>
      <c r="K80" s="10" t="s">
        <v>66</v>
      </c>
    </row>
    <row r="81" spans="1:11">
      <c r="A81" s="3" t="s">
        <v>67</v>
      </c>
      <c r="B81" s="3">
        <v>82299</v>
      </c>
      <c r="C81" s="3">
        <v>39.99</v>
      </c>
      <c r="D81" s="3">
        <v>7</v>
      </c>
      <c r="E81" s="3">
        <v>1</v>
      </c>
      <c r="F81" s="3">
        <v>5</v>
      </c>
      <c r="G81" s="3">
        <v>15</v>
      </c>
      <c r="H81" s="3">
        <v>46.99</v>
      </c>
      <c r="I81" s="3">
        <v>12</v>
      </c>
      <c r="J81" s="3">
        <v>3.3</v>
      </c>
      <c r="K81" s="10" t="s">
        <v>67</v>
      </c>
    </row>
    <row r="82" spans="1:11">
      <c r="A82" s="3" t="s">
        <v>68</v>
      </c>
      <c r="B82" s="3">
        <v>82300</v>
      </c>
      <c r="C82" s="3">
        <v>29.99</v>
      </c>
      <c r="D82" s="3">
        <v>7</v>
      </c>
      <c r="E82" s="3">
        <v>1</v>
      </c>
      <c r="F82" s="3">
        <v>5</v>
      </c>
      <c r="G82" s="3">
        <v>15</v>
      </c>
      <c r="H82" s="3">
        <v>36.989999999999995</v>
      </c>
      <c r="I82" s="3">
        <v>9</v>
      </c>
      <c r="J82" s="3">
        <v>1.8</v>
      </c>
      <c r="K82" s="10" t="s">
        <v>68</v>
      </c>
    </row>
    <row r="83" spans="1:11">
      <c r="A83" s="3" t="s">
        <v>69</v>
      </c>
      <c r="B83" s="3">
        <v>82301</v>
      </c>
      <c r="C83" s="3">
        <v>150</v>
      </c>
      <c r="D83" s="3">
        <v>9</v>
      </c>
      <c r="E83" s="3">
        <v>1</v>
      </c>
      <c r="F83" s="3">
        <v>5</v>
      </c>
      <c r="G83" s="3">
        <v>15</v>
      </c>
      <c r="H83" s="3">
        <v>159</v>
      </c>
      <c r="I83" s="3">
        <v>14</v>
      </c>
      <c r="J83" s="3">
        <v>11.88</v>
      </c>
      <c r="K83" s="10" t="s">
        <v>69</v>
      </c>
    </row>
    <row r="84" spans="1:11">
      <c r="A84" s="3" t="s">
        <v>134</v>
      </c>
      <c r="B84" s="3">
        <v>82302</v>
      </c>
      <c r="C84" s="3">
        <v>29.99</v>
      </c>
      <c r="D84" s="3">
        <v>7</v>
      </c>
      <c r="E84" s="3">
        <v>1</v>
      </c>
      <c r="F84" s="3">
        <v>5</v>
      </c>
      <c r="G84" s="3">
        <v>15</v>
      </c>
      <c r="H84" s="3">
        <v>36.989999999999995</v>
      </c>
      <c r="I84" s="3">
        <v>15.5</v>
      </c>
      <c r="J84" s="3">
        <v>2.14</v>
      </c>
      <c r="K84" s="10" t="s">
        <v>134</v>
      </c>
    </row>
    <row r="85" spans="1:11">
      <c r="A85" s="3" t="s">
        <v>70</v>
      </c>
      <c r="B85" s="3">
        <v>82303</v>
      </c>
      <c r="C85" s="3">
        <v>39.99</v>
      </c>
      <c r="D85" s="3">
        <v>7</v>
      </c>
      <c r="E85" s="3">
        <v>0</v>
      </c>
      <c r="F85" s="3">
        <v>5</v>
      </c>
      <c r="G85" s="3">
        <v>15</v>
      </c>
      <c r="H85" s="3">
        <v>46.99</v>
      </c>
      <c r="I85" s="3">
        <v>7.5</v>
      </c>
      <c r="J85" s="3">
        <v>5.2</v>
      </c>
      <c r="K85" s="10" t="s">
        <v>70</v>
      </c>
    </row>
    <row r="86" spans="1:11">
      <c r="A86" s="3" t="s">
        <v>153</v>
      </c>
      <c r="B86" s="3">
        <v>82304</v>
      </c>
      <c r="C86" s="3">
        <v>37.5</v>
      </c>
      <c r="D86" s="3">
        <v>7</v>
      </c>
      <c r="E86" s="3">
        <v>1</v>
      </c>
      <c r="F86" s="3">
        <v>5</v>
      </c>
      <c r="G86" s="3">
        <v>15</v>
      </c>
      <c r="H86" s="3">
        <v>44.5</v>
      </c>
      <c r="I86" s="3">
        <v>6.5</v>
      </c>
      <c r="J86" s="3">
        <v>4.0999999999999996</v>
      </c>
      <c r="K86" s="10" t="s">
        <v>153</v>
      </c>
    </row>
    <row r="87" spans="1:11">
      <c r="A87" s="3" t="s">
        <v>71</v>
      </c>
      <c r="B87" s="3">
        <v>82307</v>
      </c>
      <c r="C87" s="3">
        <v>100</v>
      </c>
      <c r="D87" s="3">
        <v>8</v>
      </c>
      <c r="E87" s="3">
        <v>1</v>
      </c>
      <c r="F87" s="3">
        <v>5</v>
      </c>
      <c r="G87" s="3">
        <v>15</v>
      </c>
      <c r="H87" s="3">
        <v>108</v>
      </c>
      <c r="I87" s="3">
        <v>14</v>
      </c>
      <c r="J87" s="3">
        <v>10</v>
      </c>
      <c r="K87" s="10" t="s">
        <v>71</v>
      </c>
    </row>
    <row r="88" spans="1:11">
      <c r="A88" s="3" t="s">
        <v>72</v>
      </c>
      <c r="B88" s="3">
        <v>82308</v>
      </c>
      <c r="C88" s="3">
        <v>75</v>
      </c>
      <c r="D88" s="3">
        <v>8</v>
      </c>
      <c r="E88" s="3">
        <v>1</v>
      </c>
      <c r="F88" s="3">
        <v>5</v>
      </c>
      <c r="G88" s="3">
        <v>15</v>
      </c>
      <c r="H88" s="3">
        <v>83</v>
      </c>
      <c r="I88" s="3">
        <v>14</v>
      </c>
      <c r="J88" s="3">
        <v>6.94</v>
      </c>
      <c r="K88" s="10" t="s">
        <v>72</v>
      </c>
    </row>
    <row r="89" spans="1:11">
      <c r="A89" s="3" t="s">
        <v>73</v>
      </c>
      <c r="B89" s="3">
        <v>82309</v>
      </c>
      <c r="C89" s="3">
        <v>50</v>
      </c>
      <c r="D89" s="3">
        <v>7</v>
      </c>
      <c r="E89" s="3">
        <v>1</v>
      </c>
      <c r="F89" s="3">
        <v>5</v>
      </c>
      <c r="G89" s="3">
        <v>15</v>
      </c>
      <c r="H89" s="3">
        <v>57</v>
      </c>
      <c r="I89" s="3">
        <v>15.5</v>
      </c>
      <c r="J89" s="3">
        <v>5.04</v>
      </c>
      <c r="K89" s="10" t="s">
        <v>73</v>
      </c>
    </row>
    <row r="90" spans="1:11">
      <c r="A90" s="3" t="s">
        <v>74</v>
      </c>
      <c r="B90" s="3">
        <v>82312</v>
      </c>
      <c r="C90" s="3">
        <v>34.99</v>
      </c>
      <c r="D90" s="3">
        <v>7</v>
      </c>
      <c r="E90" s="3">
        <v>1</v>
      </c>
      <c r="F90" s="3">
        <v>5</v>
      </c>
      <c r="G90" s="3">
        <v>15</v>
      </c>
      <c r="H90" s="3">
        <v>41.99</v>
      </c>
      <c r="I90" s="3">
        <v>15</v>
      </c>
      <c r="J90" s="3">
        <v>2.72</v>
      </c>
      <c r="K90" s="10" t="s">
        <v>74</v>
      </c>
    </row>
    <row r="91" spans="1:11">
      <c r="A91" s="3" t="s">
        <v>75</v>
      </c>
      <c r="B91" s="3">
        <v>82313</v>
      </c>
      <c r="C91" s="3">
        <v>39.99</v>
      </c>
      <c r="D91" s="3">
        <v>7</v>
      </c>
      <c r="E91" s="3">
        <v>1</v>
      </c>
      <c r="F91" s="3">
        <v>5</v>
      </c>
      <c r="G91" s="3">
        <v>15</v>
      </c>
      <c r="H91" s="3">
        <v>46.99</v>
      </c>
      <c r="I91" s="3">
        <v>15.5</v>
      </c>
      <c r="J91" s="3">
        <v>2.2999999999999998</v>
      </c>
      <c r="K91" s="10" t="s">
        <v>75</v>
      </c>
    </row>
    <row r="92" spans="1:11">
      <c r="A92" s="3" t="s">
        <v>79</v>
      </c>
      <c r="B92" s="3">
        <v>82600</v>
      </c>
      <c r="C92" s="3">
        <v>24.99</v>
      </c>
      <c r="D92" s="3">
        <v>7</v>
      </c>
      <c r="E92" s="3">
        <v>1</v>
      </c>
      <c r="F92" s="3">
        <v>5</v>
      </c>
      <c r="G92" s="3">
        <v>15</v>
      </c>
      <c r="H92" s="3">
        <v>31.99</v>
      </c>
      <c r="I92" s="3">
        <v>20</v>
      </c>
      <c r="J92" s="3">
        <v>2.8</v>
      </c>
      <c r="K92" s="10" t="s">
        <v>79</v>
      </c>
    </row>
    <row r="93" spans="1:11">
      <c r="A93" s="3" t="s">
        <v>134</v>
      </c>
      <c r="B93" s="3">
        <v>82621</v>
      </c>
      <c r="C93" s="3">
        <v>29.99</v>
      </c>
      <c r="D93" s="3">
        <v>7.5</v>
      </c>
      <c r="E93" s="3">
        <v>1</v>
      </c>
      <c r="F93" s="3">
        <v>5</v>
      </c>
      <c r="G93" s="3">
        <v>15</v>
      </c>
      <c r="H93" s="3">
        <v>37.489999999999995</v>
      </c>
      <c r="I93" s="3">
        <v>7.5</v>
      </c>
      <c r="J93" s="3">
        <v>3.05</v>
      </c>
      <c r="K93" s="10" t="s">
        <v>134</v>
      </c>
    </row>
    <row r="94" spans="1:11">
      <c r="A94" s="3" t="s">
        <v>154</v>
      </c>
      <c r="B94" s="3">
        <v>82624</v>
      </c>
      <c r="C94" s="3">
        <v>14.99</v>
      </c>
      <c r="D94" s="3">
        <v>7.5</v>
      </c>
      <c r="E94" s="3">
        <v>1</v>
      </c>
      <c r="F94" s="3">
        <v>5</v>
      </c>
      <c r="G94" s="3">
        <v>15</v>
      </c>
      <c r="H94" s="3">
        <v>22.490000000000002</v>
      </c>
      <c r="I94" s="3">
        <v>20</v>
      </c>
      <c r="J94" s="3">
        <v>1.6</v>
      </c>
      <c r="K94" s="10" t="s">
        <v>154</v>
      </c>
    </row>
    <row r="95" spans="1:11">
      <c r="A95" s="3" t="s">
        <v>136</v>
      </c>
      <c r="B95" s="3">
        <v>82628</v>
      </c>
      <c r="C95" s="3">
        <v>1000</v>
      </c>
      <c r="D95" s="3">
        <v>55</v>
      </c>
      <c r="E95" s="3">
        <v>0</v>
      </c>
      <c r="F95" s="3">
        <v>5</v>
      </c>
      <c r="G95" s="3">
        <v>15</v>
      </c>
      <c r="H95" s="3">
        <v>1055</v>
      </c>
      <c r="I95" s="3">
        <v>11.5</v>
      </c>
      <c r="J95" s="3">
        <v>41.5</v>
      </c>
      <c r="K95" s="10" t="s">
        <v>136</v>
      </c>
    </row>
    <row r="96" spans="1:11">
      <c r="A96" s="3" t="s">
        <v>190</v>
      </c>
      <c r="B96" s="3">
        <v>82629</v>
      </c>
      <c r="C96" s="3">
        <v>29.99</v>
      </c>
      <c r="D96" s="3">
        <v>7</v>
      </c>
      <c r="E96" s="3">
        <v>1</v>
      </c>
      <c r="F96" s="3">
        <v>5</v>
      </c>
      <c r="G96" s="3">
        <v>15</v>
      </c>
      <c r="H96" s="3">
        <v>36.989999999999995</v>
      </c>
      <c r="I96" s="3">
        <v>18.5</v>
      </c>
      <c r="J96" s="3">
        <v>1.7</v>
      </c>
      <c r="K96" s="10" t="s">
        <v>190</v>
      </c>
    </row>
    <row r="97" spans="1:11">
      <c r="A97" s="3" t="s">
        <v>137</v>
      </c>
      <c r="B97" s="3">
        <v>82630</v>
      </c>
      <c r="C97" s="3">
        <v>175</v>
      </c>
      <c r="D97" s="3">
        <v>10</v>
      </c>
      <c r="E97" s="3">
        <v>1</v>
      </c>
      <c r="F97" s="3">
        <v>5</v>
      </c>
      <c r="G97" s="3">
        <v>15</v>
      </c>
      <c r="H97" s="3">
        <v>185</v>
      </c>
      <c r="I97" s="3">
        <v>13</v>
      </c>
      <c r="J97" s="3">
        <v>16.170000000000002</v>
      </c>
      <c r="K97" s="10" t="s">
        <v>137</v>
      </c>
    </row>
    <row r="98" spans="1:11">
      <c r="A98" s="3" t="s">
        <v>138</v>
      </c>
      <c r="B98" s="3">
        <v>82631</v>
      </c>
      <c r="C98" s="3">
        <v>17.5</v>
      </c>
      <c r="D98" s="3">
        <v>7.5</v>
      </c>
      <c r="E98" s="3">
        <v>1</v>
      </c>
      <c r="F98" s="3">
        <v>5</v>
      </c>
      <c r="G98" s="3">
        <v>15</v>
      </c>
      <c r="H98" s="3">
        <v>25</v>
      </c>
      <c r="I98" s="3">
        <v>0</v>
      </c>
      <c r="J98" s="3">
        <v>1.85</v>
      </c>
      <c r="K98" s="10" t="s">
        <v>138</v>
      </c>
    </row>
    <row r="99" spans="1:11">
      <c r="A99" s="3" t="s">
        <v>228</v>
      </c>
      <c r="B99" s="3">
        <v>82639</v>
      </c>
      <c r="C99" s="3">
        <v>45</v>
      </c>
      <c r="D99" s="3">
        <v>7.5</v>
      </c>
      <c r="E99" s="3">
        <v>0</v>
      </c>
      <c r="F99" s="3">
        <v>5</v>
      </c>
      <c r="G99" s="3">
        <v>15</v>
      </c>
      <c r="H99" s="3">
        <v>52.5</v>
      </c>
      <c r="I99" s="3">
        <v>0.5</v>
      </c>
      <c r="J99" s="3">
        <v>2</v>
      </c>
      <c r="K99" s="10" t="s">
        <v>228</v>
      </c>
    </row>
    <row r="100" spans="1:11">
      <c r="A100" s="3" t="s">
        <v>80</v>
      </c>
      <c r="B100" s="3">
        <v>82665</v>
      </c>
      <c r="C100" s="3">
        <v>17.5</v>
      </c>
      <c r="D100" s="3">
        <v>7</v>
      </c>
      <c r="E100" s="3">
        <v>1</v>
      </c>
      <c r="F100" s="3">
        <v>5</v>
      </c>
      <c r="G100" s="3">
        <v>15</v>
      </c>
      <c r="H100" s="3">
        <v>24.5</v>
      </c>
      <c r="I100" s="3">
        <v>6</v>
      </c>
      <c r="J100" s="3">
        <v>1.39</v>
      </c>
      <c r="K100" s="10" t="s">
        <v>80</v>
      </c>
    </row>
    <row r="101" spans="1:11">
      <c r="A101" s="3" t="s">
        <v>199</v>
      </c>
      <c r="B101" s="3">
        <v>82666</v>
      </c>
      <c r="C101" s="3">
        <v>29.99</v>
      </c>
      <c r="D101" s="3">
        <v>7</v>
      </c>
      <c r="E101" s="3">
        <v>1</v>
      </c>
      <c r="F101" s="3">
        <v>5</v>
      </c>
      <c r="G101" s="3">
        <v>15</v>
      </c>
      <c r="H101" s="3">
        <v>36.989999999999995</v>
      </c>
      <c r="I101" s="3">
        <v>13.5</v>
      </c>
      <c r="J101" s="3">
        <v>2.6</v>
      </c>
      <c r="K101" s="10" t="s">
        <v>199</v>
      </c>
    </row>
    <row r="102" spans="1:11">
      <c r="A102" s="3" t="s">
        <v>149</v>
      </c>
      <c r="B102" s="3">
        <v>82667</v>
      </c>
      <c r="C102" s="3">
        <v>44.99</v>
      </c>
      <c r="D102" s="3">
        <v>7</v>
      </c>
      <c r="E102" s="3">
        <v>1</v>
      </c>
      <c r="F102" s="3">
        <v>5</v>
      </c>
      <c r="G102" s="3">
        <v>15</v>
      </c>
      <c r="H102" s="3">
        <v>51.99</v>
      </c>
      <c r="I102" s="3">
        <v>20</v>
      </c>
      <c r="J102" s="3">
        <v>2.84</v>
      </c>
      <c r="K102" s="10" t="s">
        <v>149</v>
      </c>
    </row>
    <row r="103" spans="1:11">
      <c r="A103" s="3" t="s">
        <v>229</v>
      </c>
      <c r="B103" s="3">
        <v>82672</v>
      </c>
      <c r="C103" s="3">
        <v>24.99</v>
      </c>
      <c r="D103" s="3">
        <v>7</v>
      </c>
      <c r="E103" s="3">
        <v>1</v>
      </c>
      <c r="F103" s="3">
        <v>5</v>
      </c>
      <c r="G103" s="3">
        <v>15</v>
      </c>
      <c r="H103" s="3">
        <v>31.99</v>
      </c>
      <c r="I103" s="3">
        <v>8</v>
      </c>
      <c r="J103" s="3">
        <v>1.05</v>
      </c>
      <c r="K103" s="10" t="s">
        <v>229</v>
      </c>
    </row>
    <row r="104" spans="1:11">
      <c r="A104" s="3" t="s">
        <v>76</v>
      </c>
      <c r="B104" s="3">
        <v>82673</v>
      </c>
      <c r="C104" s="3">
        <v>19.989999999999998</v>
      </c>
      <c r="D104" s="3">
        <v>7</v>
      </c>
      <c r="E104" s="3">
        <v>0</v>
      </c>
      <c r="F104" s="3">
        <v>5</v>
      </c>
      <c r="G104" s="3">
        <v>15</v>
      </c>
      <c r="H104" s="3">
        <v>26.99</v>
      </c>
      <c r="I104" s="3">
        <v>2</v>
      </c>
      <c r="J104" s="3">
        <v>2.6</v>
      </c>
      <c r="K104" s="10" t="s">
        <v>76</v>
      </c>
    </row>
    <row r="105" spans="1:11">
      <c r="A105" s="3" t="s">
        <v>143</v>
      </c>
      <c r="B105" s="3">
        <v>82676</v>
      </c>
      <c r="C105" s="3">
        <v>24.99</v>
      </c>
      <c r="D105" s="3">
        <v>7</v>
      </c>
      <c r="E105" s="3">
        <v>1</v>
      </c>
      <c r="F105" s="3">
        <v>5</v>
      </c>
      <c r="G105" s="3">
        <v>15</v>
      </c>
      <c r="H105" s="3">
        <v>31.99</v>
      </c>
      <c r="I105" s="3">
        <v>9.5</v>
      </c>
      <c r="J105" s="3">
        <v>1.41</v>
      </c>
      <c r="K105" s="10" t="s">
        <v>143</v>
      </c>
    </row>
    <row r="106" spans="1:11">
      <c r="A106" s="3" t="s">
        <v>200</v>
      </c>
      <c r="B106" s="3">
        <v>82678</v>
      </c>
      <c r="C106" s="3">
        <v>34.99</v>
      </c>
      <c r="D106" s="3">
        <v>7</v>
      </c>
      <c r="E106" s="3">
        <v>1</v>
      </c>
      <c r="F106" s="3">
        <v>5</v>
      </c>
      <c r="G106" s="3">
        <v>15</v>
      </c>
      <c r="H106" s="3">
        <v>41.99</v>
      </c>
      <c r="I106" s="3">
        <v>13</v>
      </c>
      <c r="J106" s="3">
        <v>3.89</v>
      </c>
      <c r="K106" s="10" t="s">
        <v>200</v>
      </c>
    </row>
    <row r="107" spans="1:11">
      <c r="A107" s="3" t="s">
        <v>81</v>
      </c>
      <c r="B107" s="3">
        <v>82680</v>
      </c>
      <c r="C107" s="3">
        <v>39.99</v>
      </c>
      <c r="D107" s="3">
        <v>7</v>
      </c>
      <c r="E107" s="3">
        <v>0</v>
      </c>
      <c r="F107" s="3">
        <v>5</v>
      </c>
      <c r="G107" s="3">
        <v>15</v>
      </c>
      <c r="H107" s="3">
        <v>46.99</v>
      </c>
      <c r="I107" s="3">
        <v>7.5</v>
      </c>
      <c r="J107" s="3">
        <v>4.5199999999999996</v>
      </c>
      <c r="K107" s="10" t="s">
        <v>81</v>
      </c>
    </row>
    <row r="108" spans="1:11">
      <c r="A108" s="3" t="s">
        <v>230</v>
      </c>
      <c r="B108" s="3">
        <v>82683</v>
      </c>
      <c r="C108" s="3">
        <v>17.5</v>
      </c>
      <c r="D108" s="3">
        <v>7</v>
      </c>
      <c r="E108" s="3">
        <v>1</v>
      </c>
      <c r="F108" s="3">
        <v>5</v>
      </c>
      <c r="G108" s="3">
        <v>15</v>
      </c>
      <c r="H108" s="3">
        <v>24.5</v>
      </c>
      <c r="I108" s="3">
        <v>20</v>
      </c>
      <c r="J108" s="3">
        <v>2.2000000000000002</v>
      </c>
      <c r="K108" s="10" t="s">
        <v>230</v>
      </c>
    </row>
    <row r="109" spans="1:11">
      <c r="A109" s="3" t="s">
        <v>82</v>
      </c>
      <c r="B109" s="3">
        <v>82684</v>
      </c>
      <c r="C109" s="3">
        <v>22.5</v>
      </c>
      <c r="D109" s="3">
        <v>7</v>
      </c>
      <c r="E109" s="3">
        <v>1</v>
      </c>
      <c r="F109" s="3">
        <v>5</v>
      </c>
      <c r="G109" s="3">
        <v>15</v>
      </c>
      <c r="H109" s="3">
        <v>29.5</v>
      </c>
      <c r="I109" s="3">
        <v>15.5</v>
      </c>
      <c r="J109" s="3">
        <v>1.78</v>
      </c>
      <c r="K109" s="10" t="s">
        <v>82</v>
      </c>
    </row>
    <row r="110" spans="1:11">
      <c r="A110" s="3" t="s">
        <v>155</v>
      </c>
      <c r="B110" s="3">
        <v>82692</v>
      </c>
      <c r="C110" s="3">
        <v>24.99</v>
      </c>
      <c r="D110" s="3">
        <v>7</v>
      </c>
      <c r="E110" s="3">
        <v>1</v>
      </c>
      <c r="F110" s="3">
        <v>5</v>
      </c>
      <c r="G110" s="3">
        <v>15</v>
      </c>
      <c r="H110" s="3">
        <v>31.99</v>
      </c>
      <c r="I110" s="3">
        <v>20</v>
      </c>
      <c r="J110" s="3">
        <v>1</v>
      </c>
      <c r="K110" s="10" t="s">
        <v>155</v>
      </c>
    </row>
    <row r="111" spans="1:11">
      <c r="A111" s="3" t="s">
        <v>156</v>
      </c>
      <c r="B111" s="3">
        <v>82693</v>
      </c>
      <c r="C111" s="3">
        <v>34.99</v>
      </c>
      <c r="D111" s="3">
        <v>7</v>
      </c>
      <c r="E111" s="3">
        <v>0</v>
      </c>
      <c r="F111" s="3">
        <v>5</v>
      </c>
      <c r="G111" s="3">
        <v>15</v>
      </c>
      <c r="H111" s="3">
        <v>41.99</v>
      </c>
      <c r="I111" s="3">
        <v>14.5</v>
      </c>
      <c r="J111" s="3">
        <v>2.33</v>
      </c>
      <c r="K111" s="10" t="s">
        <v>156</v>
      </c>
    </row>
    <row r="112" spans="1:11">
      <c r="A112" s="3" t="s">
        <v>83</v>
      </c>
      <c r="B112" s="3">
        <v>82694</v>
      </c>
      <c r="C112" s="3">
        <v>34.99</v>
      </c>
      <c r="D112" s="3">
        <v>7</v>
      </c>
      <c r="E112" s="3">
        <v>1</v>
      </c>
      <c r="F112" s="3">
        <v>5</v>
      </c>
      <c r="G112" s="3">
        <v>15</v>
      </c>
      <c r="H112" s="3">
        <v>41.99</v>
      </c>
      <c r="I112" s="3">
        <v>12.5</v>
      </c>
      <c r="J112" s="3">
        <v>2.4300000000000002</v>
      </c>
      <c r="K112" s="10" t="s">
        <v>83</v>
      </c>
    </row>
    <row r="113" spans="1:11">
      <c r="A113" s="3" t="s">
        <v>84</v>
      </c>
      <c r="B113" s="3">
        <v>82695</v>
      </c>
      <c r="C113" s="3">
        <v>45</v>
      </c>
      <c r="D113" s="3">
        <v>7.5</v>
      </c>
      <c r="E113" s="3">
        <v>1</v>
      </c>
      <c r="F113" s="3">
        <v>5</v>
      </c>
      <c r="G113" s="3">
        <v>15</v>
      </c>
      <c r="H113" s="3">
        <v>52.5</v>
      </c>
      <c r="I113" s="3">
        <v>20</v>
      </c>
      <c r="J113" s="3">
        <v>1.29</v>
      </c>
      <c r="K113" s="10" t="s">
        <v>84</v>
      </c>
    </row>
    <row r="114" spans="1:11">
      <c r="A114" s="3" t="s">
        <v>85</v>
      </c>
      <c r="B114" s="3">
        <v>82847</v>
      </c>
      <c r="C114" s="3">
        <v>14.99</v>
      </c>
      <c r="D114" s="3">
        <v>5</v>
      </c>
      <c r="E114" s="3">
        <v>1</v>
      </c>
      <c r="F114" s="3">
        <v>5</v>
      </c>
      <c r="G114" s="3">
        <v>15</v>
      </c>
      <c r="H114" s="3">
        <v>19.990000000000002</v>
      </c>
      <c r="I114" s="3">
        <v>11</v>
      </c>
      <c r="J114" s="3">
        <v>0.5</v>
      </c>
      <c r="K114" s="10" t="s">
        <v>85</v>
      </c>
    </row>
    <row r="115" spans="1:11">
      <c r="A115" s="3" t="s">
        <v>86</v>
      </c>
      <c r="B115" s="3">
        <v>82849</v>
      </c>
      <c r="C115" s="3">
        <v>17.5</v>
      </c>
      <c r="D115" s="3">
        <v>5</v>
      </c>
      <c r="E115" s="3">
        <v>1</v>
      </c>
      <c r="F115" s="3">
        <v>5</v>
      </c>
      <c r="G115" s="3">
        <v>15</v>
      </c>
      <c r="H115" s="3">
        <v>22.5</v>
      </c>
      <c r="I115" s="3">
        <v>16</v>
      </c>
      <c r="J115" s="3">
        <v>0.5</v>
      </c>
      <c r="K115" s="10" t="s">
        <v>86</v>
      </c>
    </row>
    <row r="116" spans="1:11">
      <c r="A116" s="3" t="s">
        <v>231</v>
      </c>
      <c r="B116" s="3">
        <v>82853</v>
      </c>
      <c r="C116" s="3">
        <v>120</v>
      </c>
      <c r="D116" s="3">
        <v>9</v>
      </c>
      <c r="E116" s="3">
        <v>1</v>
      </c>
      <c r="F116" s="3">
        <v>5</v>
      </c>
      <c r="G116" s="3">
        <v>15</v>
      </c>
      <c r="H116" s="3">
        <v>129</v>
      </c>
      <c r="I116" s="3">
        <v>20</v>
      </c>
      <c r="J116" s="3">
        <v>14.73</v>
      </c>
      <c r="K116" s="10" t="s">
        <v>231</v>
      </c>
    </row>
    <row r="117" spans="1:11">
      <c r="A117" s="3" t="s">
        <v>157</v>
      </c>
      <c r="B117" s="3">
        <v>82854</v>
      </c>
      <c r="C117" s="3">
        <v>150</v>
      </c>
      <c r="D117" s="3">
        <v>9</v>
      </c>
      <c r="E117" s="3">
        <v>1</v>
      </c>
      <c r="F117" s="3">
        <v>5</v>
      </c>
      <c r="G117" s="3">
        <v>15</v>
      </c>
      <c r="H117" s="3">
        <v>159</v>
      </c>
      <c r="I117" s="3">
        <v>20</v>
      </c>
      <c r="J117" s="3">
        <v>15.9</v>
      </c>
      <c r="K117" s="10" t="s">
        <v>157</v>
      </c>
    </row>
    <row r="118" spans="1:11">
      <c r="A118" s="3" t="s">
        <v>139</v>
      </c>
      <c r="B118" s="3">
        <v>83020</v>
      </c>
      <c r="C118" s="3">
        <v>39.99</v>
      </c>
      <c r="D118" s="3">
        <v>7</v>
      </c>
      <c r="E118" s="3">
        <v>1</v>
      </c>
      <c r="F118" s="3">
        <v>5</v>
      </c>
      <c r="G118" s="3">
        <v>15</v>
      </c>
      <c r="H118" s="3">
        <v>46.99</v>
      </c>
      <c r="I118" s="3">
        <v>20</v>
      </c>
      <c r="J118" s="3">
        <v>4.8</v>
      </c>
      <c r="K118" s="10" t="s">
        <v>139</v>
      </c>
    </row>
    <row r="119" spans="1:11">
      <c r="A119" s="3" t="s">
        <v>140</v>
      </c>
      <c r="B119" s="3">
        <v>83029</v>
      </c>
      <c r="C119" s="3">
        <v>60</v>
      </c>
      <c r="D119" s="3">
        <v>8</v>
      </c>
      <c r="E119" s="3">
        <v>1</v>
      </c>
      <c r="F119" s="3">
        <v>5</v>
      </c>
      <c r="G119" s="3">
        <v>15</v>
      </c>
      <c r="H119" s="3">
        <v>68</v>
      </c>
      <c r="I119" s="3">
        <v>13</v>
      </c>
      <c r="J119" s="3">
        <v>4.75</v>
      </c>
      <c r="K119" s="10" t="s">
        <v>140</v>
      </c>
    </row>
    <row r="120" spans="1:11">
      <c r="A120" s="3" t="s">
        <v>141</v>
      </c>
      <c r="B120" s="3">
        <v>83030</v>
      </c>
      <c r="C120" s="3">
        <v>14.99</v>
      </c>
      <c r="D120" s="3">
        <v>4.5</v>
      </c>
      <c r="E120" s="3">
        <v>1</v>
      </c>
      <c r="F120" s="3">
        <v>5</v>
      </c>
      <c r="G120" s="3">
        <v>15</v>
      </c>
      <c r="H120" s="3">
        <v>19.490000000000002</v>
      </c>
      <c r="I120" s="3">
        <v>15.5</v>
      </c>
      <c r="J120" s="3">
        <v>0.4</v>
      </c>
      <c r="K120" s="10" t="s">
        <v>141</v>
      </c>
    </row>
    <row r="121" spans="1:11">
      <c r="A121" s="3" t="s">
        <v>158</v>
      </c>
      <c r="B121" s="3">
        <v>83032</v>
      </c>
      <c r="C121" s="3">
        <v>24.99</v>
      </c>
      <c r="D121" s="3">
        <v>7.5</v>
      </c>
      <c r="E121" s="3">
        <v>1</v>
      </c>
      <c r="F121" s="3">
        <v>5</v>
      </c>
      <c r="G121" s="3">
        <v>15</v>
      </c>
      <c r="H121" s="3">
        <v>32.489999999999995</v>
      </c>
      <c r="I121" s="3">
        <v>10</v>
      </c>
      <c r="J121" s="3">
        <v>2.14</v>
      </c>
      <c r="K121" s="10" t="s">
        <v>158</v>
      </c>
    </row>
    <row r="122" spans="1:11">
      <c r="A122" s="3" t="s">
        <v>142</v>
      </c>
      <c r="B122" s="3">
        <v>83034</v>
      </c>
      <c r="C122" s="3">
        <v>24.99</v>
      </c>
      <c r="D122" s="3">
        <v>7</v>
      </c>
      <c r="E122" s="3">
        <v>1</v>
      </c>
      <c r="F122" s="3">
        <v>5</v>
      </c>
      <c r="G122" s="3">
        <v>15</v>
      </c>
      <c r="H122" s="3">
        <v>31.99</v>
      </c>
      <c r="I122" s="3">
        <v>20</v>
      </c>
      <c r="J122" s="3">
        <v>5.5</v>
      </c>
      <c r="K122" s="10" t="s">
        <v>142</v>
      </c>
    </row>
    <row r="123" spans="1:11">
      <c r="A123" s="3" t="s">
        <v>159</v>
      </c>
      <c r="B123" s="3">
        <v>83035</v>
      </c>
      <c r="C123" s="3">
        <v>34.99</v>
      </c>
      <c r="D123" s="3">
        <v>7.5</v>
      </c>
      <c r="E123" s="3">
        <v>1</v>
      </c>
      <c r="F123" s="3">
        <v>5</v>
      </c>
      <c r="G123" s="3">
        <v>15</v>
      </c>
      <c r="H123" s="3">
        <v>42.49</v>
      </c>
      <c r="I123" s="3">
        <v>15</v>
      </c>
      <c r="J123" s="3">
        <v>2.94</v>
      </c>
      <c r="K123" s="10" t="s">
        <v>159</v>
      </c>
    </row>
    <row r="124" spans="1:11">
      <c r="A124" s="3" t="s">
        <v>160</v>
      </c>
      <c r="B124" s="3">
        <v>83036</v>
      </c>
      <c r="C124" s="3">
        <v>21.25</v>
      </c>
      <c r="D124" s="3">
        <v>7</v>
      </c>
      <c r="E124" s="3">
        <v>1</v>
      </c>
      <c r="F124" s="3">
        <v>5</v>
      </c>
      <c r="G124" s="3">
        <v>15</v>
      </c>
      <c r="H124" s="3">
        <v>28.25</v>
      </c>
      <c r="I124" s="3">
        <v>11</v>
      </c>
      <c r="J124" s="3">
        <v>4.2</v>
      </c>
      <c r="K124" s="10" t="s">
        <v>160</v>
      </c>
    </row>
    <row r="125" spans="1:11">
      <c r="A125" s="3" t="s">
        <v>161</v>
      </c>
      <c r="B125" s="3">
        <v>83037</v>
      </c>
      <c r="C125" s="3">
        <v>60</v>
      </c>
      <c r="D125" s="3">
        <v>7</v>
      </c>
      <c r="E125" s="3">
        <v>1</v>
      </c>
      <c r="F125" s="3">
        <v>5</v>
      </c>
      <c r="G125" s="3">
        <v>15</v>
      </c>
      <c r="H125" s="3">
        <v>67</v>
      </c>
      <c r="I125" s="3">
        <v>12</v>
      </c>
      <c r="J125" s="3">
        <v>4.9000000000000004</v>
      </c>
      <c r="K125" s="10" t="s">
        <v>161</v>
      </c>
    </row>
    <row r="126" spans="1:11">
      <c r="A126" s="3" t="s">
        <v>143</v>
      </c>
      <c r="B126" s="3">
        <v>83038</v>
      </c>
      <c r="C126" s="3">
        <v>29.99</v>
      </c>
      <c r="D126" s="3">
        <v>7.5</v>
      </c>
      <c r="E126" s="3">
        <v>1</v>
      </c>
      <c r="F126" s="3">
        <v>5</v>
      </c>
      <c r="G126" s="3">
        <v>15</v>
      </c>
      <c r="H126" s="3">
        <v>37.489999999999995</v>
      </c>
      <c r="I126" s="3">
        <v>10.5</v>
      </c>
      <c r="J126" s="3">
        <v>1.1000000000000001</v>
      </c>
      <c r="K126" s="10" t="s">
        <v>143</v>
      </c>
    </row>
    <row r="127" spans="1:11">
      <c r="A127" s="3" t="s">
        <v>144</v>
      </c>
      <c r="B127" s="3">
        <v>83044</v>
      </c>
      <c r="C127" s="3">
        <v>39.99</v>
      </c>
      <c r="D127" s="3">
        <v>7.5</v>
      </c>
      <c r="E127" s="3">
        <v>1</v>
      </c>
      <c r="F127" s="3">
        <v>5</v>
      </c>
      <c r="G127" s="3">
        <v>15</v>
      </c>
      <c r="H127" s="3">
        <v>47.49</v>
      </c>
      <c r="I127" s="3">
        <v>15</v>
      </c>
      <c r="J127" s="3">
        <v>2.02</v>
      </c>
      <c r="K127" s="10" t="s">
        <v>144</v>
      </c>
    </row>
    <row r="128" spans="1:11">
      <c r="A128" s="3" t="s">
        <v>145</v>
      </c>
      <c r="B128" s="3">
        <v>83045</v>
      </c>
      <c r="C128" s="3">
        <v>60</v>
      </c>
      <c r="D128" s="3">
        <v>7.5</v>
      </c>
      <c r="E128" s="3">
        <v>1</v>
      </c>
      <c r="F128" s="3">
        <v>5</v>
      </c>
      <c r="G128" s="3">
        <v>15</v>
      </c>
      <c r="H128" s="3">
        <v>67.5</v>
      </c>
      <c r="I128" s="3">
        <v>15.5</v>
      </c>
      <c r="J128" s="3">
        <v>4.1500000000000004</v>
      </c>
      <c r="K128" s="10" t="s">
        <v>145</v>
      </c>
    </row>
    <row r="129" spans="1:11">
      <c r="A129" s="3" t="s">
        <v>162</v>
      </c>
      <c r="B129" s="3">
        <v>83046</v>
      </c>
      <c r="C129" s="3">
        <v>60</v>
      </c>
      <c r="D129" s="3">
        <v>7.5</v>
      </c>
      <c r="E129" s="3">
        <v>1</v>
      </c>
      <c r="F129" s="3">
        <v>5</v>
      </c>
      <c r="G129" s="3">
        <v>15</v>
      </c>
      <c r="H129" s="3">
        <v>67.5</v>
      </c>
      <c r="I129" s="3">
        <v>12</v>
      </c>
      <c r="J129" s="3">
        <v>3.96</v>
      </c>
      <c r="K129" s="10" t="s">
        <v>162</v>
      </c>
    </row>
    <row r="130" spans="1:11">
      <c r="A130" s="3" t="s">
        <v>163</v>
      </c>
      <c r="B130" s="3">
        <v>83047</v>
      </c>
      <c r="C130" s="3">
        <v>29.99</v>
      </c>
      <c r="D130" s="3">
        <v>7.5</v>
      </c>
      <c r="E130" s="3">
        <v>1</v>
      </c>
      <c r="F130" s="3">
        <v>5</v>
      </c>
      <c r="G130" s="3">
        <v>15</v>
      </c>
      <c r="H130" s="3">
        <v>37.489999999999995</v>
      </c>
      <c r="I130" s="3">
        <v>10.5</v>
      </c>
      <c r="J130" s="3">
        <v>2.16</v>
      </c>
      <c r="K130" s="10" t="s">
        <v>163</v>
      </c>
    </row>
    <row r="131" spans="1:11">
      <c r="A131" s="3" t="s">
        <v>164</v>
      </c>
      <c r="B131" s="3">
        <v>83048</v>
      </c>
      <c r="C131" s="3">
        <v>39.99</v>
      </c>
      <c r="D131" s="3">
        <v>7.5</v>
      </c>
      <c r="E131" s="3">
        <v>1</v>
      </c>
      <c r="F131" s="3">
        <v>5</v>
      </c>
      <c r="G131" s="3">
        <v>15</v>
      </c>
      <c r="H131" s="3">
        <v>47.49</v>
      </c>
      <c r="I131" s="3">
        <v>8</v>
      </c>
      <c r="J131" s="3">
        <v>3.57</v>
      </c>
      <c r="K131" s="10" t="s">
        <v>164</v>
      </c>
    </row>
    <row r="132" spans="1:11">
      <c r="A132" s="3" t="s">
        <v>146</v>
      </c>
      <c r="B132" s="3">
        <v>83069</v>
      </c>
      <c r="C132" s="3">
        <v>50</v>
      </c>
      <c r="D132" s="3">
        <v>8</v>
      </c>
      <c r="E132" s="3">
        <v>1</v>
      </c>
      <c r="F132" s="3">
        <v>5</v>
      </c>
      <c r="G132" s="3">
        <v>15</v>
      </c>
      <c r="H132" s="3">
        <v>58</v>
      </c>
      <c r="I132" s="3">
        <v>20</v>
      </c>
      <c r="J132" s="3">
        <v>4.2</v>
      </c>
      <c r="K132" s="10" t="s">
        <v>146</v>
      </c>
    </row>
    <row r="133" spans="1:11">
      <c r="A133" s="3" t="s">
        <v>147</v>
      </c>
      <c r="B133" s="3">
        <v>83077</v>
      </c>
      <c r="C133" s="3">
        <v>57.5</v>
      </c>
      <c r="D133" s="3">
        <v>7</v>
      </c>
      <c r="E133" s="3">
        <v>1</v>
      </c>
      <c r="F133" s="3">
        <v>5</v>
      </c>
      <c r="G133" s="3">
        <v>15</v>
      </c>
      <c r="H133" s="3">
        <v>64.5</v>
      </c>
      <c r="I133" s="3">
        <v>20</v>
      </c>
      <c r="J133" s="3">
        <v>1</v>
      </c>
      <c r="K133" s="10" t="s">
        <v>147</v>
      </c>
    </row>
    <row r="134" spans="1:11">
      <c r="A134" s="3" t="s">
        <v>142</v>
      </c>
      <c r="B134" s="3">
        <v>83084</v>
      </c>
      <c r="C134" s="3">
        <v>24.99</v>
      </c>
      <c r="D134" s="3">
        <v>7.5</v>
      </c>
      <c r="E134" s="3">
        <v>1</v>
      </c>
      <c r="F134" s="3">
        <v>5</v>
      </c>
      <c r="G134" s="3">
        <v>15</v>
      </c>
      <c r="H134" s="3">
        <v>32.489999999999995</v>
      </c>
      <c r="I134" s="3">
        <v>20</v>
      </c>
      <c r="J134" s="3">
        <v>5.42</v>
      </c>
      <c r="K134" s="10" t="s">
        <v>142</v>
      </c>
    </row>
    <row r="135" spans="1:11">
      <c r="A135" s="3" t="s">
        <v>165</v>
      </c>
      <c r="B135" s="3">
        <v>83095</v>
      </c>
      <c r="C135" s="3">
        <v>27.5</v>
      </c>
      <c r="D135" s="3">
        <v>7</v>
      </c>
      <c r="E135" s="3">
        <v>1</v>
      </c>
      <c r="F135" s="3">
        <v>5</v>
      </c>
      <c r="G135" s="3">
        <v>15</v>
      </c>
      <c r="H135" s="3">
        <v>34.5</v>
      </c>
      <c r="I135" s="3">
        <v>14.5</v>
      </c>
      <c r="J135" s="3">
        <v>1.5</v>
      </c>
      <c r="K135" s="10" t="s">
        <v>165</v>
      </c>
    </row>
    <row r="136" spans="1:11">
      <c r="A136" s="3" t="s">
        <v>166</v>
      </c>
      <c r="B136" s="3">
        <v>83096</v>
      </c>
      <c r="C136" s="3">
        <v>19.989999999999998</v>
      </c>
      <c r="D136" s="3">
        <v>7</v>
      </c>
      <c r="E136" s="3">
        <v>1</v>
      </c>
      <c r="F136" s="3">
        <v>5</v>
      </c>
      <c r="G136" s="3">
        <v>15</v>
      </c>
      <c r="H136" s="3">
        <v>26.99</v>
      </c>
      <c r="I136" s="3">
        <v>10</v>
      </c>
      <c r="J136" s="3">
        <v>1.1299999999999999</v>
      </c>
      <c r="K136" s="10" t="s">
        <v>166</v>
      </c>
    </row>
    <row r="137" spans="1:11">
      <c r="A137" s="3" t="s">
        <v>167</v>
      </c>
      <c r="B137" s="3">
        <v>83097</v>
      </c>
      <c r="C137" s="3">
        <v>29.99</v>
      </c>
      <c r="D137" s="3">
        <v>7</v>
      </c>
      <c r="E137" s="3">
        <v>1</v>
      </c>
      <c r="F137" s="3">
        <v>5</v>
      </c>
      <c r="G137" s="3">
        <v>15</v>
      </c>
      <c r="H137" s="3">
        <v>36.989999999999995</v>
      </c>
      <c r="I137" s="3">
        <v>16</v>
      </c>
      <c r="J137" s="3">
        <v>1.8</v>
      </c>
      <c r="K137" s="10" t="s">
        <v>167</v>
      </c>
    </row>
    <row r="138" spans="1:11">
      <c r="A138" s="3" t="s">
        <v>168</v>
      </c>
      <c r="B138" s="3">
        <v>83098</v>
      </c>
      <c r="C138" s="3">
        <v>39.99</v>
      </c>
      <c r="D138" s="3">
        <v>7</v>
      </c>
      <c r="E138" s="3">
        <v>1</v>
      </c>
      <c r="F138" s="3">
        <v>5</v>
      </c>
      <c r="G138" s="3">
        <v>15</v>
      </c>
      <c r="H138" s="3">
        <v>46.99</v>
      </c>
      <c r="I138" s="3">
        <v>20</v>
      </c>
      <c r="J138" s="3">
        <v>2.54</v>
      </c>
      <c r="K138" s="10" t="s">
        <v>168</v>
      </c>
    </row>
    <row r="139" spans="1:11">
      <c r="A139" s="3" t="s">
        <v>169</v>
      </c>
      <c r="B139" s="3">
        <v>83099</v>
      </c>
      <c r="C139" s="3">
        <v>29.99</v>
      </c>
      <c r="D139" s="3">
        <v>7</v>
      </c>
      <c r="E139" s="3">
        <v>1</v>
      </c>
      <c r="F139" s="3">
        <v>5</v>
      </c>
      <c r="G139" s="3">
        <v>15</v>
      </c>
      <c r="H139" s="3">
        <v>36.989999999999995</v>
      </c>
      <c r="I139" s="3">
        <v>20</v>
      </c>
      <c r="J139" s="3">
        <v>4</v>
      </c>
      <c r="K139" s="10" t="s">
        <v>169</v>
      </c>
    </row>
    <row r="140" spans="1:11">
      <c r="A140" s="3" t="s">
        <v>170</v>
      </c>
      <c r="B140" s="3">
        <v>83100</v>
      </c>
      <c r="C140" s="3">
        <v>125</v>
      </c>
      <c r="D140" s="3">
        <v>7</v>
      </c>
      <c r="E140" s="3">
        <v>1</v>
      </c>
      <c r="F140" s="3">
        <v>5</v>
      </c>
      <c r="G140" s="3">
        <v>15</v>
      </c>
      <c r="H140" s="3">
        <v>132</v>
      </c>
      <c r="I140" s="3">
        <v>13.5</v>
      </c>
      <c r="J140" s="3">
        <v>9.36</v>
      </c>
      <c r="K140" s="10" t="s">
        <v>170</v>
      </c>
    </row>
    <row r="141" spans="1:11">
      <c r="A141" s="3" t="s">
        <v>171</v>
      </c>
      <c r="B141" s="3">
        <v>83101</v>
      </c>
      <c r="C141" s="3">
        <v>34.99</v>
      </c>
      <c r="D141" s="3">
        <v>7</v>
      </c>
      <c r="E141" s="3">
        <v>1</v>
      </c>
      <c r="F141" s="3">
        <v>5</v>
      </c>
      <c r="G141" s="3">
        <v>15</v>
      </c>
      <c r="H141" s="3">
        <v>41.99</v>
      </c>
      <c r="I141" s="3">
        <v>9</v>
      </c>
      <c r="J141" s="3">
        <v>2.0499999999999998</v>
      </c>
      <c r="K141" s="10" t="s">
        <v>171</v>
      </c>
    </row>
    <row r="142" spans="1:11">
      <c r="A142" s="3" t="s">
        <v>144</v>
      </c>
      <c r="B142" s="3">
        <v>83102</v>
      </c>
      <c r="C142" s="3">
        <v>39.99</v>
      </c>
      <c r="D142" s="3">
        <v>7</v>
      </c>
      <c r="E142" s="3">
        <v>1</v>
      </c>
      <c r="F142" s="3">
        <v>5</v>
      </c>
      <c r="G142" s="3">
        <v>15</v>
      </c>
      <c r="H142" s="3">
        <v>46.99</v>
      </c>
      <c r="I142" s="3">
        <v>16</v>
      </c>
      <c r="J142" s="3">
        <v>2.92</v>
      </c>
      <c r="K142" s="10" t="s">
        <v>144</v>
      </c>
    </row>
    <row r="143" spans="1:11">
      <c r="A143" s="3" t="s">
        <v>172</v>
      </c>
      <c r="B143" s="3">
        <v>83104</v>
      </c>
      <c r="C143" s="3">
        <v>27.5</v>
      </c>
      <c r="D143" s="3">
        <v>7</v>
      </c>
      <c r="E143" s="3">
        <v>1</v>
      </c>
      <c r="F143" s="3">
        <v>5</v>
      </c>
      <c r="G143" s="3">
        <v>15</v>
      </c>
      <c r="H143" s="3">
        <v>34.5</v>
      </c>
      <c r="I143" s="3">
        <v>15</v>
      </c>
      <c r="J143" s="3">
        <v>1.5</v>
      </c>
      <c r="K143" s="10" t="s">
        <v>172</v>
      </c>
    </row>
    <row r="144" spans="1:11">
      <c r="A144" s="3" t="s">
        <v>173</v>
      </c>
      <c r="B144" s="3">
        <v>83105</v>
      </c>
      <c r="C144" s="3">
        <v>22.5</v>
      </c>
      <c r="D144" s="3">
        <v>7</v>
      </c>
      <c r="E144" s="3">
        <v>1</v>
      </c>
      <c r="F144" s="3">
        <v>5</v>
      </c>
      <c r="G144" s="3">
        <v>15</v>
      </c>
      <c r="H144" s="3">
        <v>29.5</v>
      </c>
      <c r="I144" s="3">
        <v>11</v>
      </c>
      <c r="J144" s="3">
        <v>1.1299999999999999</v>
      </c>
      <c r="K144" s="10" t="s">
        <v>173</v>
      </c>
    </row>
    <row r="145" spans="1:11">
      <c r="A145" s="3" t="s">
        <v>174</v>
      </c>
      <c r="B145" s="3">
        <v>83117</v>
      </c>
      <c r="C145" s="3">
        <v>19.989999999999998</v>
      </c>
      <c r="D145" s="3">
        <v>7.5</v>
      </c>
      <c r="E145" s="3">
        <v>1</v>
      </c>
      <c r="F145" s="3">
        <v>5</v>
      </c>
      <c r="G145" s="3">
        <v>15</v>
      </c>
      <c r="H145" s="3">
        <v>27.49</v>
      </c>
      <c r="I145" s="3">
        <v>20</v>
      </c>
      <c r="J145" s="3">
        <v>1.92</v>
      </c>
      <c r="K145" s="10" t="s">
        <v>174</v>
      </c>
    </row>
    <row r="146" spans="1:11">
      <c r="A146" s="3" t="s">
        <v>175</v>
      </c>
      <c r="B146" s="3">
        <v>83404</v>
      </c>
      <c r="C146" s="3">
        <v>39.99</v>
      </c>
      <c r="D146" s="3">
        <v>7</v>
      </c>
      <c r="E146" s="3">
        <v>1</v>
      </c>
      <c r="F146" s="3">
        <v>5</v>
      </c>
      <c r="G146" s="3">
        <v>15</v>
      </c>
      <c r="H146" s="3">
        <v>46.99</v>
      </c>
      <c r="I146" s="3">
        <v>20</v>
      </c>
      <c r="J146" s="3">
        <v>1.75</v>
      </c>
      <c r="K146" s="10" t="s">
        <v>175</v>
      </c>
    </row>
    <row r="147" spans="1:11">
      <c r="A147" s="3" t="s">
        <v>176</v>
      </c>
      <c r="B147" s="3">
        <v>83409</v>
      </c>
      <c r="C147" s="3">
        <v>29.99</v>
      </c>
      <c r="D147" s="3">
        <v>7</v>
      </c>
      <c r="E147" s="3">
        <v>1</v>
      </c>
      <c r="F147" s="3">
        <v>5</v>
      </c>
      <c r="G147" s="3">
        <v>15</v>
      </c>
      <c r="H147" s="3">
        <v>36.989999999999995</v>
      </c>
      <c r="I147" s="3">
        <v>11</v>
      </c>
      <c r="J147" s="3">
        <v>2.8</v>
      </c>
      <c r="K147" s="10" t="s">
        <v>176</v>
      </c>
    </row>
    <row r="148" spans="1:11">
      <c r="A148" s="3" t="s">
        <v>177</v>
      </c>
      <c r="B148" s="3">
        <v>83415</v>
      </c>
      <c r="C148" s="3">
        <v>9.99</v>
      </c>
      <c r="D148" s="3">
        <v>7</v>
      </c>
      <c r="E148" s="3">
        <v>1</v>
      </c>
      <c r="F148" s="3">
        <v>5</v>
      </c>
      <c r="G148" s="3">
        <v>15</v>
      </c>
      <c r="H148" s="3">
        <v>16.990000000000002</v>
      </c>
      <c r="I148" s="3">
        <v>4</v>
      </c>
      <c r="J148" s="3">
        <v>1</v>
      </c>
      <c r="K148" s="10" t="s">
        <v>177</v>
      </c>
    </row>
    <row r="149" spans="1:11">
      <c r="A149" s="3" t="s">
        <v>135</v>
      </c>
      <c r="B149" s="3">
        <v>83416</v>
      </c>
      <c r="C149" s="3">
        <v>19.989999999999998</v>
      </c>
      <c r="D149" s="3">
        <v>7</v>
      </c>
      <c r="E149" s="3">
        <v>1</v>
      </c>
      <c r="F149" s="3">
        <v>5</v>
      </c>
      <c r="G149" s="3">
        <v>15</v>
      </c>
      <c r="H149" s="3">
        <v>26.99</v>
      </c>
      <c r="I149" s="3">
        <v>15</v>
      </c>
      <c r="J149" s="3">
        <v>2</v>
      </c>
      <c r="K149" s="10" t="s">
        <v>135</v>
      </c>
    </row>
    <row r="150" spans="1:11">
      <c r="A150" s="3" t="s">
        <v>232</v>
      </c>
      <c r="B150" s="3">
        <v>83417</v>
      </c>
      <c r="C150" s="3">
        <v>24.99</v>
      </c>
      <c r="D150" s="3">
        <v>7.5</v>
      </c>
      <c r="E150" s="3">
        <v>1</v>
      </c>
      <c r="F150" s="3">
        <v>5</v>
      </c>
      <c r="G150" s="3">
        <v>15</v>
      </c>
      <c r="H150" s="3">
        <v>32.489999999999995</v>
      </c>
      <c r="I150" s="3">
        <v>2.5</v>
      </c>
      <c r="J150" s="3">
        <v>2.8</v>
      </c>
      <c r="K150" s="10" t="s">
        <v>232</v>
      </c>
    </row>
    <row r="151" spans="1:11">
      <c r="A151" s="3" t="s">
        <v>233</v>
      </c>
      <c r="B151" s="3">
        <v>83419</v>
      </c>
      <c r="C151" s="3">
        <v>42.99</v>
      </c>
      <c r="D151" s="3">
        <v>7.5</v>
      </c>
      <c r="E151" s="3">
        <v>1</v>
      </c>
      <c r="F151" s="3">
        <v>5</v>
      </c>
      <c r="G151" s="3">
        <v>15</v>
      </c>
      <c r="H151" s="3">
        <v>50.49</v>
      </c>
      <c r="I151" s="3">
        <v>8.5</v>
      </c>
      <c r="J151" s="3">
        <v>3.52</v>
      </c>
      <c r="K151" s="10" t="s">
        <v>233</v>
      </c>
    </row>
    <row r="152" spans="1:11">
      <c r="A152" s="3" t="s">
        <v>234</v>
      </c>
      <c r="B152" s="3">
        <v>83420</v>
      </c>
      <c r="C152" s="3">
        <v>29.99</v>
      </c>
      <c r="D152" s="3">
        <v>7.5</v>
      </c>
      <c r="E152" s="3">
        <v>1</v>
      </c>
      <c r="F152" s="3">
        <v>5</v>
      </c>
      <c r="G152" s="3">
        <v>15</v>
      </c>
      <c r="H152" s="3">
        <v>37.489999999999995</v>
      </c>
      <c r="I152" s="3">
        <v>10</v>
      </c>
      <c r="J152" s="3">
        <v>1.36</v>
      </c>
      <c r="K152" s="10" t="s">
        <v>234</v>
      </c>
    </row>
    <row r="153" spans="1:11">
      <c r="A153" s="3" t="s">
        <v>178</v>
      </c>
      <c r="B153" s="3">
        <v>83421</v>
      </c>
      <c r="C153" s="3">
        <v>50</v>
      </c>
      <c r="D153" s="3">
        <v>7.5</v>
      </c>
      <c r="E153" s="3">
        <v>1</v>
      </c>
      <c r="F153" s="3">
        <v>5</v>
      </c>
      <c r="G153" s="3">
        <v>15</v>
      </c>
      <c r="H153" s="3">
        <v>57.5</v>
      </c>
      <c r="I153" s="3">
        <v>14.5</v>
      </c>
      <c r="J153" s="3">
        <v>6.25</v>
      </c>
      <c r="K153" s="10" t="s">
        <v>178</v>
      </c>
    </row>
    <row r="154" spans="1:11">
      <c r="A154" s="3" t="s">
        <v>179</v>
      </c>
      <c r="B154" s="3">
        <v>83424</v>
      </c>
      <c r="C154" s="3">
        <v>19.989999999999998</v>
      </c>
      <c r="D154" s="3">
        <v>7</v>
      </c>
      <c r="E154" s="3">
        <v>1</v>
      </c>
      <c r="F154" s="3">
        <v>5</v>
      </c>
      <c r="G154" s="3">
        <v>15</v>
      </c>
      <c r="H154" s="3">
        <v>26.99</v>
      </c>
      <c r="I154" s="3">
        <v>20</v>
      </c>
      <c r="J154" s="3">
        <v>1.9</v>
      </c>
      <c r="K154" s="10" t="s">
        <v>179</v>
      </c>
    </row>
    <row r="155" spans="1:11">
      <c r="A155" s="3" t="s">
        <v>180</v>
      </c>
      <c r="B155" s="3">
        <v>83426</v>
      </c>
      <c r="C155" s="3">
        <v>60</v>
      </c>
      <c r="D155" s="3">
        <v>7</v>
      </c>
      <c r="E155" s="3">
        <v>1</v>
      </c>
      <c r="F155" s="3">
        <v>5</v>
      </c>
      <c r="G155" s="3">
        <v>15</v>
      </c>
      <c r="H155" s="3">
        <v>67</v>
      </c>
      <c r="I155" s="3">
        <v>20</v>
      </c>
      <c r="J155" s="3">
        <v>2</v>
      </c>
      <c r="K155" s="10" t="s">
        <v>180</v>
      </c>
    </row>
    <row r="156" spans="1:11">
      <c r="A156" s="3" t="s">
        <v>235</v>
      </c>
      <c r="B156" s="3">
        <v>83429</v>
      </c>
      <c r="C156" s="3">
        <v>34.99</v>
      </c>
      <c r="D156" s="3">
        <v>7.5</v>
      </c>
      <c r="E156" s="3">
        <v>1</v>
      </c>
      <c r="F156" s="3">
        <v>5</v>
      </c>
      <c r="G156" s="3">
        <v>15</v>
      </c>
      <c r="H156" s="3">
        <v>42.49</v>
      </c>
      <c r="I156" s="3">
        <v>20</v>
      </c>
      <c r="J156" s="3">
        <v>1.34</v>
      </c>
      <c r="K156" s="10" t="s">
        <v>235</v>
      </c>
    </row>
    <row r="157" spans="1:11">
      <c r="A157" s="3" t="s">
        <v>181</v>
      </c>
      <c r="B157" s="3">
        <v>83430</v>
      </c>
      <c r="C157" s="3">
        <v>19.989999999999998</v>
      </c>
      <c r="D157" s="3">
        <v>7</v>
      </c>
      <c r="E157" s="3">
        <v>0</v>
      </c>
      <c r="F157" s="3">
        <v>5</v>
      </c>
      <c r="G157" s="3">
        <v>15</v>
      </c>
      <c r="H157" s="3">
        <v>26.99</v>
      </c>
      <c r="I157" s="3">
        <v>6.5</v>
      </c>
      <c r="J157" s="3">
        <v>2.85</v>
      </c>
      <c r="K157" s="10" t="s">
        <v>181</v>
      </c>
    </row>
    <row r="158" spans="1:11">
      <c r="A158" s="3" t="s">
        <v>182</v>
      </c>
      <c r="B158" s="3">
        <v>83431</v>
      </c>
      <c r="C158" s="3">
        <v>19.989999999999998</v>
      </c>
      <c r="D158" s="3">
        <v>7.5</v>
      </c>
      <c r="E158" s="3">
        <v>1</v>
      </c>
      <c r="F158" s="3">
        <v>5</v>
      </c>
      <c r="G158" s="3">
        <v>15</v>
      </c>
      <c r="H158" s="3">
        <v>27.49</v>
      </c>
      <c r="I158" s="3">
        <v>17.5</v>
      </c>
      <c r="J158" s="3">
        <v>1</v>
      </c>
      <c r="K158" s="10" t="s">
        <v>182</v>
      </c>
    </row>
    <row r="159" spans="1:11">
      <c r="A159" s="3" t="s">
        <v>183</v>
      </c>
      <c r="B159" s="3">
        <v>83436</v>
      </c>
      <c r="C159" s="3">
        <v>37.5</v>
      </c>
      <c r="D159" s="3">
        <v>7.5</v>
      </c>
      <c r="E159" s="3">
        <v>1</v>
      </c>
      <c r="F159" s="3">
        <v>5</v>
      </c>
      <c r="G159" s="3">
        <v>15</v>
      </c>
      <c r="H159" s="3">
        <v>45</v>
      </c>
      <c r="I159" s="3">
        <v>20</v>
      </c>
      <c r="J159" s="3">
        <v>2</v>
      </c>
      <c r="K159" s="10" t="s">
        <v>183</v>
      </c>
    </row>
    <row r="160" spans="1:11">
      <c r="A160" s="3" t="s">
        <v>184</v>
      </c>
      <c r="B160" s="3">
        <v>83443</v>
      </c>
      <c r="C160" s="3">
        <v>24.99</v>
      </c>
      <c r="D160" s="3">
        <v>7</v>
      </c>
      <c r="E160" s="3">
        <v>1</v>
      </c>
      <c r="F160" s="3">
        <v>5</v>
      </c>
      <c r="G160" s="3">
        <v>15</v>
      </c>
      <c r="H160" s="3">
        <v>31.99</v>
      </c>
      <c r="I160" s="3">
        <v>20</v>
      </c>
      <c r="J160" s="3">
        <v>2.8</v>
      </c>
      <c r="K160" s="10" t="s">
        <v>184</v>
      </c>
    </row>
    <row r="161" spans="1:11">
      <c r="A161" s="3" t="s">
        <v>185</v>
      </c>
      <c r="B161" s="3">
        <v>83444</v>
      </c>
      <c r="C161" s="3">
        <v>65</v>
      </c>
      <c r="D161" s="3">
        <v>8</v>
      </c>
      <c r="E161" s="3">
        <v>1</v>
      </c>
      <c r="F161" s="3">
        <v>5</v>
      </c>
      <c r="G161" s="3">
        <v>15</v>
      </c>
      <c r="H161" s="3">
        <v>73</v>
      </c>
      <c r="I161" s="3">
        <v>20</v>
      </c>
      <c r="J161" s="3">
        <v>7.7</v>
      </c>
      <c r="K161" s="10" t="s">
        <v>185</v>
      </c>
    </row>
    <row r="162" spans="1:11">
      <c r="A162" s="3" t="s">
        <v>87</v>
      </c>
      <c r="B162" s="3">
        <v>83445</v>
      </c>
      <c r="C162" s="3">
        <v>65</v>
      </c>
      <c r="D162" s="3">
        <v>8</v>
      </c>
      <c r="E162" s="3">
        <v>1</v>
      </c>
      <c r="F162" s="3">
        <v>5</v>
      </c>
      <c r="G162" s="3">
        <v>15</v>
      </c>
      <c r="H162" s="3">
        <v>73</v>
      </c>
      <c r="I162" s="3">
        <v>20</v>
      </c>
      <c r="J162" s="3">
        <v>8</v>
      </c>
      <c r="K162" s="10" t="s">
        <v>87</v>
      </c>
    </row>
    <row r="163" spans="1:11">
      <c r="A163" s="3" t="s">
        <v>186</v>
      </c>
      <c r="B163" s="3">
        <v>83447</v>
      </c>
      <c r="C163" s="3">
        <v>100</v>
      </c>
      <c r="D163" s="3">
        <v>8</v>
      </c>
      <c r="E163" s="3">
        <v>1</v>
      </c>
      <c r="F163" s="3">
        <v>5</v>
      </c>
      <c r="G163" s="3">
        <v>15</v>
      </c>
      <c r="H163" s="3">
        <v>108</v>
      </c>
      <c r="I163" s="3">
        <v>20</v>
      </c>
      <c r="J163" s="3">
        <v>9.6999999999999993</v>
      </c>
      <c r="K163" s="10" t="s">
        <v>186</v>
      </c>
    </row>
    <row r="164" spans="1:11">
      <c r="A164" s="3" t="s">
        <v>236</v>
      </c>
      <c r="B164" s="3">
        <v>83469</v>
      </c>
      <c r="C164" s="3">
        <v>24.5</v>
      </c>
      <c r="D164" s="3">
        <v>0</v>
      </c>
      <c r="E164" s="3">
        <v>1</v>
      </c>
      <c r="F164" s="3">
        <v>5</v>
      </c>
      <c r="G164" s="3">
        <v>15</v>
      </c>
      <c r="H164" s="3">
        <v>24.5</v>
      </c>
      <c r="I164" s="3">
        <v>14</v>
      </c>
      <c r="J164" s="3">
        <v>2.4</v>
      </c>
      <c r="K164" s="10" t="s">
        <v>236</v>
      </c>
    </row>
    <row r="165" spans="1:11">
      <c r="A165" s="3" t="s">
        <v>237</v>
      </c>
      <c r="B165" s="3">
        <v>83471</v>
      </c>
      <c r="C165" s="3">
        <v>0</v>
      </c>
      <c r="D165" s="3">
        <v>0</v>
      </c>
      <c r="E165" s="3">
        <v>0</v>
      </c>
      <c r="F165" s="3">
        <v>5</v>
      </c>
      <c r="G165" s="3">
        <v>15</v>
      </c>
      <c r="H165" s="3">
        <v>0</v>
      </c>
      <c r="I165" s="3">
        <v>3.5</v>
      </c>
      <c r="J165" s="3">
        <v>1.35</v>
      </c>
      <c r="K165" s="10" t="s">
        <v>237</v>
      </c>
    </row>
    <row r="166" spans="1:11">
      <c r="A166" s="3" t="s">
        <v>191</v>
      </c>
      <c r="B166" s="3">
        <v>83484</v>
      </c>
      <c r="C166" s="3">
        <v>82.95</v>
      </c>
      <c r="D166" s="3">
        <v>7</v>
      </c>
      <c r="E166" s="3">
        <v>1</v>
      </c>
      <c r="F166" s="3">
        <v>5</v>
      </c>
      <c r="G166" s="3">
        <v>15</v>
      </c>
      <c r="H166" s="3">
        <v>89.95</v>
      </c>
      <c r="I166" s="3">
        <v>12.5</v>
      </c>
      <c r="J166" s="3">
        <v>5</v>
      </c>
      <c r="K166" s="10" t="s">
        <v>191</v>
      </c>
    </row>
    <row r="167" spans="1:11">
      <c r="A167" s="3" t="s">
        <v>192</v>
      </c>
      <c r="B167" s="3">
        <v>83485</v>
      </c>
      <c r="C167" s="3">
        <v>79.95</v>
      </c>
      <c r="D167" s="3">
        <v>7</v>
      </c>
      <c r="E167" s="3">
        <v>0</v>
      </c>
      <c r="F167" s="3">
        <v>5</v>
      </c>
      <c r="G167" s="3">
        <v>15</v>
      </c>
      <c r="H167" s="3">
        <v>86.95</v>
      </c>
      <c r="I167" s="3">
        <v>10.5</v>
      </c>
      <c r="J167" s="3">
        <v>5</v>
      </c>
      <c r="K167" s="10" t="s">
        <v>192</v>
      </c>
    </row>
    <row r="168" spans="1:11">
      <c r="A168" s="3" t="s">
        <v>193</v>
      </c>
      <c r="B168" s="3">
        <v>83486</v>
      </c>
      <c r="C168" s="3">
        <v>79.95</v>
      </c>
      <c r="D168" s="3">
        <v>7</v>
      </c>
      <c r="E168" s="3">
        <v>1</v>
      </c>
      <c r="F168" s="3">
        <v>5</v>
      </c>
      <c r="G168" s="3">
        <v>15</v>
      </c>
      <c r="H168" s="3">
        <v>86.95</v>
      </c>
      <c r="I168" s="3">
        <v>16.5</v>
      </c>
      <c r="J168" s="3">
        <v>3.5</v>
      </c>
      <c r="K168" s="10" t="s">
        <v>193</v>
      </c>
    </row>
    <row r="169" spans="1:11">
      <c r="A169" s="3" t="s">
        <v>194</v>
      </c>
      <c r="B169" s="3">
        <v>83492</v>
      </c>
      <c r="C169" s="3">
        <v>29.99</v>
      </c>
      <c r="D169" s="3">
        <v>7</v>
      </c>
      <c r="E169" s="3">
        <v>1</v>
      </c>
      <c r="F169" s="3">
        <v>5</v>
      </c>
      <c r="G169" s="3">
        <v>15</v>
      </c>
      <c r="H169" s="3">
        <v>36.989999999999995</v>
      </c>
      <c r="I169" s="3">
        <v>15</v>
      </c>
      <c r="J169" s="3">
        <v>2.6</v>
      </c>
      <c r="K169" s="10" t="s">
        <v>194</v>
      </c>
    </row>
    <row r="170" spans="1:11">
      <c r="A170" s="3" t="s">
        <v>238</v>
      </c>
      <c r="B170" s="3">
        <v>83493</v>
      </c>
      <c r="C170" s="3">
        <v>39.99</v>
      </c>
      <c r="D170" s="3">
        <v>7</v>
      </c>
      <c r="E170" s="3">
        <v>1</v>
      </c>
      <c r="F170" s="3">
        <v>5</v>
      </c>
      <c r="G170" s="3">
        <v>15</v>
      </c>
      <c r="H170" s="3">
        <v>46.99</v>
      </c>
      <c r="I170" s="3">
        <v>16.5</v>
      </c>
      <c r="J170" s="3">
        <v>3</v>
      </c>
      <c r="K170" s="10" t="s">
        <v>238</v>
      </c>
    </row>
    <row r="171" spans="1:11">
      <c r="A171" s="3" t="s">
        <v>195</v>
      </c>
      <c r="B171" s="3">
        <v>83496</v>
      </c>
      <c r="C171" s="3">
        <v>27.99</v>
      </c>
      <c r="D171" s="3">
        <v>0</v>
      </c>
      <c r="E171" s="3">
        <v>1</v>
      </c>
      <c r="F171" s="3">
        <v>5</v>
      </c>
      <c r="G171" s="3">
        <v>15</v>
      </c>
      <c r="H171" s="3">
        <v>27.99</v>
      </c>
      <c r="I171" s="3">
        <v>8.5</v>
      </c>
      <c r="J171" s="3">
        <v>1.5720000000000001</v>
      </c>
      <c r="K171" s="10" t="s">
        <v>195</v>
      </c>
    </row>
    <row r="172" spans="1:11">
      <c r="A172" s="3" t="s">
        <v>196</v>
      </c>
      <c r="B172" s="3">
        <v>83497</v>
      </c>
      <c r="C172" s="3">
        <v>30.99</v>
      </c>
      <c r="D172" s="3">
        <v>0</v>
      </c>
      <c r="E172" s="3">
        <v>1</v>
      </c>
      <c r="F172" s="3">
        <v>5</v>
      </c>
      <c r="G172" s="3">
        <v>15</v>
      </c>
      <c r="H172" s="3">
        <v>30.99</v>
      </c>
      <c r="I172" s="3">
        <v>8</v>
      </c>
      <c r="J172" s="3">
        <v>2.9990000000000001</v>
      </c>
      <c r="K172" s="10" t="s">
        <v>196</v>
      </c>
    </row>
    <row r="173" spans="1:11">
      <c r="A173" s="3" t="s">
        <v>197</v>
      </c>
      <c r="B173" s="3">
        <v>83616</v>
      </c>
      <c r="C173" s="3">
        <v>50</v>
      </c>
      <c r="D173" s="3">
        <v>7</v>
      </c>
      <c r="E173" s="3">
        <v>1</v>
      </c>
      <c r="F173" s="3">
        <v>5</v>
      </c>
      <c r="G173" s="3">
        <v>15</v>
      </c>
      <c r="H173" s="3">
        <v>57</v>
      </c>
      <c r="I173" s="3">
        <v>0.5</v>
      </c>
      <c r="J173" s="3">
        <v>3.5</v>
      </c>
      <c r="K173" s="10" t="s">
        <v>197</v>
      </c>
    </row>
    <row r="174" spans="1:11">
      <c r="A174" s="3" t="s">
        <v>198</v>
      </c>
      <c r="B174" s="3">
        <v>83694</v>
      </c>
      <c r="C174" s="3">
        <v>42.5</v>
      </c>
      <c r="D174" s="3">
        <v>7</v>
      </c>
      <c r="E174" s="3">
        <v>1</v>
      </c>
      <c r="F174" s="3">
        <v>5</v>
      </c>
      <c r="G174" s="3">
        <v>15</v>
      </c>
      <c r="H174" s="3">
        <v>49.5</v>
      </c>
      <c r="I174" s="3">
        <v>13</v>
      </c>
      <c r="J174" s="3">
        <v>3.5</v>
      </c>
      <c r="K174" s="10" t="s">
        <v>198</v>
      </c>
    </row>
    <row r="175" spans="1:11">
      <c r="A175" s="3" t="s">
        <v>202</v>
      </c>
      <c r="B175" s="3">
        <v>83703</v>
      </c>
      <c r="C175" s="3">
        <v>19.989999999999998</v>
      </c>
      <c r="D175" s="3">
        <v>7</v>
      </c>
      <c r="E175" s="3">
        <v>1</v>
      </c>
      <c r="F175" s="3">
        <v>5</v>
      </c>
      <c r="G175" s="3">
        <v>15</v>
      </c>
      <c r="H175" s="3">
        <v>26.99</v>
      </c>
      <c r="I175" s="3">
        <v>0</v>
      </c>
      <c r="J175" s="3">
        <v>1.2</v>
      </c>
      <c r="K175" s="10" t="s">
        <v>202</v>
      </c>
    </row>
    <row r="176" spans="1:11">
      <c r="A176" s="3" t="s">
        <v>203</v>
      </c>
      <c r="B176" s="3">
        <v>83704</v>
      </c>
      <c r="C176" s="3">
        <v>32.5</v>
      </c>
      <c r="D176" s="3">
        <v>7</v>
      </c>
      <c r="E176" s="3">
        <v>1</v>
      </c>
      <c r="F176" s="3">
        <v>5</v>
      </c>
      <c r="G176" s="3">
        <v>15</v>
      </c>
      <c r="H176" s="3">
        <v>39.5</v>
      </c>
      <c r="I176" s="3">
        <v>11</v>
      </c>
      <c r="J176" s="3">
        <v>2.4</v>
      </c>
      <c r="K176" s="10" t="s">
        <v>203</v>
      </c>
    </row>
    <row r="177" spans="1:11">
      <c r="A177" s="3" t="s">
        <v>204</v>
      </c>
      <c r="B177" s="3">
        <v>83707</v>
      </c>
      <c r="C177" s="3">
        <v>24.99</v>
      </c>
      <c r="D177" s="3">
        <v>7.5</v>
      </c>
      <c r="E177" s="3">
        <v>1</v>
      </c>
      <c r="F177" s="3">
        <v>5</v>
      </c>
      <c r="G177" s="3">
        <v>15</v>
      </c>
      <c r="H177" s="3">
        <v>32.489999999999995</v>
      </c>
      <c r="I177" s="3">
        <v>19</v>
      </c>
      <c r="J177" s="3">
        <v>4.6399999999999997</v>
      </c>
      <c r="K177" s="10" t="s">
        <v>204</v>
      </c>
    </row>
    <row r="178" spans="1:11">
      <c r="A178" s="3" t="s">
        <v>205</v>
      </c>
      <c r="B178" s="3">
        <v>83708</v>
      </c>
      <c r="C178" s="3">
        <v>37.5</v>
      </c>
      <c r="D178" s="3">
        <v>8</v>
      </c>
      <c r="E178" s="3">
        <v>1</v>
      </c>
      <c r="F178" s="3">
        <v>5</v>
      </c>
      <c r="G178" s="3">
        <v>15</v>
      </c>
      <c r="H178" s="3">
        <v>45.5</v>
      </c>
      <c r="I178" s="3">
        <v>9.5</v>
      </c>
      <c r="J178" s="3">
        <v>3.52</v>
      </c>
      <c r="K178" s="10" t="s">
        <v>205</v>
      </c>
    </row>
    <row r="179" spans="1:11">
      <c r="A179" s="3" t="s">
        <v>206</v>
      </c>
      <c r="B179" s="3">
        <v>83709</v>
      </c>
      <c r="C179" s="3">
        <v>14.99</v>
      </c>
      <c r="D179" s="3">
        <v>7.5</v>
      </c>
      <c r="E179" s="3">
        <v>1</v>
      </c>
      <c r="F179" s="3">
        <v>5</v>
      </c>
      <c r="G179" s="3">
        <v>15</v>
      </c>
      <c r="H179" s="3">
        <v>22.490000000000002</v>
      </c>
      <c r="I179" s="3">
        <v>20</v>
      </c>
      <c r="J179" s="3">
        <v>1.85</v>
      </c>
      <c r="K179" s="10" t="s">
        <v>206</v>
      </c>
    </row>
    <row r="180" spans="1:11">
      <c r="A180" s="3" t="s">
        <v>207</v>
      </c>
      <c r="B180" s="3">
        <v>83710</v>
      </c>
      <c r="C180" s="3">
        <v>44.99</v>
      </c>
      <c r="D180" s="3">
        <v>7</v>
      </c>
      <c r="E180" s="3">
        <v>1</v>
      </c>
      <c r="F180" s="3">
        <v>5</v>
      </c>
      <c r="G180" s="3">
        <v>15</v>
      </c>
      <c r="H180" s="3">
        <v>51.99</v>
      </c>
      <c r="I180" s="3">
        <v>20</v>
      </c>
      <c r="J180" s="3">
        <v>4.49</v>
      </c>
      <c r="K180" s="10" t="s">
        <v>207</v>
      </c>
    </row>
    <row r="181" spans="1:11">
      <c r="A181" s="3" t="s">
        <v>208</v>
      </c>
      <c r="B181" s="3">
        <v>83711</v>
      </c>
      <c r="C181" s="3">
        <v>45</v>
      </c>
      <c r="D181" s="3">
        <v>7.5</v>
      </c>
      <c r="E181" s="3">
        <v>1</v>
      </c>
      <c r="F181" s="3">
        <v>5</v>
      </c>
      <c r="G181" s="3">
        <v>15</v>
      </c>
      <c r="H181" s="3">
        <v>52.5</v>
      </c>
      <c r="I181" s="3">
        <v>20</v>
      </c>
      <c r="J181" s="3">
        <v>5.16</v>
      </c>
      <c r="K181" s="10" t="s">
        <v>208</v>
      </c>
    </row>
    <row r="182" spans="1:11">
      <c r="A182" s="3" t="s">
        <v>209</v>
      </c>
      <c r="B182" s="3">
        <v>83712</v>
      </c>
      <c r="C182" s="3">
        <v>42.5</v>
      </c>
      <c r="D182" s="3">
        <v>8</v>
      </c>
      <c r="E182" s="3">
        <v>1</v>
      </c>
      <c r="F182" s="3">
        <v>5</v>
      </c>
      <c r="G182" s="3">
        <v>15</v>
      </c>
      <c r="H182" s="3">
        <v>50.5</v>
      </c>
      <c r="I182" s="3">
        <v>15</v>
      </c>
      <c r="J182" s="3">
        <v>4.46</v>
      </c>
      <c r="K182" s="10" t="s">
        <v>209</v>
      </c>
    </row>
    <row r="183" spans="1:11">
      <c r="A183" s="3" t="s">
        <v>135</v>
      </c>
      <c r="B183" s="3">
        <v>83713</v>
      </c>
      <c r="C183" s="3">
        <v>39.99</v>
      </c>
      <c r="D183" s="3">
        <v>7.5</v>
      </c>
      <c r="E183" s="3">
        <v>1</v>
      </c>
      <c r="F183" s="3">
        <v>5</v>
      </c>
      <c r="G183" s="3">
        <v>15</v>
      </c>
      <c r="H183" s="3">
        <v>47.49</v>
      </c>
      <c r="I183" s="3">
        <v>14</v>
      </c>
      <c r="J183" s="3">
        <v>4.43</v>
      </c>
      <c r="K183" s="10" t="s">
        <v>135</v>
      </c>
    </row>
    <row r="184" spans="1:11">
      <c r="A184" s="3" t="s">
        <v>210</v>
      </c>
      <c r="B184" s="3">
        <v>83714</v>
      </c>
      <c r="C184" s="3">
        <v>24.99</v>
      </c>
      <c r="D184" s="3">
        <v>7.5</v>
      </c>
      <c r="E184" s="3">
        <v>1</v>
      </c>
      <c r="F184" s="3">
        <v>5</v>
      </c>
      <c r="G184" s="3">
        <v>15</v>
      </c>
      <c r="H184" s="3">
        <v>32.489999999999995</v>
      </c>
      <c r="I184" s="3">
        <v>20</v>
      </c>
      <c r="J184" s="3">
        <v>2.75</v>
      </c>
      <c r="K184" s="10" t="s">
        <v>210</v>
      </c>
    </row>
    <row r="185" spans="1:11">
      <c r="A185" s="3" t="s">
        <v>203</v>
      </c>
      <c r="B185" s="3">
        <v>83739</v>
      </c>
      <c r="C185" s="3">
        <v>32.5</v>
      </c>
      <c r="D185" s="3">
        <v>7</v>
      </c>
      <c r="E185" s="3">
        <v>1</v>
      </c>
      <c r="F185" s="3">
        <v>5</v>
      </c>
      <c r="G185" s="3">
        <v>15</v>
      </c>
      <c r="H185" s="3">
        <v>39.5</v>
      </c>
      <c r="I185" s="3">
        <v>11.5</v>
      </c>
      <c r="J185" s="3">
        <v>2</v>
      </c>
      <c r="K185" s="10" t="s">
        <v>203</v>
      </c>
    </row>
    <row r="186" spans="1:11">
      <c r="A186" s="3" t="s">
        <v>239</v>
      </c>
      <c r="B186" s="3">
        <v>83740</v>
      </c>
      <c r="C186" s="3">
        <v>24.99</v>
      </c>
      <c r="D186" s="3">
        <v>7</v>
      </c>
      <c r="E186" s="3">
        <v>1</v>
      </c>
      <c r="F186" s="3">
        <v>5</v>
      </c>
      <c r="G186" s="3">
        <v>15</v>
      </c>
      <c r="H186" s="3">
        <v>31.99</v>
      </c>
      <c r="I186" s="3">
        <v>3</v>
      </c>
      <c r="J186" s="3">
        <v>2</v>
      </c>
      <c r="K186" s="10" t="s">
        <v>239</v>
      </c>
    </row>
    <row r="187" spans="1:11">
      <c r="A187" s="3" t="s">
        <v>237</v>
      </c>
      <c r="B187" s="3">
        <v>83741</v>
      </c>
      <c r="C187" s="3">
        <v>22.5</v>
      </c>
      <c r="D187" s="3">
        <v>7</v>
      </c>
      <c r="E187" s="3">
        <v>1</v>
      </c>
      <c r="F187" s="3">
        <v>5</v>
      </c>
      <c r="G187" s="3">
        <v>15</v>
      </c>
      <c r="H187" s="3">
        <v>29.5</v>
      </c>
      <c r="I187" s="3">
        <v>3.5</v>
      </c>
      <c r="J187" s="3">
        <v>1.35</v>
      </c>
      <c r="K187" s="10" t="s">
        <v>237</v>
      </c>
    </row>
    <row r="188" spans="1:11">
      <c r="A188" s="3" t="s">
        <v>240</v>
      </c>
      <c r="B188" s="3">
        <v>83827</v>
      </c>
      <c r="C188" s="3">
        <v>15</v>
      </c>
      <c r="D188" s="3">
        <v>7.5</v>
      </c>
      <c r="E188" s="3">
        <v>1</v>
      </c>
      <c r="F188" s="3">
        <v>5</v>
      </c>
      <c r="G188" s="3">
        <v>15</v>
      </c>
      <c r="H188" s="3">
        <v>22.5</v>
      </c>
      <c r="I188" s="3">
        <v>20</v>
      </c>
      <c r="J188" s="3">
        <v>2</v>
      </c>
      <c r="K188" s="10" t="s">
        <v>240</v>
      </c>
    </row>
    <row r="189" spans="1:11">
      <c r="A189" s="3" t="s">
        <v>241</v>
      </c>
      <c r="B189" s="3">
        <v>83828</v>
      </c>
      <c r="C189" s="3">
        <v>22.19</v>
      </c>
      <c r="D189" s="3">
        <v>0</v>
      </c>
      <c r="E189" s="3">
        <v>1</v>
      </c>
      <c r="F189" s="3">
        <v>5</v>
      </c>
      <c r="G189" s="3">
        <v>15</v>
      </c>
      <c r="H189" s="3">
        <v>22.19</v>
      </c>
      <c r="I189" s="3">
        <v>20</v>
      </c>
      <c r="J189" s="3">
        <v>3</v>
      </c>
      <c r="K189" s="10" t="s">
        <v>241</v>
      </c>
    </row>
    <row r="190" spans="1:11">
      <c r="A190" s="3" t="s">
        <v>242</v>
      </c>
      <c r="B190" s="3">
        <v>83829</v>
      </c>
      <c r="C190" s="3">
        <v>26</v>
      </c>
      <c r="D190" s="3">
        <v>7.5</v>
      </c>
      <c r="E190" s="3">
        <v>1</v>
      </c>
      <c r="F190" s="3">
        <v>5</v>
      </c>
      <c r="G190" s="3">
        <v>15</v>
      </c>
      <c r="H190" s="3">
        <v>33.5</v>
      </c>
      <c r="I190" s="3">
        <v>20</v>
      </c>
      <c r="J190" s="3">
        <v>4</v>
      </c>
      <c r="K190" s="10" t="s">
        <v>242</v>
      </c>
    </row>
    <row r="191" spans="1:11">
      <c r="A191" s="3" t="s">
        <v>243</v>
      </c>
      <c r="B191" s="3">
        <v>83830</v>
      </c>
      <c r="C191" s="3">
        <v>22.5</v>
      </c>
      <c r="D191" s="3">
        <v>7.5</v>
      </c>
      <c r="E191" s="3">
        <v>1</v>
      </c>
      <c r="F191" s="3">
        <v>5</v>
      </c>
      <c r="G191" s="3">
        <v>15</v>
      </c>
      <c r="H191" s="3">
        <v>30</v>
      </c>
      <c r="I191" s="3">
        <v>20</v>
      </c>
      <c r="J191" s="3">
        <v>5</v>
      </c>
      <c r="K191" s="10" t="s">
        <v>243</v>
      </c>
    </row>
    <row r="192" spans="1:11">
      <c r="A192" s="3" t="s">
        <v>244</v>
      </c>
      <c r="B192" s="3">
        <v>83831</v>
      </c>
      <c r="C192" s="3">
        <v>0</v>
      </c>
      <c r="D192" s="3">
        <v>0</v>
      </c>
      <c r="E192" s="3">
        <v>1</v>
      </c>
      <c r="F192" s="3">
        <v>5</v>
      </c>
      <c r="G192" s="3">
        <v>15</v>
      </c>
      <c r="H192" s="3">
        <v>0</v>
      </c>
      <c r="I192" s="3">
        <v>20</v>
      </c>
      <c r="J192" s="3">
        <v>6</v>
      </c>
      <c r="K192" s="10" t="s">
        <v>244</v>
      </c>
    </row>
    <row r="193" spans="1:11">
      <c r="A193" s="3" t="s">
        <v>245</v>
      </c>
      <c r="B193" s="3">
        <v>83887</v>
      </c>
      <c r="C193" s="3">
        <v>27.5</v>
      </c>
      <c r="D193" s="3">
        <v>7.5</v>
      </c>
      <c r="E193" s="3">
        <v>1</v>
      </c>
      <c r="F193" s="3">
        <v>5</v>
      </c>
      <c r="G193" s="3">
        <v>15</v>
      </c>
      <c r="H193" s="3">
        <v>35</v>
      </c>
      <c r="I193" s="3">
        <v>20</v>
      </c>
      <c r="J193" s="3">
        <v>4</v>
      </c>
      <c r="K193" s="10" t="s">
        <v>245</v>
      </c>
    </row>
    <row r="194" spans="1:11">
      <c r="A194" s="3" t="s">
        <v>246</v>
      </c>
      <c r="B194" s="3">
        <v>83914</v>
      </c>
      <c r="C194" s="3">
        <v>32.5</v>
      </c>
      <c r="D194" s="3">
        <v>7</v>
      </c>
      <c r="E194" s="3">
        <v>1</v>
      </c>
      <c r="F194" s="3">
        <v>5</v>
      </c>
      <c r="G194" s="3">
        <v>15</v>
      </c>
      <c r="H194" s="3">
        <v>39.5</v>
      </c>
      <c r="I194" s="3">
        <v>10</v>
      </c>
      <c r="J194" s="3">
        <v>4</v>
      </c>
      <c r="K194" s="10" t="s">
        <v>246</v>
      </c>
    </row>
    <row r="195" spans="1:11">
      <c r="A195" s="3" t="s">
        <v>247</v>
      </c>
      <c r="B195" s="3">
        <v>83927</v>
      </c>
      <c r="C195" s="3">
        <v>17.5</v>
      </c>
      <c r="D195" s="3">
        <v>7</v>
      </c>
      <c r="E195" s="3">
        <v>1</v>
      </c>
      <c r="F195" s="3">
        <v>5</v>
      </c>
      <c r="G195" s="3">
        <v>15</v>
      </c>
      <c r="H195" s="3">
        <v>24.5</v>
      </c>
      <c r="I195" s="3">
        <v>20</v>
      </c>
      <c r="J195" s="3">
        <v>2.2000000000000002</v>
      </c>
      <c r="K195" s="10" t="s">
        <v>247</v>
      </c>
    </row>
    <row r="196" spans="1:11">
      <c r="A196" s="3" t="s">
        <v>248</v>
      </c>
      <c r="B196" s="3">
        <v>83930</v>
      </c>
      <c r="C196" s="3">
        <v>54</v>
      </c>
      <c r="D196" s="3">
        <v>8.5</v>
      </c>
      <c r="E196" s="3">
        <v>1</v>
      </c>
      <c r="F196" s="3">
        <v>5</v>
      </c>
      <c r="G196" s="3">
        <v>15</v>
      </c>
      <c r="H196" s="3">
        <v>62.5</v>
      </c>
      <c r="I196" s="3">
        <v>20</v>
      </c>
      <c r="J196" s="3">
        <v>4</v>
      </c>
      <c r="K196" s="10" t="s">
        <v>248</v>
      </c>
    </row>
    <row r="197" spans="1:11">
      <c r="A197" s="3" t="s">
        <v>249</v>
      </c>
      <c r="B197" s="3">
        <v>83931</v>
      </c>
      <c r="C197" s="3">
        <v>15.5</v>
      </c>
      <c r="D197" s="3">
        <v>7.5</v>
      </c>
      <c r="E197" s="3">
        <v>1</v>
      </c>
      <c r="F197" s="3">
        <v>5</v>
      </c>
      <c r="G197" s="3">
        <v>15</v>
      </c>
      <c r="H197" s="3">
        <v>23</v>
      </c>
      <c r="I197" s="3">
        <v>20</v>
      </c>
      <c r="J197" s="3">
        <v>4</v>
      </c>
      <c r="K197" s="10" t="s">
        <v>249</v>
      </c>
    </row>
    <row r="198" spans="1:11">
      <c r="A198" s="3" t="s">
        <v>250</v>
      </c>
      <c r="B198" s="3">
        <v>83932</v>
      </c>
      <c r="C198" s="3">
        <v>18</v>
      </c>
      <c r="D198" s="3">
        <v>7.5</v>
      </c>
      <c r="E198" s="3">
        <v>1</v>
      </c>
      <c r="F198" s="3">
        <v>5</v>
      </c>
      <c r="G198" s="3">
        <v>15</v>
      </c>
      <c r="H198" s="3">
        <v>25.5</v>
      </c>
      <c r="I198" s="3">
        <v>20</v>
      </c>
      <c r="J198" s="3">
        <v>3</v>
      </c>
      <c r="K198" s="10" t="s">
        <v>250</v>
      </c>
    </row>
    <row r="199" spans="1:11">
      <c r="A199" s="3" t="s">
        <v>251</v>
      </c>
      <c r="B199" s="3">
        <v>83933</v>
      </c>
      <c r="C199" s="3">
        <v>11</v>
      </c>
      <c r="D199" s="3">
        <v>7.5</v>
      </c>
      <c r="E199" s="3">
        <v>1</v>
      </c>
      <c r="F199" s="3">
        <v>5</v>
      </c>
      <c r="G199" s="3">
        <v>15</v>
      </c>
      <c r="H199" s="3">
        <v>18.5</v>
      </c>
      <c r="I199" s="3">
        <v>20</v>
      </c>
      <c r="J199" s="3">
        <v>3</v>
      </c>
      <c r="K199" s="10" t="s">
        <v>251</v>
      </c>
    </row>
    <row r="200" spans="1:11">
      <c r="A200" s="3" t="s">
        <v>252</v>
      </c>
      <c r="B200" s="3">
        <v>83934</v>
      </c>
      <c r="C200" s="3">
        <v>13.5</v>
      </c>
      <c r="D200" s="3">
        <v>7.5</v>
      </c>
      <c r="E200" s="3">
        <v>1</v>
      </c>
      <c r="F200" s="3">
        <v>5</v>
      </c>
      <c r="G200" s="3">
        <v>15</v>
      </c>
      <c r="H200" s="3">
        <v>21</v>
      </c>
      <c r="I200" s="3">
        <v>20</v>
      </c>
      <c r="J200" s="3">
        <v>3</v>
      </c>
      <c r="K200" s="10" t="s">
        <v>252</v>
      </c>
    </row>
    <row r="201" spans="1:11">
      <c r="A201" s="3" t="s">
        <v>253</v>
      </c>
      <c r="B201" s="3">
        <v>1015100</v>
      </c>
      <c r="C201" s="3">
        <v>4.8499999999999996</v>
      </c>
      <c r="D201" s="3">
        <v>0</v>
      </c>
      <c r="E201" s="3">
        <v>1</v>
      </c>
      <c r="F201" s="3">
        <v>5</v>
      </c>
      <c r="G201" s="3">
        <v>15</v>
      </c>
      <c r="H201" s="3">
        <v>4.8499999999999996</v>
      </c>
      <c r="I201" s="3">
        <v>20</v>
      </c>
      <c r="J201" s="3">
        <v>0</v>
      </c>
      <c r="K201" s="10" t="s">
        <v>253</v>
      </c>
    </row>
    <row r="202" spans="1:11">
      <c r="A202" s="3" t="s">
        <v>254</v>
      </c>
      <c r="B202" s="3">
        <v>1015192</v>
      </c>
      <c r="C202" s="3">
        <v>7.16</v>
      </c>
      <c r="D202" s="3">
        <v>0</v>
      </c>
      <c r="E202" s="3">
        <v>1</v>
      </c>
      <c r="F202" s="3">
        <v>5</v>
      </c>
      <c r="G202" s="3">
        <v>15</v>
      </c>
      <c r="H202" s="3">
        <v>7.16</v>
      </c>
      <c r="I202" s="3">
        <v>20</v>
      </c>
      <c r="J202" s="3">
        <v>0</v>
      </c>
      <c r="K202" s="10" t="s">
        <v>254</v>
      </c>
    </row>
    <row r="203" spans="1:11">
      <c r="A203" s="3" t="s">
        <v>255</v>
      </c>
      <c r="B203" s="3">
        <v>1015223</v>
      </c>
      <c r="C203" s="3">
        <v>6.12</v>
      </c>
      <c r="D203" s="3">
        <v>0</v>
      </c>
      <c r="E203" s="3">
        <v>1</v>
      </c>
      <c r="F203" s="3">
        <v>5</v>
      </c>
      <c r="G203" s="3">
        <v>15</v>
      </c>
      <c r="H203" s="3">
        <v>6.12</v>
      </c>
      <c r="I203" s="3">
        <v>20</v>
      </c>
      <c r="J203" s="3">
        <v>5</v>
      </c>
      <c r="K203" s="10" t="s">
        <v>255</v>
      </c>
    </row>
    <row r="204" spans="1:11">
      <c r="A204" s="3" t="s">
        <v>256</v>
      </c>
      <c r="B204" s="3">
        <v>1017115</v>
      </c>
      <c r="C204" s="3">
        <v>7.87</v>
      </c>
      <c r="D204" s="3">
        <v>0</v>
      </c>
      <c r="E204" s="3">
        <v>1</v>
      </c>
      <c r="F204" s="3">
        <v>5</v>
      </c>
      <c r="G204" s="3">
        <v>15</v>
      </c>
      <c r="H204" s="3">
        <v>7.87</v>
      </c>
      <c r="I204" s="3">
        <v>20</v>
      </c>
      <c r="J204" s="3">
        <v>0</v>
      </c>
      <c r="K204" s="10" t="s">
        <v>256</v>
      </c>
    </row>
    <row r="205" spans="1:11">
      <c r="A205" s="3" t="s">
        <v>257</v>
      </c>
      <c r="B205" s="3">
        <v>83942</v>
      </c>
      <c r="C205" s="3">
        <v>120</v>
      </c>
      <c r="D205" s="3">
        <v>8</v>
      </c>
      <c r="E205" s="3">
        <v>1</v>
      </c>
      <c r="F205" s="3">
        <v>5</v>
      </c>
      <c r="G205" s="3">
        <v>15</v>
      </c>
      <c r="H205" s="3">
        <v>128</v>
      </c>
      <c r="I205" s="3">
        <v>20</v>
      </c>
      <c r="J205" s="3">
        <v>5</v>
      </c>
      <c r="K205" s="10" t="s">
        <v>257</v>
      </c>
    </row>
    <row r="206" spans="1:11">
      <c r="A206" s="3" t="s">
        <v>258</v>
      </c>
      <c r="B206" s="3">
        <v>82247</v>
      </c>
      <c r="C206" s="3">
        <v>125</v>
      </c>
      <c r="D206" s="3">
        <v>9</v>
      </c>
      <c r="E206" s="3">
        <v>1</v>
      </c>
      <c r="F206" s="3">
        <v>5</v>
      </c>
      <c r="G206" s="3">
        <v>15</v>
      </c>
      <c r="H206" s="3">
        <v>134</v>
      </c>
      <c r="I206" s="3">
        <v>15</v>
      </c>
      <c r="J206" s="3">
        <v>9</v>
      </c>
      <c r="K206" s="10" t="s">
        <v>258</v>
      </c>
    </row>
    <row r="207" spans="1:11">
      <c r="A207" s="3" t="s">
        <v>259</v>
      </c>
      <c r="B207" s="3">
        <v>83962</v>
      </c>
      <c r="C207" s="3">
        <v>65</v>
      </c>
      <c r="D207" s="3">
        <v>7.5</v>
      </c>
      <c r="E207" s="3">
        <v>1</v>
      </c>
      <c r="F207" s="3">
        <v>5</v>
      </c>
      <c r="G207" s="3">
        <v>15</v>
      </c>
      <c r="H207" s="3">
        <f>C207+D207</f>
        <v>72.5</v>
      </c>
      <c r="I207" s="3">
        <v>12.5</v>
      </c>
      <c r="J207" s="3">
        <v>4.2</v>
      </c>
      <c r="K207" s="10" t="s">
        <v>259</v>
      </c>
    </row>
    <row r="208" spans="1:11">
      <c r="A208" s="3" t="s">
        <v>260</v>
      </c>
      <c r="B208" s="3">
        <v>84015</v>
      </c>
      <c r="C208" s="3">
        <v>80</v>
      </c>
      <c r="D208" s="3">
        <v>8</v>
      </c>
      <c r="E208" s="3">
        <v>1</v>
      </c>
      <c r="F208" s="3">
        <v>5</v>
      </c>
      <c r="G208" s="3">
        <v>15</v>
      </c>
      <c r="H208" s="3">
        <f>C208+D208</f>
        <v>88</v>
      </c>
      <c r="I208" s="3">
        <v>15</v>
      </c>
      <c r="J208" s="3">
        <v>6.1</v>
      </c>
      <c r="K208" s="10" t="s">
        <v>260</v>
      </c>
    </row>
    <row r="209" spans="1:11">
      <c r="A209" s="3" t="s">
        <v>261</v>
      </c>
      <c r="B209" s="3">
        <v>83951</v>
      </c>
      <c r="C209" s="3">
        <v>44.99</v>
      </c>
      <c r="D209" s="3">
        <v>7.5</v>
      </c>
      <c r="E209" s="3">
        <v>1</v>
      </c>
      <c r="F209" s="3">
        <v>5</v>
      </c>
      <c r="G209" s="3">
        <v>15</v>
      </c>
      <c r="H209" s="3">
        <v>52.49</v>
      </c>
      <c r="I209" s="3">
        <v>17</v>
      </c>
      <c r="J209" s="3">
        <v>2.62</v>
      </c>
      <c r="K209" s="10" t="s">
        <v>261</v>
      </c>
    </row>
    <row r="210" spans="1:11">
      <c r="A210" s="3" t="s">
        <v>262</v>
      </c>
      <c r="B210" s="3">
        <v>83950</v>
      </c>
      <c r="C210" s="3">
        <v>39.99</v>
      </c>
      <c r="D210" s="3">
        <v>7.5</v>
      </c>
      <c r="E210" s="3">
        <v>1</v>
      </c>
      <c r="F210" s="3">
        <v>5</v>
      </c>
      <c r="G210" s="3">
        <v>15</v>
      </c>
      <c r="H210" s="3">
        <v>47.49</v>
      </c>
      <c r="I210" s="3">
        <v>10</v>
      </c>
      <c r="J210" s="3">
        <v>2.17</v>
      </c>
      <c r="K210" s="10" t="s">
        <v>262</v>
      </c>
    </row>
    <row r="211" spans="1:11">
      <c r="A211" s="3" t="s">
        <v>263</v>
      </c>
      <c r="B211" s="3">
        <v>84085</v>
      </c>
      <c r="C211" s="3">
        <v>24.99</v>
      </c>
      <c r="D211" s="3">
        <v>7.2</v>
      </c>
      <c r="E211" s="3">
        <v>1</v>
      </c>
      <c r="F211" s="3">
        <v>5</v>
      </c>
      <c r="G211" s="3">
        <v>15</v>
      </c>
      <c r="H211" s="3">
        <v>32.19</v>
      </c>
      <c r="I211" s="3">
        <v>20</v>
      </c>
      <c r="J211" s="3">
        <v>3.95</v>
      </c>
      <c r="K211" s="10" t="s">
        <v>263</v>
      </c>
    </row>
  </sheetData>
  <autoFilter ref="A1:K206" xr:uid="{00000000-0001-0000-0100-000000000000}"/>
  <sortState xmlns:xlrd2="http://schemas.microsoft.com/office/spreadsheetml/2017/richdata2" ref="A2:K170">
    <sortCondition ref="B2:B170"/>
  </sortState>
  <conditionalFormatting sqref="B1:B76">
    <cfRule type="duplicateValues" dxfId="1" priority="2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40"/>
  <sheetViews>
    <sheetView topLeftCell="A259" workbookViewId="0">
      <selection activeCell="F22" sqref="F22"/>
    </sheetView>
  </sheetViews>
  <sheetFormatPr defaultColWidth="8.85546875" defaultRowHeight="12.75"/>
  <cols>
    <col min="1" max="1" width="24.140625" style="3" bestFit="1" customWidth="1"/>
    <col min="2" max="2" width="32.28515625" style="3" bestFit="1" customWidth="1"/>
    <col min="3" max="4" width="8.85546875" style="3"/>
    <col min="5" max="5" width="10.140625" style="3" bestFit="1" customWidth="1"/>
    <col min="6" max="6" width="8.85546875" style="3"/>
    <col min="7" max="7" width="24.140625" style="3" bestFit="1" customWidth="1"/>
    <col min="8" max="8" width="14.7109375" style="3" customWidth="1"/>
    <col min="9" max="16384" width="8.85546875" style="3"/>
  </cols>
  <sheetData>
    <row r="1" spans="1:9">
      <c r="A1" s="3" t="s">
        <v>34</v>
      </c>
      <c r="B1" s="3" t="s">
        <v>35</v>
      </c>
      <c r="C1" s="3" t="s">
        <v>36</v>
      </c>
    </row>
    <row r="2" spans="1:9">
      <c r="B2" s="11" t="s">
        <v>212</v>
      </c>
      <c r="E2" s="11"/>
      <c r="G2" s="11"/>
      <c r="H2" s="11" t="s">
        <v>212</v>
      </c>
    </row>
    <row r="3" spans="1:9">
      <c r="B3" s="11" t="s">
        <v>213</v>
      </c>
      <c r="E3" s="11"/>
      <c r="G3" s="11"/>
      <c r="H3" s="11" t="s">
        <v>213</v>
      </c>
    </row>
    <row r="4" spans="1:9">
      <c r="B4" s="11" t="s">
        <v>214</v>
      </c>
      <c r="E4" s="11"/>
      <c r="G4" s="11"/>
      <c r="H4" s="11" t="s">
        <v>214</v>
      </c>
    </row>
    <row r="5" spans="1:9">
      <c r="B5" s="11" t="s">
        <v>215</v>
      </c>
      <c r="E5" s="11"/>
      <c r="G5" s="11"/>
      <c r="H5" s="11" t="s">
        <v>215</v>
      </c>
    </row>
    <row r="6" spans="1:9">
      <c r="A6" s="11" t="str">
        <f>TEXT(B6,"DD/MM/YYYY")&amp; " NOT ALLOWED"</f>
        <v>31/07/2022 NOT ALLOWED</v>
      </c>
      <c r="B6" s="11">
        <v>44773</v>
      </c>
      <c r="C6" s="3" t="str">
        <f t="shared" ref="C6:C23" si="0">TEXT(B6,"DDDD")</f>
        <v>Sunday</v>
      </c>
      <c r="G6" s="11" t="str">
        <f>TEXT(H6,"DD/MM/YYYY")&amp; " NOT ALLOWED"</f>
        <v>31/07/2022 NOT ALLOWED</v>
      </c>
      <c r="H6" s="11">
        <v>44773</v>
      </c>
      <c r="I6" s="3" t="str">
        <f t="shared" ref="I6:I69" si="1">TEXT(H6,"DDDD")</f>
        <v>Sunday</v>
      </c>
    </row>
    <row r="7" spans="1:9">
      <c r="A7" s="11" t="str">
        <f>TEXT(B7,"DD/MM/YYYY")&amp; " NOT ALLOWED"</f>
        <v>01/08/2022 NOT ALLOWED</v>
      </c>
      <c r="B7" s="11">
        <f t="shared" ref="B7:B19" si="2">B6+1</f>
        <v>44774</v>
      </c>
      <c r="C7" s="3" t="str">
        <f t="shared" si="0"/>
        <v>Monday</v>
      </c>
      <c r="G7" s="11" t="str">
        <f>TEXT(H7,"DD/MM/YYYY")&amp; " NOT ALLOWED"</f>
        <v>01/08/2022 NOT ALLOWED</v>
      </c>
      <c r="H7" s="11">
        <f t="shared" ref="H7:H70" si="3">H6+1</f>
        <v>44774</v>
      </c>
      <c r="I7" s="3" t="str">
        <f t="shared" si="1"/>
        <v>Monday</v>
      </c>
    </row>
    <row r="8" spans="1:9">
      <c r="A8" s="11">
        <f>B8</f>
        <v>44775</v>
      </c>
      <c r="B8" s="11">
        <f t="shared" si="2"/>
        <v>44775</v>
      </c>
      <c r="C8" s="3" t="str">
        <f t="shared" si="0"/>
        <v>Tuesday</v>
      </c>
      <c r="G8" s="11">
        <f>H8</f>
        <v>44775</v>
      </c>
      <c r="H8" s="11">
        <f t="shared" si="3"/>
        <v>44775</v>
      </c>
      <c r="I8" s="3" t="str">
        <f t="shared" si="1"/>
        <v>Tuesday</v>
      </c>
    </row>
    <row r="9" spans="1:9">
      <c r="A9" s="11">
        <f t="shared" ref="A9:A12" si="4">B9</f>
        <v>44776</v>
      </c>
      <c r="B9" s="11">
        <f t="shared" si="2"/>
        <v>44776</v>
      </c>
      <c r="C9" s="3" t="str">
        <f t="shared" si="0"/>
        <v>Wednesday</v>
      </c>
      <c r="G9" s="11">
        <f t="shared" ref="G9:G12" si="5">H9</f>
        <v>44776</v>
      </c>
      <c r="H9" s="11">
        <f t="shared" si="3"/>
        <v>44776</v>
      </c>
      <c r="I9" s="3" t="str">
        <f t="shared" si="1"/>
        <v>Wednesday</v>
      </c>
    </row>
    <row r="10" spans="1:9">
      <c r="A10" s="11">
        <f t="shared" si="4"/>
        <v>44777</v>
      </c>
      <c r="B10" s="11">
        <f t="shared" si="2"/>
        <v>44777</v>
      </c>
      <c r="C10" s="3" t="str">
        <f t="shared" si="0"/>
        <v>Thursday</v>
      </c>
      <c r="G10" s="11">
        <f t="shared" si="5"/>
        <v>44777</v>
      </c>
      <c r="H10" s="11">
        <f t="shared" si="3"/>
        <v>44777</v>
      </c>
      <c r="I10" s="3" t="str">
        <f t="shared" si="1"/>
        <v>Thursday</v>
      </c>
    </row>
    <row r="11" spans="1:9">
      <c r="A11" s="11">
        <f t="shared" si="4"/>
        <v>44778</v>
      </c>
      <c r="B11" s="11">
        <f t="shared" si="2"/>
        <v>44778</v>
      </c>
      <c r="C11" s="3" t="str">
        <f t="shared" si="0"/>
        <v>Friday</v>
      </c>
      <c r="G11" s="11">
        <f t="shared" si="5"/>
        <v>44778</v>
      </c>
      <c r="H11" s="11">
        <f t="shared" si="3"/>
        <v>44778</v>
      </c>
      <c r="I11" s="3" t="str">
        <f t="shared" si="1"/>
        <v>Friday</v>
      </c>
    </row>
    <row r="12" spans="1:9">
      <c r="A12" s="11">
        <f t="shared" si="4"/>
        <v>44779</v>
      </c>
      <c r="B12" s="11">
        <f t="shared" si="2"/>
        <v>44779</v>
      </c>
      <c r="C12" s="3" t="str">
        <f t="shared" si="0"/>
        <v>Saturday</v>
      </c>
      <c r="G12" s="11">
        <f t="shared" si="5"/>
        <v>44779</v>
      </c>
      <c r="H12" s="11">
        <f t="shared" si="3"/>
        <v>44779</v>
      </c>
      <c r="I12" s="3" t="str">
        <f t="shared" si="1"/>
        <v>Saturday</v>
      </c>
    </row>
    <row r="13" spans="1:9">
      <c r="A13" s="11" t="str">
        <f>TEXT(B13,"DD/MM/YYYY")&amp; " NOT ALLOWED"</f>
        <v>07/08/2022 NOT ALLOWED</v>
      </c>
      <c r="B13" s="11">
        <f t="shared" si="2"/>
        <v>44780</v>
      </c>
      <c r="C13" s="3" t="str">
        <f t="shared" si="0"/>
        <v>Sunday</v>
      </c>
      <c r="G13" s="11" t="str">
        <f>TEXT(H13,"DD/MM/YYYY")&amp; " NOT ALLOWED"</f>
        <v>07/08/2022 NOT ALLOWED</v>
      </c>
      <c r="H13" s="11">
        <f t="shared" si="3"/>
        <v>44780</v>
      </c>
      <c r="I13" s="3" t="str">
        <f t="shared" si="1"/>
        <v>Sunday</v>
      </c>
    </row>
    <row r="14" spans="1:9">
      <c r="A14" s="11" t="str">
        <f>TEXT(B14,"DD/MM/YYYY")&amp; " NOT ALLOWED"</f>
        <v>08/08/2022 NOT ALLOWED</v>
      </c>
      <c r="B14" s="11">
        <f t="shared" si="2"/>
        <v>44781</v>
      </c>
      <c r="C14" s="3" t="str">
        <f t="shared" si="0"/>
        <v>Monday</v>
      </c>
      <c r="G14" s="11" t="str">
        <f>TEXT(H14,"DD/MM/YYYY")&amp; " NOT ALLOWED"</f>
        <v>08/08/2022 NOT ALLOWED</v>
      </c>
      <c r="H14" s="11">
        <f t="shared" si="3"/>
        <v>44781</v>
      </c>
      <c r="I14" s="3" t="str">
        <f t="shared" si="1"/>
        <v>Monday</v>
      </c>
    </row>
    <row r="15" spans="1:9">
      <c r="A15" s="11">
        <f>B15</f>
        <v>44782</v>
      </c>
      <c r="B15" s="11">
        <f t="shared" si="2"/>
        <v>44782</v>
      </c>
      <c r="C15" s="3" t="str">
        <f t="shared" si="0"/>
        <v>Tuesday</v>
      </c>
      <c r="G15" s="11">
        <f>H15</f>
        <v>44782</v>
      </c>
      <c r="H15" s="11">
        <f t="shared" si="3"/>
        <v>44782</v>
      </c>
      <c r="I15" s="3" t="str">
        <f t="shared" si="1"/>
        <v>Tuesday</v>
      </c>
    </row>
    <row r="16" spans="1:9">
      <c r="A16" s="11">
        <f t="shared" ref="A16:A19" si="6">B16</f>
        <v>44783</v>
      </c>
      <c r="B16" s="11">
        <f t="shared" si="2"/>
        <v>44783</v>
      </c>
      <c r="C16" s="3" t="str">
        <f t="shared" si="0"/>
        <v>Wednesday</v>
      </c>
      <c r="G16" s="11">
        <f t="shared" ref="G16:G19" si="7">H16</f>
        <v>44783</v>
      </c>
      <c r="H16" s="11">
        <f t="shared" si="3"/>
        <v>44783</v>
      </c>
      <c r="I16" s="3" t="str">
        <f t="shared" si="1"/>
        <v>Wednesday</v>
      </c>
    </row>
    <row r="17" spans="1:9">
      <c r="A17" s="11">
        <f t="shared" si="6"/>
        <v>44784</v>
      </c>
      <c r="B17" s="11">
        <f t="shared" si="2"/>
        <v>44784</v>
      </c>
      <c r="C17" s="3" t="str">
        <f t="shared" si="0"/>
        <v>Thursday</v>
      </c>
      <c r="G17" s="11">
        <f t="shared" si="7"/>
        <v>44784</v>
      </c>
      <c r="H17" s="11">
        <f t="shared" si="3"/>
        <v>44784</v>
      </c>
      <c r="I17" s="3" t="str">
        <f t="shared" si="1"/>
        <v>Thursday</v>
      </c>
    </row>
    <row r="18" spans="1:9">
      <c r="A18" s="11">
        <f t="shared" si="6"/>
        <v>44785</v>
      </c>
      <c r="B18" s="11">
        <f t="shared" si="2"/>
        <v>44785</v>
      </c>
      <c r="C18" s="3" t="str">
        <f t="shared" si="0"/>
        <v>Friday</v>
      </c>
      <c r="G18" s="11">
        <f t="shared" si="7"/>
        <v>44785</v>
      </c>
      <c r="H18" s="11">
        <f t="shared" si="3"/>
        <v>44785</v>
      </c>
      <c r="I18" s="3" t="str">
        <f t="shared" si="1"/>
        <v>Friday</v>
      </c>
    </row>
    <row r="19" spans="1:9">
      <c r="A19" s="11">
        <f t="shared" si="6"/>
        <v>44786</v>
      </c>
      <c r="B19" s="11">
        <f t="shared" si="2"/>
        <v>44786</v>
      </c>
      <c r="C19" s="3" t="str">
        <f t="shared" si="0"/>
        <v>Saturday</v>
      </c>
      <c r="G19" s="11">
        <f t="shared" si="7"/>
        <v>44786</v>
      </c>
      <c r="H19" s="11">
        <f t="shared" si="3"/>
        <v>44786</v>
      </c>
      <c r="I19" s="3" t="str">
        <f t="shared" si="1"/>
        <v>Saturday</v>
      </c>
    </row>
    <row r="20" spans="1:9">
      <c r="A20" s="11" t="str">
        <f>TEXT(B20,"DD/MM/YYYY")&amp; " NOT ALLOWED"</f>
        <v>14/08/2022 NOT ALLOWED</v>
      </c>
      <c r="B20" s="11">
        <f t="shared" ref="B20:B83" si="8">B19+1</f>
        <v>44787</v>
      </c>
      <c r="C20" s="3" t="str">
        <f t="shared" si="0"/>
        <v>Sunday</v>
      </c>
      <c r="G20" s="11" t="str">
        <f>TEXT(H20,"DD/MM/YYYY")&amp; " NOT ALLOWED"</f>
        <v>14/08/2022 NOT ALLOWED</v>
      </c>
      <c r="H20" s="11">
        <f t="shared" si="3"/>
        <v>44787</v>
      </c>
      <c r="I20" s="3" t="str">
        <f t="shared" si="1"/>
        <v>Sunday</v>
      </c>
    </row>
    <row r="21" spans="1:9">
      <c r="A21" s="11" t="str">
        <f>TEXT(B21,"DD/MM/YYYY")&amp; " NOT ALLOWED"</f>
        <v>15/08/2022 NOT ALLOWED</v>
      </c>
      <c r="B21" s="11">
        <f t="shared" si="8"/>
        <v>44788</v>
      </c>
      <c r="C21" s="3" t="str">
        <f t="shared" si="0"/>
        <v>Monday</v>
      </c>
      <c r="G21" s="11" t="str">
        <f>TEXT(H21,"DD/MM/YYYY")&amp; " NOT ALLOWED"</f>
        <v>15/08/2022 NOT ALLOWED</v>
      </c>
      <c r="H21" s="11">
        <f t="shared" si="3"/>
        <v>44788</v>
      </c>
      <c r="I21" s="3" t="str">
        <f t="shared" si="1"/>
        <v>Monday</v>
      </c>
    </row>
    <row r="22" spans="1:9">
      <c r="A22" s="11">
        <f>B22</f>
        <v>44789</v>
      </c>
      <c r="B22" s="11">
        <f t="shared" si="8"/>
        <v>44789</v>
      </c>
      <c r="C22" s="3" t="str">
        <f t="shared" si="0"/>
        <v>Tuesday</v>
      </c>
      <c r="G22" s="11">
        <f>H22</f>
        <v>44789</v>
      </c>
      <c r="H22" s="11">
        <f t="shared" si="3"/>
        <v>44789</v>
      </c>
      <c r="I22" s="3" t="str">
        <f t="shared" si="1"/>
        <v>Tuesday</v>
      </c>
    </row>
    <row r="23" spans="1:9">
      <c r="A23" s="11">
        <f t="shared" ref="A23:A26" si="9">B23</f>
        <v>44790</v>
      </c>
      <c r="B23" s="11">
        <f t="shared" si="8"/>
        <v>44790</v>
      </c>
      <c r="C23" s="3" t="str">
        <f t="shared" si="0"/>
        <v>Wednesday</v>
      </c>
      <c r="G23" s="11">
        <f t="shared" ref="G23:G26" si="10">H23</f>
        <v>44790</v>
      </c>
      <c r="H23" s="11">
        <f t="shared" si="3"/>
        <v>44790</v>
      </c>
      <c r="I23" s="3" t="str">
        <f t="shared" si="1"/>
        <v>Wednesday</v>
      </c>
    </row>
    <row r="24" spans="1:9">
      <c r="A24" s="11">
        <f t="shared" si="9"/>
        <v>44791</v>
      </c>
      <c r="B24" s="11">
        <f t="shared" si="8"/>
        <v>44791</v>
      </c>
      <c r="C24" s="3" t="str">
        <f t="shared" ref="C24:C87" si="11">TEXT(B24,"DDDD")</f>
        <v>Thursday</v>
      </c>
      <c r="G24" s="11">
        <f t="shared" si="10"/>
        <v>44791</v>
      </c>
      <c r="H24" s="11">
        <f t="shared" si="3"/>
        <v>44791</v>
      </c>
      <c r="I24" s="3" t="str">
        <f t="shared" si="1"/>
        <v>Thursday</v>
      </c>
    </row>
    <row r="25" spans="1:9">
      <c r="A25" s="11">
        <f t="shared" si="9"/>
        <v>44792</v>
      </c>
      <c r="B25" s="11">
        <f t="shared" si="8"/>
        <v>44792</v>
      </c>
      <c r="C25" s="3" t="str">
        <f t="shared" si="11"/>
        <v>Friday</v>
      </c>
      <c r="G25" s="11">
        <f t="shared" si="10"/>
        <v>44792</v>
      </c>
      <c r="H25" s="11">
        <f t="shared" si="3"/>
        <v>44792</v>
      </c>
      <c r="I25" s="3" t="str">
        <f t="shared" si="1"/>
        <v>Friday</v>
      </c>
    </row>
    <row r="26" spans="1:9">
      <c r="A26" s="11">
        <f t="shared" si="9"/>
        <v>44793</v>
      </c>
      <c r="B26" s="11">
        <f t="shared" si="8"/>
        <v>44793</v>
      </c>
      <c r="C26" s="3" t="str">
        <f t="shared" si="11"/>
        <v>Saturday</v>
      </c>
      <c r="G26" s="11">
        <f t="shared" si="10"/>
        <v>44793</v>
      </c>
      <c r="H26" s="11">
        <f t="shared" si="3"/>
        <v>44793</v>
      </c>
      <c r="I26" s="3" t="str">
        <f t="shared" si="1"/>
        <v>Saturday</v>
      </c>
    </row>
    <row r="27" spans="1:9">
      <c r="A27" s="11" t="str">
        <f>TEXT(B27,"DD/MM/YYYY")&amp; " NOT ALLOWED"</f>
        <v>21/08/2022 NOT ALLOWED</v>
      </c>
      <c r="B27" s="11">
        <f t="shared" si="8"/>
        <v>44794</v>
      </c>
      <c r="C27" s="3" t="str">
        <f t="shared" si="11"/>
        <v>Sunday</v>
      </c>
      <c r="G27" s="11" t="str">
        <f>TEXT(H27,"DD/MM/YYYY")&amp; " NOT ALLOWED"</f>
        <v>21/08/2022 NOT ALLOWED</v>
      </c>
      <c r="H27" s="11">
        <f t="shared" si="3"/>
        <v>44794</v>
      </c>
      <c r="I27" s="3" t="str">
        <f t="shared" si="1"/>
        <v>Sunday</v>
      </c>
    </row>
    <row r="28" spans="1:9">
      <c r="A28" s="11" t="str">
        <f>TEXT(B28,"DD/MM/YYYY")&amp; " NOT ALLOWED"</f>
        <v>22/08/2022 NOT ALLOWED</v>
      </c>
      <c r="B28" s="11">
        <f t="shared" si="8"/>
        <v>44795</v>
      </c>
      <c r="C28" s="3" t="str">
        <f t="shared" si="11"/>
        <v>Monday</v>
      </c>
      <c r="G28" s="11" t="str">
        <f>TEXT(H28,"DD/MM/YYYY")&amp; " NOT ALLOWED"</f>
        <v>22/08/2022 NOT ALLOWED</v>
      </c>
      <c r="H28" s="11">
        <f t="shared" si="3"/>
        <v>44795</v>
      </c>
      <c r="I28" s="3" t="str">
        <f t="shared" si="1"/>
        <v>Monday</v>
      </c>
    </row>
    <row r="29" spans="1:9">
      <c r="A29" s="11">
        <f>B29</f>
        <v>44796</v>
      </c>
      <c r="B29" s="11">
        <f t="shared" si="8"/>
        <v>44796</v>
      </c>
      <c r="C29" s="3" t="str">
        <f t="shared" si="11"/>
        <v>Tuesday</v>
      </c>
      <c r="G29" s="11">
        <f>H29</f>
        <v>44796</v>
      </c>
      <c r="H29" s="11">
        <f t="shared" si="3"/>
        <v>44796</v>
      </c>
      <c r="I29" s="3" t="str">
        <f t="shared" si="1"/>
        <v>Tuesday</v>
      </c>
    </row>
    <row r="30" spans="1:9">
      <c r="A30" s="11">
        <f t="shared" ref="A30:A33" si="12">B30</f>
        <v>44797</v>
      </c>
      <c r="B30" s="11">
        <f t="shared" si="8"/>
        <v>44797</v>
      </c>
      <c r="C30" s="3" t="str">
        <f t="shared" si="11"/>
        <v>Wednesday</v>
      </c>
      <c r="G30" s="11">
        <f t="shared" ref="G30:G33" si="13">H30</f>
        <v>44797</v>
      </c>
      <c r="H30" s="11">
        <f t="shared" si="3"/>
        <v>44797</v>
      </c>
      <c r="I30" s="3" t="str">
        <f t="shared" si="1"/>
        <v>Wednesday</v>
      </c>
    </row>
    <row r="31" spans="1:9">
      <c r="A31" s="11">
        <f t="shared" si="12"/>
        <v>44798</v>
      </c>
      <c r="B31" s="11">
        <f t="shared" si="8"/>
        <v>44798</v>
      </c>
      <c r="C31" s="3" t="str">
        <f t="shared" si="11"/>
        <v>Thursday</v>
      </c>
      <c r="G31" s="11">
        <f t="shared" si="13"/>
        <v>44798</v>
      </c>
      <c r="H31" s="11">
        <f t="shared" si="3"/>
        <v>44798</v>
      </c>
      <c r="I31" s="3" t="str">
        <f t="shared" si="1"/>
        <v>Thursday</v>
      </c>
    </row>
    <row r="32" spans="1:9">
      <c r="A32" s="11">
        <f t="shared" si="12"/>
        <v>44799</v>
      </c>
      <c r="B32" s="11">
        <f t="shared" si="8"/>
        <v>44799</v>
      </c>
      <c r="C32" s="3" t="str">
        <f t="shared" si="11"/>
        <v>Friday</v>
      </c>
      <c r="G32" s="11">
        <f t="shared" si="13"/>
        <v>44799</v>
      </c>
      <c r="H32" s="11">
        <f t="shared" si="3"/>
        <v>44799</v>
      </c>
      <c r="I32" s="3" t="str">
        <f t="shared" si="1"/>
        <v>Friday</v>
      </c>
    </row>
    <row r="33" spans="1:9">
      <c r="A33" s="11">
        <f t="shared" si="12"/>
        <v>44800</v>
      </c>
      <c r="B33" s="11">
        <f t="shared" si="8"/>
        <v>44800</v>
      </c>
      <c r="C33" s="3" t="str">
        <f t="shared" si="11"/>
        <v>Saturday</v>
      </c>
      <c r="G33" s="11">
        <f t="shared" si="13"/>
        <v>44800</v>
      </c>
      <c r="H33" s="11">
        <f t="shared" si="3"/>
        <v>44800</v>
      </c>
      <c r="I33" s="3" t="str">
        <f t="shared" si="1"/>
        <v>Saturday</v>
      </c>
    </row>
    <row r="34" spans="1:9">
      <c r="A34" s="11" t="str">
        <f>TEXT(B34,"DD/MM/YYYY")&amp; " NOT ALLOWED"</f>
        <v>28/08/2022 NOT ALLOWED</v>
      </c>
      <c r="B34" s="11">
        <f t="shared" si="8"/>
        <v>44801</v>
      </c>
      <c r="C34" s="3" t="str">
        <f t="shared" si="11"/>
        <v>Sunday</v>
      </c>
      <c r="G34" s="11" t="str">
        <f>TEXT(H34,"DD/MM/YYYY")&amp; " NOT ALLOWED"</f>
        <v>28/08/2022 NOT ALLOWED</v>
      </c>
      <c r="H34" s="11">
        <f t="shared" si="3"/>
        <v>44801</v>
      </c>
      <c r="I34" s="3" t="str">
        <f t="shared" si="1"/>
        <v>Sunday</v>
      </c>
    </row>
    <row r="35" spans="1:9">
      <c r="A35" s="11" t="str">
        <f>TEXT(B35,"DD/MM/YYYY")&amp; " NOT ALLOWED"</f>
        <v>29/08/2022 NOT ALLOWED</v>
      </c>
      <c r="B35" s="11">
        <f t="shared" si="8"/>
        <v>44802</v>
      </c>
      <c r="C35" s="3" t="str">
        <f t="shared" si="11"/>
        <v>Monday</v>
      </c>
      <c r="G35" s="11" t="str">
        <f>TEXT(H35,"DD/MM/YYYY")&amp; " NOT ALLOWED"</f>
        <v>29/08/2022 NOT ALLOWED</v>
      </c>
      <c r="H35" s="11">
        <f t="shared" si="3"/>
        <v>44802</v>
      </c>
      <c r="I35" s="3" t="str">
        <f t="shared" si="1"/>
        <v>Monday</v>
      </c>
    </row>
    <row r="36" spans="1:9">
      <c r="A36" s="11">
        <f>B36</f>
        <v>44803</v>
      </c>
      <c r="B36" s="11">
        <f t="shared" si="8"/>
        <v>44803</v>
      </c>
      <c r="C36" s="3" t="str">
        <f t="shared" si="11"/>
        <v>Tuesday</v>
      </c>
      <c r="G36" s="11">
        <f>H36</f>
        <v>44803</v>
      </c>
      <c r="H36" s="11">
        <f t="shared" si="3"/>
        <v>44803</v>
      </c>
      <c r="I36" s="3" t="str">
        <f t="shared" si="1"/>
        <v>Tuesday</v>
      </c>
    </row>
    <row r="37" spans="1:9">
      <c r="A37" s="11">
        <f t="shared" ref="A37:A40" si="14">B37</f>
        <v>44804</v>
      </c>
      <c r="B37" s="11">
        <f t="shared" si="8"/>
        <v>44804</v>
      </c>
      <c r="C37" s="3" t="str">
        <f t="shared" si="11"/>
        <v>Wednesday</v>
      </c>
      <c r="G37" s="11">
        <f t="shared" ref="G37:G40" si="15">H37</f>
        <v>44804</v>
      </c>
      <c r="H37" s="11">
        <f t="shared" si="3"/>
        <v>44804</v>
      </c>
      <c r="I37" s="3" t="str">
        <f t="shared" si="1"/>
        <v>Wednesday</v>
      </c>
    </row>
    <row r="38" spans="1:9">
      <c r="A38" s="11">
        <f t="shared" si="14"/>
        <v>44805</v>
      </c>
      <c r="B38" s="11">
        <f t="shared" si="8"/>
        <v>44805</v>
      </c>
      <c r="C38" s="3" t="str">
        <f t="shared" si="11"/>
        <v>Thursday</v>
      </c>
      <c r="G38" s="11">
        <f t="shared" si="15"/>
        <v>44805</v>
      </c>
      <c r="H38" s="11">
        <f t="shared" si="3"/>
        <v>44805</v>
      </c>
      <c r="I38" s="3" t="str">
        <f t="shared" si="1"/>
        <v>Thursday</v>
      </c>
    </row>
    <row r="39" spans="1:9">
      <c r="A39" s="11">
        <f t="shared" si="14"/>
        <v>44806</v>
      </c>
      <c r="B39" s="11">
        <f t="shared" si="8"/>
        <v>44806</v>
      </c>
      <c r="C39" s="3" t="str">
        <f t="shared" si="11"/>
        <v>Friday</v>
      </c>
      <c r="G39" s="11">
        <f t="shared" si="15"/>
        <v>44806</v>
      </c>
      <c r="H39" s="11">
        <f t="shared" si="3"/>
        <v>44806</v>
      </c>
      <c r="I39" s="3" t="str">
        <f t="shared" si="1"/>
        <v>Friday</v>
      </c>
    </row>
    <row r="40" spans="1:9">
      <c r="A40" s="11">
        <f t="shared" si="14"/>
        <v>44807</v>
      </c>
      <c r="B40" s="11">
        <f t="shared" si="8"/>
        <v>44807</v>
      </c>
      <c r="C40" s="3" t="str">
        <f t="shared" si="11"/>
        <v>Saturday</v>
      </c>
      <c r="G40" s="11">
        <f t="shared" si="15"/>
        <v>44807</v>
      </c>
      <c r="H40" s="11">
        <f t="shared" si="3"/>
        <v>44807</v>
      </c>
      <c r="I40" s="3" t="str">
        <f t="shared" si="1"/>
        <v>Saturday</v>
      </c>
    </row>
    <row r="41" spans="1:9">
      <c r="A41" s="11" t="str">
        <f>TEXT(B41,"DD/MM/YYYY")&amp; " NOT ALLOWED"</f>
        <v>04/09/2022 NOT ALLOWED</v>
      </c>
      <c r="B41" s="11">
        <f t="shared" si="8"/>
        <v>44808</v>
      </c>
      <c r="C41" s="3" t="str">
        <f t="shared" si="11"/>
        <v>Sunday</v>
      </c>
      <c r="G41" s="11" t="str">
        <f>TEXT(H41,"DD/MM/YYYY")&amp; " NOT ALLOWED"</f>
        <v>04/09/2022 NOT ALLOWED</v>
      </c>
      <c r="H41" s="11">
        <f t="shared" si="3"/>
        <v>44808</v>
      </c>
      <c r="I41" s="3" t="str">
        <f t="shared" si="1"/>
        <v>Sunday</v>
      </c>
    </row>
    <row r="42" spans="1:9">
      <c r="A42" s="11" t="str">
        <f>TEXT(B42,"DD/MM/YYYY")&amp; " NOT ALLOWED"</f>
        <v>05/09/2022 NOT ALLOWED</v>
      </c>
      <c r="B42" s="11">
        <f t="shared" si="8"/>
        <v>44809</v>
      </c>
      <c r="C42" s="3" t="str">
        <f t="shared" si="11"/>
        <v>Monday</v>
      </c>
      <c r="G42" s="11" t="str">
        <f>TEXT(H42,"DD/MM/YYYY")&amp; " NOT ALLOWED"</f>
        <v>05/09/2022 NOT ALLOWED</v>
      </c>
      <c r="H42" s="11">
        <f t="shared" si="3"/>
        <v>44809</v>
      </c>
      <c r="I42" s="3" t="str">
        <f t="shared" si="1"/>
        <v>Monday</v>
      </c>
    </row>
    <row r="43" spans="1:9">
      <c r="A43" s="11">
        <f>B43</f>
        <v>44810</v>
      </c>
      <c r="B43" s="11">
        <f t="shared" si="8"/>
        <v>44810</v>
      </c>
      <c r="C43" s="3" t="str">
        <f t="shared" si="11"/>
        <v>Tuesday</v>
      </c>
      <c r="G43" s="11">
        <f>H43</f>
        <v>44810</v>
      </c>
      <c r="H43" s="11">
        <f t="shared" si="3"/>
        <v>44810</v>
      </c>
      <c r="I43" s="3" t="str">
        <f t="shared" si="1"/>
        <v>Tuesday</v>
      </c>
    </row>
    <row r="44" spans="1:9">
      <c r="A44" s="11">
        <f t="shared" ref="A44:A47" si="16">B44</f>
        <v>44811</v>
      </c>
      <c r="B44" s="11">
        <f t="shared" si="8"/>
        <v>44811</v>
      </c>
      <c r="C44" s="3" t="str">
        <f t="shared" si="11"/>
        <v>Wednesday</v>
      </c>
      <c r="G44" s="11">
        <f t="shared" ref="G44:G47" si="17">H44</f>
        <v>44811</v>
      </c>
      <c r="H44" s="11">
        <f t="shared" si="3"/>
        <v>44811</v>
      </c>
      <c r="I44" s="3" t="str">
        <f t="shared" si="1"/>
        <v>Wednesday</v>
      </c>
    </row>
    <row r="45" spans="1:9">
      <c r="A45" s="11">
        <f t="shared" si="16"/>
        <v>44812</v>
      </c>
      <c r="B45" s="11">
        <f t="shared" si="8"/>
        <v>44812</v>
      </c>
      <c r="C45" s="3" t="str">
        <f t="shared" si="11"/>
        <v>Thursday</v>
      </c>
      <c r="G45" s="11">
        <f t="shared" si="17"/>
        <v>44812</v>
      </c>
      <c r="H45" s="11">
        <f t="shared" si="3"/>
        <v>44812</v>
      </c>
      <c r="I45" s="3" t="str">
        <f t="shared" si="1"/>
        <v>Thursday</v>
      </c>
    </row>
    <row r="46" spans="1:9">
      <c r="A46" s="11">
        <f t="shared" si="16"/>
        <v>44813</v>
      </c>
      <c r="B46" s="11">
        <f t="shared" si="8"/>
        <v>44813</v>
      </c>
      <c r="C46" s="3" t="str">
        <f t="shared" si="11"/>
        <v>Friday</v>
      </c>
      <c r="G46" s="11">
        <f t="shared" si="17"/>
        <v>44813</v>
      </c>
      <c r="H46" s="11">
        <f t="shared" si="3"/>
        <v>44813</v>
      </c>
      <c r="I46" s="3" t="str">
        <f t="shared" si="1"/>
        <v>Friday</v>
      </c>
    </row>
    <row r="47" spans="1:9">
      <c r="A47" s="11">
        <f t="shared" si="16"/>
        <v>44814</v>
      </c>
      <c r="B47" s="11">
        <f t="shared" si="8"/>
        <v>44814</v>
      </c>
      <c r="C47" s="3" t="str">
        <f t="shared" si="11"/>
        <v>Saturday</v>
      </c>
      <c r="G47" s="11">
        <f t="shared" si="17"/>
        <v>44814</v>
      </c>
      <c r="H47" s="11">
        <f t="shared" si="3"/>
        <v>44814</v>
      </c>
      <c r="I47" s="3" t="str">
        <f t="shared" si="1"/>
        <v>Saturday</v>
      </c>
    </row>
    <row r="48" spans="1:9">
      <c r="A48" s="11" t="str">
        <f>TEXT(B48,"DD/MM/YYYY")&amp; " NOT ALLOWED"</f>
        <v>11/09/2022 NOT ALLOWED</v>
      </c>
      <c r="B48" s="11">
        <f t="shared" si="8"/>
        <v>44815</v>
      </c>
      <c r="C48" s="3" t="str">
        <f t="shared" si="11"/>
        <v>Sunday</v>
      </c>
      <c r="G48" s="11" t="str">
        <f>TEXT(H48,"DD/MM/YYYY")&amp; " NOT ALLOWED"</f>
        <v>11/09/2022 NOT ALLOWED</v>
      </c>
      <c r="H48" s="11">
        <f t="shared" si="3"/>
        <v>44815</v>
      </c>
      <c r="I48" s="3" t="str">
        <f t="shared" si="1"/>
        <v>Sunday</v>
      </c>
    </row>
    <row r="49" spans="1:9">
      <c r="A49" s="11" t="str">
        <f>TEXT(B49,"DD/MM/YYYY")&amp; " NOT ALLOWED"</f>
        <v>12/09/2022 NOT ALLOWED</v>
      </c>
      <c r="B49" s="11">
        <f t="shared" si="8"/>
        <v>44816</v>
      </c>
      <c r="C49" s="3" t="str">
        <f t="shared" si="11"/>
        <v>Monday</v>
      </c>
      <c r="G49" s="11" t="str">
        <f>TEXT(H49,"DD/MM/YYYY")&amp; " NOT ALLOWED"</f>
        <v>12/09/2022 NOT ALLOWED</v>
      </c>
      <c r="H49" s="11">
        <f t="shared" si="3"/>
        <v>44816</v>
      </c>
      <c r="I49" s="3" t="str">
        <f t="shared" si="1"/>
        <v>Monday</v>
      </c>
    </row>
    <row r="50" spans="1:9">
      <c r="A50" s="11">
        <f>B50</f>
        <v>44817</v>
      </c>
      <c r="B50" s="11">
        <f t="shared" si="8"/>
        <v>44817</v>
      </c>
      <c r="C50" s="3" t="str">
        <f t="shared" si="11"/>
        <v>Tuesday</v>
      </c>
      <c r="G50" s="11">
        <f>H50</f>
        <v>44817</v>
      </c>
      <c r="H50" s="11">
        <f t="shared" si="3"/>
        <v>44817</v>
      </c>
      <c r="I50" s="3" t="str">
        <f t="shared" si="1"/>
        <v>Tuesday</v>
      </c>
    </row>
    <row r="51" spans="1:9">
      <c r="A51" s="11">
        <f t="shared" ref="A51:A54" si="18">B51</f>
        <v>44818</v>
      </c>
      <c r="B51" s="11">
        <f t="shared" si="8"/>
        <v>44818</v>
      </c>
      <c r="C51" s="3" t="str">
        <f t="shared" si="11"/>
        <v>Wednesday</v>
      </c>
      <c r="G51" s="11">
        <f t="shared" ref="G51:G54" si="19">H51</f>
        <v>44818</v>
      </c>
      <c r="H51" s="11">
        <f t="shared" si="3"/>
        <v>44818</v>
      </c>
      <c r="I51" s="3" t="str">
        <f t="shared" si="1"/>
        <v>Wednesday</v>
      </c>
    </row>
    <row r="52" spans="1:9">
      <c r="A52" s="11">
        <f t="shared" si="18"/>
        <v>44819</v>
      </c>
      <c r="B52" s="11">
        <f t="shared" si="8"/>
        <v>44819</v>
      </c>
      <c r="C52" s="3" t="str">
        <f t="shared" si="11"/>
        <v>Thursday</v>
      </c>
      <c r="G52" s="11">
        <f t="shared" si="19"/>
        <v>44819</v>
      </c>
      <c r="H52" s="11">
        <f t="shared" si="3"/>
        <v>44819</v>
      </c>
      <c r="I52" s="3" t="str">
        <f t="shared" si="1"/>
        <v>Thursday</v>
      </c>
    </row>
    <row r="53" spans="1:9">
      <c r="A53" s="11">
        <f t="shared" si="18"/>
        <v>44820</v>
      </c>
      <c r="B53" s="11">
        <f t="shared" si="8"/>
        <v>44820</v>
      </c>
      <c r="C53" s="3" t="str">
        <f t="shared" si="11"/>
        <v>Friday</v>
      </c>
      <c r="G53" s="11">
        <f t="shared" si="19"/>
        <v>44820</v>
      </c>
      <c r="H53" s="11">
        <f t="shared" si="3"/>
        <v>44820</v>
      </c>
      <c r="I53" s="3" t="str">
        <f t="shared" si="1"/>
        <v>Friday</v>
      </c>
    </row>
    <row r="54" spans="1:9">
      <c r="A54" s="11">
        <f t="shared" si="18"/>
        <v>44821</v>
      </c>
      <c r="B54" s="11">
        <f t="shared" si="8"/>
        <v>44821</v>
      </c>
      <c r="C54" s="3" t="str">
        <f t="shared" si="11"/>
        <v>Saturday</v>
      </c>
      <c r="G54" s="11">
        <f t="shared" si="19"/>
        <v>44821</v>
      </c>
      <c r="H54" s="11">
        <f t="shared" si="3"/>
        <v>44821</v>
      </c>
      <c r="I54" s="3" t="str">
        <f t="shared" si="1"/>
        <v>Saturday</v>
      </c>
    </row>
    <row r="55" spans="1:9">
      <c r="A55" s="11" t="str">
        <f>TEXT(B55,"DD/MM/YYYY")&amp; " NOT ALLOWED"</f>
        <v>18/09/2022 NOT ALLOWED</v>
      </c>
      <c r="B55" s="11">
        <f t="shared" si="8"/>
        <v>44822</v>
      </c>
      <c r="C55" s="3" t="str">
        <f t="shared" si="11"/>
        <v>Sunday</v>
      </c>
      <c r="G55" s="11" t="str">
        <f>TEXT(H55,"DD/MM/YYYY")&amp; " NOT ALLOWED"</f>
        <v>18/09/2022 NOT ALLOWED</v>
      </c>
      <c r="H55" s="11">
        <f t="shared" si="3"/>
        <v>44822</v>
      </c>
      <c r="I55" s="3" t="str">
        <f t="shared" si="1"/>
        <v>Sunday</v>
      </c>
    </row>
    <row r="56" spans="1:9">
      <c r="A56" s="11" t="str">
        <f>TEXT(B56,"DD/MM/YYYY")&amp; " NOT ALLOWED"</f>
        <v>19/09/2022 NOT ALLOWED</v>
      </c>
      <c r="B56" s="11">
        <f t="shared" si="8"/>
        <v>44823</v>
      </c>
      <c r="C56" s="3" t="str">
        <f t="shared" si="11"/>
        <v>Monday</v>
      </c>
      <c r="G56" s="11" t="str">
        <f>TEXT(H56,"DD/MM/YYYY")&amp; " NOT ALLOWED"</f>
        <v>19/09/2022 NOT ALLOWED</v>
      </c>
      <c r="H56" s="11">
        <f t="shared" si="3"/>
        <v>44823</v>
      </c>
      <c r="I56" s="3" t="str">
        <f t="shared" si="1"/>
        <v>Monday</v>
      </c>
    </row>
    <row r="57" spans="1:9">
      <c r="A57" s="11">
        <f>B57</f>
        <v>44824</v>
      </c>
      <c r="B57" s="11">
        <f t="shared" si="8"/>
        <v>44824</v>
      </c>
      <c r="C57" s="3" t="str">
        <f t="shared" si="11"/>
        <v>Tuesday</v>
      </c>
      <c r="G57" s="11">
        <f>H57</f>
        <v>44824</v>
      </c>
      <c r="H57" s="11">
        <f t="shared" si="3"/>
        <v>44824</v>
      </c>
      <c r="I57" s="3" t="str">
        <f t="shared" si="1"/>
        <v>Tuesday</v>
      </c>
    </row>
    <row r="58" spans="1:9">
      <c r="A58" s="11">
        <f t="shared" ref="A58:A61" si="20">B58</f>
        <v>44825</v>
      </c>
      <c r="B58" s="11">
        <f t="shared" si="8"/>
        <v>44825</v>
      </c>
      <c r="C58" s="3" t="str">
        <f t="shared" si="11"/>
        <v>Wednesday</v>
      </c>
      <c r="G58" s="11">
        <f t="shared" ref="G58:G61" si="21">H58</f>
        <v>44825</v>
      </c>
      <c r="H58" s="11">
        <f t="shared" si="3"/>
        <v>44825</v>
      </c>
      <c r="I58" s="3" t="str">
        <f t="shared" si="1"/>
        <v>Wednesday</v>
      </c>
    </row>
    <row r="59" spans="1:9">
      <c r="A59" s="11">
        <f t="shared" si="20"/>
        <v>44826</v>
      </c>
      <c r="B59" s="11">
        <f t="shared" si="8"/>
        <v>44826</v>
      </c>
      <c r="C59" s="3" t="str">
        <f t="shared" si="11"/>
        <v>Thursday</v>
      </c>
      <c r="G59" s="11">
        <f t="shared" si="21"/>
        <v>44826</v>
      </c>
      <c r="H59" s="11">
        <f t="shared" si="3"/>
        <v>44826</v>
      </c>
      <c r="I59" s="3" t="str">
        <f t="shared" si="1"/>
        <v>Thursday</v>
      </c>
    </row>
    <row r="60" spans="1:9">
      <c r="A60" s="11">
        <f t="shared" si="20"/>
        <v>44827</v>
      </c>
      <c r="B60" s="11">
        <f t="shared" si="8"/>
        <v>44827</v>
      </c>
      <c r="C60" s="3" t="str">
        <f t="shared" si="11"/>
        <v>Friday</v>
      </c>
      <c r="G60" s="11">
        <f t="shared" si="21"/>
        <v>44827</v>
      </c>
      <c r="H60" s="11">
        <f t="shared" si="3"/>
        <v>44827</v>
      </c>
      <c r="I60" s="3" t="str">
        <f t="shared" si="1"/>
        <v>Friday</v>
      </c>
    </row>
    <row r="61" spans="1:9">
      <c r="A61" s="11">
        <f t="shared" si="20"/>
        <v>44828</v>
      </c>
      <c r="B61" s="11">
        <f t="shared" si="8"/>
        <v>44828</v>
      </c>
      <c r="C61" s="3" t="str">
        <f t="shared" si="11"/>
        <v>Saturday</v>
      </c>
      <c r="G61" s="11">
        <f t="shared" si="21"/>
        <v>44828</v>
      </c>
      <c r="H61" s="11">
        <f t="shared" si="3"/>
        <v>44828</v>
      </c>
      <c r="I61" s="3" t="str">
        <f t="shared" si="1"/>
        <v>Saturday</v>
      </c>
    </row>
    <row r="62" spans="1:9">
      <c r="A62" s="11" t="str">
        <f>TEXT(B62,"DD/MM/YYYY")&amp; " NOT ALLOWED"</f>
        <v>25/09/2022 NOT ALLOWED</v>
      </c>
      <c r="B62" s="11">
        <f t="shared" si="8"/>
        <v>44829</v>
      </c>
      <c r="C62" s="3" t="str">
        <f t="shared" si="11"/>
        <v>Sunday</v>
      </c>
      <c r="G62" s="11" t="str">
        <f>TEXT(H62,"DD/MM/YYYY")&amp; " NOT ALLOWED"</f>
        <v>25/09/2022 NOT ALLOWED</v>
      </c>
      <c r="H62" s="11">
        <f t="shared" si="3"/>
        <v>44829</v>
      </c>
      <c r="I62" s="3" t="str">
        <f t="shared" si="1"/>
        <v>Sunday</v>
      </c>
    </row>
    <row r="63" spans="1:9">
      <c r="A63" s="11" t="str">
        <f>TEXT(B63,"DD/MM/YYYY")&amp; " NOT ALLOWED"</f>
        <v>26/09/2022 NOT ALLOWED</v>
      </c>
      <c r="B63" s="11">
        <f t="shared" si="8"/>
        <v>44830</v>
      </c>
      <c r="C63" s="3" t="str">
        <f t="shared" si="11"/>
        <v>Monday</v>
      </c>
      <c r="G63" s="11" t="str">
        <f>TEXT(H63,"DD/MM/YYYY")&amp; " NOT ALLOWED"</f>
        <v>26/09/2022 NOT ALLOWED</v>
      </c>
      <c r="H63" s="11">
        <f t="shared" si="3"/>
        <v>44830</v>
      </c>
      <c r="I63" s="3" t="str">
        <f t="shared" si="1"/>
        <v>Monday</v>
      </c>
    </row>
    <row r="64" spans="1:9">
      <c r="A64" s="11">
        <f>B64</f>
        <v>44831</v>
      </c>
      <c r="B64" s="11">
        <f t="shared" si="8"/>
        <v>44831</v>
      </c>
      <c r="C64" s="3" t="str">
        <f t="shared" si="11"/>
        <v>Tuesday</v>
      </c>
      <c r="G64" s="11">
        <f>H64</f>
        <v>44831</v>
      </c>
      <c r="H64" s="11">
        <f t="shared" si="3"/>
        <v>44831</v>
      </c>
      <c r="I64" s="3" t="str">
        <f t="shared" si="1"/>
        <v>Tuesday</v>
      </c>
    </row>
    <row r="65" spans="1:9">
      <c r="A65" s="11">
        <f t="shared" ref="A65:A68" si="22">B65</f>
        <v>44832</v>
      </c>
      <c r="B65" s="11">
        <f t="shared" si="8"/>
        <v>44832</v>
      </c>
      <c r="C65" s="3" t="str">
        <f t="shared" si="11"/>
        <v>Wednesday</v>
      </c>
      <c r="G65" s="11">
        <f t="shared" ref="G65:G68" si="23">H65</f>
        <v>44832</v>
      </c>
      <c r="H65" s="11">
        <f t="shared" si="3"/>
        <v>44832</v>
      </c>
      <c r="I65" s="3" t="str">
        <f t="shared" si="1"/>
        <v>Wednesday</v>
      </c>
    </row>
    <row r="66" spans="1:9">
      <c r="A66" s="11">
        <f t="shared" si="22"/>
        <v>44833</v>
      </c>
      <c r="B66" s="11">
        <f t="shared" si="8"/>
        <v>44833</v>
      </c>
      <c r="C66" s="3" t="str">
        <f t="shared" si="11"/>
        <v>Thursday</v>
      </c>
      <c r="G66" s="11">
        <f t="shared" si="23"/>
        <v>44833</v>
      </c>
      <c r="H66" s="11">
        <f t="shared" si="3"/>
        <v>44833</v>
      </c>
      <c r="I66" s="3" t="str">
        <f t="shared" si="1"/>
        <v>Thursday</v>
      </c>
    </row>
    <row r="67" spans="1:9">
      <c r="A67" s="11">
        <f t="shared" si="22"/>
        <v>44834</v>
      </c>
      <c r="B67" s="11">
        <f t="shared" si="8"/>
        <v>44834</v>
      </c>
      <c r="C67" s="3" t="str">
        <f t="shared" si="11"/>
        <v>Friday</v>
      </c>
      <c r="G67" s="11">
        <f t="shared" si="23"/>
        <v>44834</v>
      </c>
      <c r="H67" s="11">
        <f t="shared" si="3"/>
        <v>44834</v>
      </c>
      <c r="I67" s="3" t="str">
        <f t="shared" si="1"/>
        <v>Friday</v>
      </c>
    </row>
    <row r="68" spans="1:9">
      <c r="A68" s="11">
        <f t="shared" si="22"/>
        <v>44835</v>
      </c>
      <c r="B68" s="11">
        <f t="shared" si="8"/>
        <v>44835</v>
      </c>
      <c r="C68" s="3" t="str">
        <f t="shared" si="11"/>
        <v>Saturday</v>
      </c>
      <c r="G68" s="11">
        <f t="shared" si="23"/>
        <v>44835</v>
      </c>
      <c r="H68" s="11">
        <f t="shared" si="3"/>
        <v>44835</v>
      </c>
      <c r="I68" s="3" t="str">
        <f t="shared" si="1"/>
        <v>Saturday</v>
      </c>
    </row>
    <row r="69" spans="1:9">
      <c r="A69" s="11" t="str">
        <f>TEXT(B69,"DD/MM/YYYY")&amp; " NOT ALLOWED"</f>
        <v>02/10/2022 NOT ALLOWED</v>
      </c>
      <c r="B69" s="11">
        <f t="shared" si="8"/>
        <v>44836</v>
      </c>
      <c r="C69" s="3" t="str">
        <f t="shared" si="11"/>
        <v>Sunday</v>
      </c>
      <c r="G69" s="11" t="str">
        <f>TEXT(H69,"DD/MM/YYYY")&amp; " NOT ALLOWED"</f>
        <v>02/10/2022 NOT ALLOWED</v>
      </c>
      <c r="H69" s="11">
        <f t="shared" si="3"/>
        <v>44836</v>
      </c>
      <c r="I69" s="3" t="str">
        <f t="shared" si="1"/>
        <v>Sunday</v>
      </c>
    </row>
    <row r="70" spans="1:9">
      <c r="A70" s="11" t="str">
        <f>TEXT(B70,"DD/MM/YYYY")&amp; " NOT ALLOWED"</f>
        <v>03/10/2022 NOT ALLOWED</v>
      </c>
      <c r="B70" s="11">
        <f t="shared" si="8"/>
        <v>44837</v>
      </c>
      <c r="C70" s="3" t="str">
        <f t="shared" si="11"/>
        <v>Monday</v>
      </c>
      <c r="G70" s="11" t="str">
        <f>TEXT(H70,"DD/MM/YYYY")&amp; " NOT ALLOWED"</f>
        <v>03/10/2022 NOT ALLOWED</v>
      </c>
      <c r="H70" s="11">
        <f t="shared" si="3"/>
        <v>44837</v>
      </c>
      <c r="I70" s="3" t="str">
        <f t="shared" ref="I70:I133" si="24">TEXT(H70,"DDDD")</f>
        <v>Monday</v>
      </c>
    </row>
    <row r="71" spans="1:9">
      <c r="A71" s="11">
        <f>B71</f>
        <v>44838</v>
      </c>
      <c r="B71" s="11">
        <f t="shared" si="8"/>
        <v>44838</v>
      </c>
      <c r="C71" s="3" t="str">
        <f t="shared" si="11"/>
        <v>Tuesday</v>
      </c>
      <c r="G71" s="11">
        <f>H71</f>
        <v>44838</v>
      </c>
      <c r="H71" s="11">
        <f t="shared" ref="H71:H134" si="25">H70+1</f>
        <v>44838</v>
      </c>
      <c r="I71" s="3" t="str">
        <f t="shared" si="24"/>
        <v>Tuesday</v>
      </c>
    </row>
    <row r="72" spans="1:9">
      <c r="A72" s="11">
        <f t="shared" ref="A72:A75" si="26">B72</f>
        <v>44839</v>
      </c>
      <c r="B72" s="11">
        <f t="shared" si="8"/>
        <v>44839</v>
      </c>
      <c r="C72" s="3" t="str">
        <f t="shared" si="11"/>
        <v>Wednesday</v>
      </c>
      <c r="G72" s="11">
        <f t="shared" ref="G72:G75" si="27">H72</f>
        <v>44839</v>
      </c>
      <c r="H72" s="11">
        <f t="shared" si="25"/>
        <v>44839</v>
      </c>
      <c r="I72" s="3" t="str">
        <f t="shared" si="24"/>
        <v>Wednesday</v>
      </c>
    </row>
    <row r="73" spans="1:9">
      <c r="A73" s="11">
        <f t="shared" si="26"/>
        <v>44840</v>
      </c>
      <c r="B73" s="11">
        <f t="shared" si="8"/>
        <v>44840</v>
      </c>
      <c r="C73" s="3" t="str">
        <f t="shared" si="11"/>
        <v>Thursday</v>
      </c>
      <c r="G73" s="11">
        <f t="shared" si="27"/>
        <v>44840</v>
      </c>
      <c r="H73" s="11">
        <f t="shared" si="25"/>
        <v>44840</v>
      </c>
      <c r="I73" s="3" t="str">
        <f t="shared" si="24"/>
        <v>Thursday</v>
      </c>
    </row>
    <row r="74" spans="1:9">
      <c r="A74" s="11">
        <f t="shared" si="26"/>
        <v>44841</v>
      </c>
      <c r="B74" s="11">
        <f t="shared" si="8"/>
        <v>44841</v>
      </c>
      <c r="C74" s="3" t="str">
        <f t="shared" si="11"/>
        <v>Friday</v>
      </c>
      <c r="G74" s="11">
        <f t="shared" si="27"/>
        <v>44841</v>
      </c>
      <c r="H74" s="11">
        <f t="shared" si="25"/>
        <v>44841</v>
      </c>
      <c r="I74" s="3" t="str">
        <f t="shared" si="24"/>
        <v>Friday</v>
      </c>
    </row>
    <row r="75" spans="1:9">
      <c r="A75" s="11">
        <f t="shared" si="26"/>
        <v>44842</v>
      </c>
      <c r="B75" s="11">
        <f t="shared" si="8"/>
        <v>44842</v>
      </c>
      <c r="C75" s="3" t="str">
        <f t="shared" si="11"/>
        <v>Saturday</v>
      </c>
      <c r="G75" s="11">
        <f t="shared" si="27"/>
        <v>44842</v>
      </c>
      <c r="H75" s="11">
        <f t="shared" si="25"/>
        <v>44842</v>
      </c>
      <c r="I75" s="3" t="str">
        <f t="shared" si="24"/>
        <v>Saturday</v>
      </c>
    </row>
    <row r="76" spans="1:9">
      <c r="A76" s="11" t="str">
        <f>TEXT(B76,"DD/MM/YYYY")&amp; " NOT ALLOWED"</f>
        <v>09/10/2022 NOT ALLOWED</v>
      </c>
      <c r="B76" s="11">
        <f t="shared" si="8"/>
        <v>44843</v>
      </c>
      <c r="C76" s="3" t="str">
        <f t="shared" si="11"/>
        <v>Sunday</v>
      </c>
      <c r="G76" s="11" t="str">
        <f>TEXT(H76,"DD/MM/YYYY")&amp; " NOT ALLOWED"</f>
        <v>09/10/2022 NOT ALLOWED</v>
      </c>
      <c r="H76" s="11">
        <f t="shared" si="25"/>
        <v>44843</v>
      </c>
      <c r="I76" s="3" t="str">
        <f t="shared" si="24"/>
        <v>Sunday</v>
      </c>
    </row>
    <row r="77" spans="1:9">
      <c r="A77" s="11" t="str">
        <f>TEXT(B77,"DD/MM/YYYY")&amp; " NOT ALLOWED"</f>
        <v>10/10/2022 NOT ALLOWED</v>
      </c>
      <c r="B77" s="11">
        <f t="shared" si="8"/>
        <v>44844</v>
      </c>
      <c r="C77" s="3" t="str">
        <f t="shared" si="11"/>
        <v>Monday</v>
      </c>
      <c r="G77" s="11" t="str">
        <f>TEXT(H77,"DD/MM/YYYY")&amp; " NOT ALLOWED"</f>
        <v>10/10/2022 NOT ALLOWED</v>
      </c>
      <c r="H77" s="11">
        <f t="shared" si="25"/>
        <v>44844</v>
      </c>
      <c r="I77" s="3" t="str">
        <f t="shared" si="24"/>
        <v>Monday</v>
      </c>
    </row>
    <row r="78" spans="1:9">
      <c r="A78" s="11">
        <f>B78</f>
        <v>44845</v>
      </c>
      <c r="B78" s="11">
        <f t="shared" si="8"/>
        <v>44845</v>
      </c>
      <c r="C78" s="3" t="str">
        <f t="shared" si="11"/>
        <v>Tuesday</v>
      </c>
      <c r="G78" s="11">
        <f>H78</f>
        <v>44845</v>
      </c>
      <c r="H78" s="11">
        <f t="shared" si="25"/>
        <v>44845</v>
      </c>
      <c r="I78" s="3" t="str">
        <f t="shared" si="24"/>
        <v>Tuesday</v>
      </c>
    </row>
    <row r="79" spans="1:9">
      <c r="A79" s="11">
        <f t="shared" ref="A79:A82" si="28">B79</f>
        <v>44846</v>
      </c>
      <c r="B79" s="11">
        <f t="shared" si="8"/>
        <v>44846</v>
      </c>
      <c r="C79" s="3" t="str">
        <f t="shared" si="11"/>
        <v>Wednesday</v>
      </c>
      <c r="G79" s="11">
        <f t="shared" ref="G79:G82" si="29">H79</f>
        <v>44846</v>
      </c>
      <c r="H79" s="11">
        <f t="shared" si="25"/>
        <v>44846</v>
      </c>
      <c r="I79" s="3" t="str">
        <f t="shared" si="24"/>
        <v>Wednesday</v>
      </c>
    </row>
    <row r="80" spans="1:9">
      <c r="A80" s="11">
        <f t="shared" si="28"/>
        <v>44847</v>
      </c>
      <c r="B80" s="11">
        <f t="shared" si="8"/>
        <v>44847</v>
      </c>
      <c r="C80" s="3" t="str">
        <f t="shared" si="11"/>
        <v>Thursday</v>
      </c>
      <c r="G80" s="11">
        <f t="shared" si="29"/>
        <v>44847</v>
      </c>
      <c r="H80" s="11">
        <f t="shared" si="25"/>
        <v>44847</v>
      </c>
      <c r="I80" s="3" t="str">
        <f t="shared" si="24"/>
        <v>Thursday</v>
      </c>
    </row>
    <row r="81" spans="1:9">
      <c r="A81" s="11">
        <f t="shared" si="28"/>
        <v>44848</v>
      </c>
      <c r="B81" s="11">
        <f t="shared" si="8"/>
        <v>44848</v>
      </c>
      <c r="C81" s="3" t="str">
        <f t="shared" si="11"/>
        <v>Friday</v>
      </c>
      <c r="G81" s="11">
        <f t="shared" si="29"/>
        <v>44848</v>
      </c>
      <c r="H81" s="11">
        <f t="shared" si="25"/>
        <v>44848</v>
      </c>
      <c r="I81" s="3" t="str">
        <f t="shared" si="24"/>
        <v>Friday</v>
      </c>
    </row>
    <row r="82" spans="1:9">
      <c r="A82" s="11">
        <f t="shared" si="28"/>
        <v>44849</v>
      </c>
      <c r="B82" s="11">
        <f t="shared" si="8"/>
        <v>44849</v>
      </c>
      <c r="C82" s="3" t="str">
        <f t="shared" si="11"/>
        <v>Saturday</v>
      </c>
      <c r="G82" s="11">
        <f t="shared" si="29"/>
        <v>44849</v>
      </c>
      <c r="H82" s="11">
        <f t="shared" si="25"/>
        <v>44849</v>
      </c>
      <c r="I82" s="3" t="str">
        <f t="shared" si="24"/>
        <v>Saturday</v>
      </c>
    </row>
    <row r="83" spans="1:9">
      <c r="A83" s="11" t="str">
        <f>TEXT(B83,"DD/MM/YYYY")&amp; " NOT ALLOWED"</f>
        <v>16/10/2022 NOT ALLOWED</v>
      </c>
      <c r="B83" s="11">
        <f t="shared" si="8"/>
        <v>44850</v>
      </c>
      <c r="C83" s="3" t="str">
        <f t="shared" si="11"/>
        <v>Sunday</v>
      </c>
      <c r="G83" s="11" t="str">
        <f>TEXT(H83,"DD/MM/YYYY")&amp; " NOT ALLOWED"</f>
        <v>16/10/2022 NOT ALLOWED</v>
      </c>
      <c r="H83" s="11">
        <f t="shared" si="25"/>
        <v>44850</v>
      </c>
      <c r="I83" s="3" t="str">
        <f t="shared" si="24"/>
        <v>Sunday</v>
      </c>
    </row>
    <row r="84" spans="1:9">
      <c r="A84" s="11" t="str">
        <f>TEXT(B84,"DD/MM/YYYY")&amp; " NOT ALLOWED"</f>
        <v>17/10/2022 NOT ALLOWED</v>
      </c>
      <c r="B84" s="11">
        <f t="shared" ref="B84:B147" si="30">B83+1</f>
        <v>44851</v>
      </c>
      <c r="C84" s="3" t="str">
        <f t="shared" si="11"/>
        <v>Monday</v>
      </c>
      <c r="G84" s="11" t="str">
        <f>TEXT(H84,"DD/MM/YYYY")&amp; " NOT ALLOWED"</f>
        <v>17/10/2022 NOT ALLOWED</v>
      </c>
      <c r="H84" s="11">
        <f t="shared" si="25"/>
        <v>44851</v>
      </c>
      <c r="I84" s="3" t="str">
        <f t="shared" si="24"/>
        <v>Monday</v>
      </c>
    </row>
    <row r="85" spans="1:9">
      <c r="A85" s="11">
        <f>B85</f>
        <v>44852</v>
      </c>
      <c r="B85" s="11">
        <f t="shared" si="30"/>
        <v>44852</v>
      </c>
      <c r="C85" s="3" t="str">
        <f t="shared" si="11"/>
        <v>Tuesday</v>
      </c>
      <c r="G85" s="11">
        <f>H85</f>
        <v>44852</v>
      </c>
      <c r="H85" s="11">
        <f t="shared" si="25"/>
        <v>44852</v>
      </c>
      <c r="I85" s="3" t="str">
        <f t="shared" si="24"/>
        <v>Tuesday</v>
      </c>
    </row>
    <row r="86" spans="1:9">
      <c r="A86" s="11">
        <f t="shared" ref="A86:A89" si="31">B86</f>
        <v>44853</v>
      </c>
      <c r="B86" s="11">
        <f t="shared" si="30"/>
        <v>44853</v>
      </c>
      <c r="C86" s="3" t="str">
        <f t="shared" si="11"/>
        <v>Wednesday</v>
      </c>
      <c r="G86" s="11">
        <f t="shared" ref="G86:G89" si="32">H86</f>
        <v>44853</v>
      </c>
      <c r="H86" s="11">
        <f t="shared" si="25"/>
        <v>44853</v>
      </c>
      <c r="I86" s="3" t="str">
        <f t="shared" si="24"/>
        <v>Wednesday</v>
      </c>
    </row>
    <row r="87" spans="1:9">
      <c r="A87" s="11">
        <f t="shared" si="31"/>
        <v>44854</v>
      </c>
      <c r="B87" s="11">
        <f t="shared" si="30"/>
        <v>44854</v>
      </c>
      <c r="C87" s="3" t="str">
        <f t="shared" si="11"/>
        <v>Thursday</v>
      </c>
      <c r="G87" s="11">
        <f t="shared" si="32"/>
        <v>44854</v>
      </c>
      <c r="H87" s="11">
        <f t="shared" si="25"/>
        <v>44854</v>
      </c>
      <c r="I87" s="3" t="str">
        <f t="shared" si="24"/>
        <v>Thursday</v>
      </c>
    </row>
    <row r="88" spans="1:9">
      <c r="A88" s="11">
        <f t="shared" si="31"/>
        <v>44855</v>
      </c>
      <c r="B88" s="11">
        <f t="shared" si="30"/>
        <v>44855</v>
      </c>
      <c r="C88" s="3" t="str">
        <f t="shared" ref="C88:C151" si="33">TEXT(B88,"DDDD")</f>
        <v>Friday</v>
      </c>
      <c r="G88" s="11">
        <f t="shared" si="32"/>
        <v>44855</v>
      </c>
      <c r="H88" s="11">
        <f t="shared" si="25"/>
        <v>44855</v>
      </c>
      <c r="I88" s="3" t="str">
        <f t="shared" si="24"/>
        <v>Friday</v>
      </c>
    </row>
    <row r="89" spans="1:9">
      <c r="A89" s="11">
        <f t="shared" si="31"/>
        <v>44856</v>
      </c>
      <c r="B89" s="11">
        <f t="shared" si="30"/>
        <v>44856</v>
      </c>
      <c r="C89" s="3" t="str">
        <f t="shared" si="33"/>
        <v>Saturday</v>
      </c>
      <c r="G89" s="11">
        <f t="shared" si="32"/>
        <v>44856</v>
      </c>
      <c r="H89" s="11">
        <f t="shared" si="25"/>
        <v>44856</v>
      </c>
      <c r="I89" s="3" t="str">
        <f t="shared" si="24"/>
        <v>Saturday</v>
      </c>
    </row>
    <row r="90" spans="1:9">
      <c r="A90" s="11" t="str">
        <f>TEXT(B90,"DD/MM/YYYY")&amp; " NOT ALLOWED"</f>
        <v>23/10/2022 NOT ALLOWED</v>
      </c>
      <c r="B90" s="11">
        <f t="shared" si="30"/>
        <v>44857</v>
      </c>
      <c r="C90" s="3" t="str">
        <f t="shared" si="33"/>
        <v>Sunday</v>
      </c>
      <c r="G90" s="11" t="str">
        <f>TEXT(H90,"DD/MM/YYYY")&amp; " NOT ALLOWED"</f>
        <v>23/10/2022 NOT ALLOWED</v>
      </c>
      <c r="H90" s="11">
        <f t="shared" si="25"/>
        <v>44857</v>
      </c>
      <c r="I90" s="3" t="str">
        <f t="shared" si="24"/>
        <v>Sunday</v>
      </c>
    </row>
    <row r="91" spans="1:9">
      <c r="A91" s="11" t="str">
        <f>TEXT(B91,"DD/MM/YYYY")&amp; " NOT ALLOWED"</f>
        <v>24/10/2022 NOT ALLOWED</v>
      </c>
      <c r="B91" s="11">
        <f t="shared" si="30"/>
        <v>44858</v>
      </c>
      <c r="C91" s="3" t="str">
        <f t="shared" si="33"/>
        <v>Monday</v>
      </c>
      <c r="G91" s="11" t="str">
        <f>TEXT(H91,"DD/MM/YYYY")&amp; " NOT ALLOWED"</f>
        <v>24/10/2022 NOT ALLOWED</v>
      </c>
      <c r="H91" s="11">
        <f t="shared" si="25"/>
        <v>44858</v>
      </c>
      <c r="I91" s="3" t="str">
        <f t="shared" si="24"/>
        <v>Monday</v>
      </c>
    </row>
    <row r="92" spans="1:9">
      <c r="A92" s="11">
        <f>B92</f>
        <v>44859</v>
      </c>
      <c r="B92" s="11">
        <f t="shared" si="30"/>
        <v>44859</v>
      </c>
      <c r="C92" s="3" t="str">
        <f t="shared" si="33"/>
        <v>Tuesday</v>
      </c>
      <c r="G92" s="11">
        <f>H92</f>
        <v>44859</v>
      </c>
      <c r="H92" s="11">
        <f t="shared" si="25"/>
        <v>44859</v>
      </c>
      <c r="I92" s="3" t="str">
        <f t="shared" si="24"/>
        <v>Tuesday</v>
      </c>
    </row>
    <row r="93" spans="1:9">
      <c r="A93" s="11">
        <f t="shared" ref="A93:A96" si="34">B93</f>
        <v>44860</v>
      </c>
      <c r="B93" s="11">
        <f t="shared" si="30"/>
        <v>44860</v>
      </c>
      <c r="C93" s="3" t="str">
        <f t="shared" si="33"/>
        <v>Wednesday</v>
      </c>
      <c r="G93" s="11">
        <f t="shared" ref="G93:G96" si="35">H93</f>
        <v>44860</v>
      </c>
      <c r="H93" s="11">
        <f t="shared" si="25"/>
        <v>44860</v>
      </c>
      <c r="I93" s="3" t="str">
        <f t="shared" si="24"/>
        <v>Wednesday</v>
      </c>
    </row>
    <row r="94" spans="1:9">
      <c r="A94" s="11">
        <f t="shared" si="34"/>
        <v>44861</v>
      </c>
      <c r="B94" s="11">
        <f t="shared" si="30"/>
        <v>44861</v>
      </c>
      <c r="C94" s="3" t="str">
        <f t="shared" si="33"/>
        <v>Thursday</v>
      </c>
      <c r="G94" s="11">
        <f t="shared" si="35"/>
        <v>44861</v>
      </c>
      <c r="H94" s="11">
        <f t="shared" si="25"/>
        <v>44861</v>
      </c>
      <c r="I94" s="3" t="str">
        <f t="shared" si="24"/>
        <v>Thursday</v>
      </c>
    </row>
    <row r="95" spans="1:9">
      <c r="A95" s="11">
        <f t="shared" si="34"/>
        <v>44862</v>
      </c>
      <c r="B95" s="11">
        <f t="shared" si="30"/>
        <v>44862</v>
      </c>
      <c r="C95" s="3" t="str">
        <f t="shared" si="33"/>
        <v>Friday</v>
      </c>
      <c r="G95" s="11">
        <f t="shared" si="35"/>
        <v>44862</v>
      </c>
      <c r="H95" s="11">
        <f t="shared" si="25"/>
        <v>44862</v>
      </c>
      <c r="I95" s="3" t="str">
        <f t="shared" si="24"/>
        <v>Friday</v>
      </c>
    </row>
    <row r="96" spans="1:9">
      <c r="A96" s="11">
        <f t="shared" si="34"/>
        <v>44863</v>
      </c>
      <c r="B96" s="11">
        <f t="shared" si="30"/>
        <v>44863</v>
      </c>
      <c r="C96" s="3" t="str">
        <f t="shared" si="33"/>
        <v>Saturday</v>
      </c>
      <c r="G96" s="11">
        <f t="shared" si="35"/>
        <v>44863</v>
      </c>
      <c r="H96" s="11">
        <f t="shared" si="25"/>
        <v>44863</v>
      </c>
      <c r="I96" s="3" t="str">
        <f t="shared" si="24"/>
        <v>Saturday</v>
      </c>
    </row>
    <row r="97" spans="1:9">
      <c r="A97" s="11" t="str">
        <f>TEXT(B97,"DD/MM/YYYY")&amp; " NOT ALLOWED"</f>
        <v>30/10/2022 NOT ALLOWED</v>
      </c>
      <c r="B97" s="11">
        <f t="shared" si="30"/>
        <v>44864</v>
      </c>
      <c r="C97" s="3" t="str">
        <f t="shared" si="33"/>
        <v>Sunday</v>
      </c>
      <c r="G97" s="11" t="str">
        <f>TEXT(H97,"DD/MM/YYYY")&amp; " NOT ALLOWED"</f>
        <v>30/10/2022 NOT ALLOWED</v>
      </c>
      <c r="H97" s="11">
        <f t="shared" si="25"/>
        <v>44864</v>
      </c>
      <c r="I97" s="3" t="str">
        <f t="shared" si="24"/>
        <v>Sunday</v>
      </c>
    </row>
    <row r="98" spans="1:9">
      <c r="A98" s="11" t="str">
        <f>TEXT(B98,"DD/MM/YYYY")&amp; " NOT ALLOWED"</f>
        <v>31/10/2022 NOT ALLOWED</v>
      </c>
      <c r="B98" s="11">
        <f t="shared" si="30"/>
        <v>44865</v>
      </c>
      <c r="C98" s="3" t="str">
        <f t="shared" si="33"/>
        <v>Monday</v>
      </c>
      <c r="G98" s="11" t="str">
        <f>TEXT(H98,"DD/MM/YYYY")&amp; " NOT ALLOWED"</f>
        <v>31/10/2022 NOT ALLOWED</v>
      </c>
      <c r="H98" s="11">
        <f t="shared" si="25"/>
        <v>44865</v>
      </c>
      <c r="I98" s="3" t="str">
        <f t="shared" si="24"/>
        <v>Monday</v>
      </c>
    </row>
    <row r="99" spans="1:9">
      <c r="A99" s="11">
        <f>B99</f>
        <v>44866</v>
      </c>
      <c r="B99" s="11">
        <f t="shared" si="30"/>
        <v>44866</v>
      </c>
      <c r="C99" s="3" t="str">
        <f t="shared" si="33"/>
        <v>Tuesday</v>
      </c>
      <c r="G99" s="11">
        <f>H99</f>
        <v>44866</v>
      </c>
      <c r="H99" s="11">
        <f t="shared" si="25"/>
        <v>44866</v>
      </c>
      <c r="I99" s="3" t="str">
        <f t="shared" si="24"/>
        <v>Tuesday</v>
      </c>
    </row>
    <row r="100" spans="1:9">
      <c r="A100" s="11">
        <f t="shared" ref="A100:A103" si="36">B100</f>
        <v>44867</v>
      </c>
      <c r="B100" s="11">
        <f t="shared" si="30"/>
        <v>44867</v>
      </c>
      <c r="C100" s="3" t="str">
        <f t="shared" si="33"/>
        <v>Wednesday</v>
      </c>
      <c r="G100" s="11">
        <f t="shared" ref="G100:G103" si="37">H100</f>
        <v>44867</v>
      </c>
      <c r="H100" s="11">
        <f t="shared" si="25"/>
        <v>44867</v>
      </c>
      <c r="I100" s="3" t="str">
        <f t="shared" si="24"/>
        <v>Wednesday</v>
      </c>
    </row>
    <row r="101" spans="1:9">
      <c r="A101" s="11">
        <f t="shared" si="36"/>
        <v>44868</v>
      </c>
      <c r="B101" s="11">
        <f t="shared" si="30"/>
        <v>44868</v>
      </c>
      <c r="C101" s="3" t="str">
        <f t="shared" si="33"/>
        <v>Thursday</v>
      </c>
      <c r="G101" s="11">
        <f t="shared" si="37"/>
        <v>44868</v>
      </c>
      <c r="H101" s="11">
        <f t="shared" si="25"/>
        <v>44868</v>
      </c>
      <c r="I101" s="3" t="str">
        <f t="shared" si="24"/>
        <v>Thursday</v>
      </c>
    </row>
    <row r="102" spans="1:9">
      <c r="A102" s="11">
        <f t="shared" si="36"/>
        <v>44869</v>
      </c>
      <c r="B102" s="11">
        <f t="shared" si="30"/>
        <v>44869</v>
      </c>
      <c r="C102" s="3" t="str">
        <f t="shared" si="33"/>
        <v>Friday</v>
      </c>
      <c r="G102" s="11">
        <f t="shared" si="37"/>
        <v>44869</v>
      </c>
      <c r="H102" s="11">
        <f t="shared" si="25"/>
        <v>44869</v>
      </c>
      <c r="I102" s="3" t="str">
        <f t="shared" si="24"/>
        <v>Friday</v>
      </c>
    </row>
    <row r="103" spans="1:9">
      <c r="A103" s="11">
        <f t="shared" si="36"/>
        <v>44870</v>
      </c>
      <c r="B103" s="11">
        <f t="shared" si="30"/>
        <v>44870</v>
      </c>
      <c r="C103" s="3" t="str">
        <f t="shared" si="33"/>
        <v>Saturday</v>
      </c>
      <c r="G103" s="11">
        <f t="shared" si="37"/>
        <v>44870</v>
      </c>
      <c r="H103" s="11">
        <f t="shared" si="25"/>
        <v>44870</v>
      </c>
      <c r="I103" s="3" t="str">
        <f t="shared" si="24"/>
        <v>Saturday</v>
      </c>
    </row>
    <row r="104" spans="1:9">
      <c r="A104" s="11" t="str">
        <f>TEXT(B104,"DD/MM/YYYY")&amp; " NOT ALLOWED"</f>
        <v>06/11/2022 NOT ALLOWED</v>
      </c>
      <c r="B104" s="11">
        <f t="shared" si="30"/>
        <v>44871</v>
      </c>
      <c r="C104" s="3" t="str">
        <f t="shared" si="33"/>
        <v>Sunday</v>
      </c>
      <c r="G104" s="11" t="str">
        <f>TEXT(H104,"DD/MM/YYYY")&amp; " NOT ALLOWED"</f>
        <v>06/11/2022 NOT ALLOWED</v>
      </c>
      <c r="H104" s="11">
        <f t="shared" si="25"/>
        <v>44871</v>
      </c>
      <c r="I104" s="3" t="str">
        <f t="shared" si="24"/>
        <v>Sunday</v>
      </c>
    </row>
    <row r="105" spans="1:9">
      <c r="A105" s="11" t="str">
        <f>TEXT(B105,"DD/MM/YYYY")&amp; " NOT ALLOWED"</f>
        <v>07/11/2022 NOT ALLOWED</v>
      </c>
      <c r="B105" s="11">
        <f t="shared" si="30"/>
        <v>44872</v>
      </c>
      <c r="C105" s="3" t="str">
        <f t="shared" si="33"/>
        <v>Monday</v>
      </c>
      <c r="G105" s="11" t="str">
        <f>TEXT(H105,"DD/MM/YYYY")&amp; " NOT ALLOWED"</f>
        <v>07/11/2022 NOT ALLOWED</v>
      </c>
      <c r="H105" s="11">
        <f t="shared" si="25"/>
        <v>44872</v>
      </c>
      <c r="I105" s="3" t="str">
        <f t="shared" si="24"/>
        <v>Monday</v>
      </c>
    </row>
    <row r="106" spans="1:9">
      <c r="A106" s="11">
        <f>B106</f>
        <v>44873</v>
      </c>
      <c r="B106" s="11">
        <f t="shared" si="30"/>
        <v>44873</v>
      </c>
      <c r="C106" s="3" t="str">
        <f t="shared" si="33"/>
        <v>Tuesday</v>
      </c>
      <c r="G106" s="11">
        <f>H106</f>
        <v>44873</v>
      </c>
      <c r="H106" s="11">
        <f t="shared" si="25"/>
        <v>44873</v>
      </c>
      <c r="I106" s="3" t="str">
        <f t="shared" si="24"/>
        <v>Tuesday</v>
      </c>
    </row>
    <row r="107" spans="1:9">
      <c r="A107" s="11">
        <f t="shared" ref="A107:A110" si="38">B107</f>
        <v>44874</v>
      </c>
      <c r="B107" s="11">
        <f t="shared" si="30"/>
        <v>44874</v>
      </c>
      <c r="C107" s="3" t="str">
        <f t="shared" si="33"/>
        <v>Wednesday</v>
      </c>
      <c r="G107" s="11">
        <f t="shared" ref="G107:G110" si="39">H107</f>
        <v>44874</v>
      </c>
      <c r="H107" s="11">
        <f t="shared" si="25"/>
        <v>44874</v>
      </c>
      <c r="I107" s="3" t="str">
        <f t="shared" si="24"/>
        <v>Wednesday</v>
      </c>
    </row>
    <row r="108" spans="1:9">
      <c r="A108" s="11">
        <f t="shared" si="38"/>
        <v>44875</v>
      </c>
      <c r="B108" s="11">
        <f t="shared" si="30"/>
        <v>44875</v>
      </c>
      <c r="C108" s="3" t="str">
        <f t="shared" si="33"/>
        <v>Thursday</v>
      </c>
      <c r="G108" s="11">
        <f t="shared" si="39"/>
        <v>44875</v>
      </c>
      <c r="H108" s="11">
        <f t="shared" si="25"/>
        <v>44875</v>
      </c>
      <c r="I108" s="3" t="str">
        <f t="shared" si="24"/>
        <v>Thursday</v>
      </c>
    </row>
    <row r="109" spans="1:9">
      <c r="A109" s="11">
        <f t="shared" si="38"/>
        <v>44876</v>
      </c>
      <c r="B109" s="11">
        <f t="shared" si="30"/>
        <v>44876</v>
      </c>
      <c r="C109" s="3" t="str">
        <f t="shared" si="33"/>
        <v>Friday</v>
      </c>
      <c r="G109" s="11">
        <f t="shared" si="39"/>
        <v>44876</v>
      </c>
      <c r="H109" s="11">
        <f t="shared" si="25"/>
        <v>44876</v>
      </c>
      <c r="I109" s="3" t="str">
        <f t="shared" si="24"/>
        <v>Friday</v>
      </c>
    </row>
    <row r="110" spans="1:9">
      <c r="A110" s="11">
        <f t="shared" si="38"/>
        <v>44877</v>
      </c>
      <c r="B110" s="11">
        <f t="shared" si="30"/>
        <v>44877</v>
      </c>
      <c r="C110" s="3" t="str">
        <f t="shared" si="33"/>
        <v>Saturday</v>
      </c>
      <c r="G110" s="11">
        <f t="shared" si="39"/>
        <v>44877</v>
      </c>
      <c r="H110" s="11">
        <f t="shared" si="25"/>
        <v>44877</v>
      </c>
      <c r="I110" s="3" t="str">
        <f t="shared" si="24"/>
        <v>Saturday</v>
      </c>
    </row>
    <row r="111" spans="1:9">
      <c r="A111" s="11" t="str">
        <f>TEXT(B111,"DD/MM/YYYY")&amp; " NOT ALLOWED"</f>
        <v>13/11/2022 NOT ALLOWED</v>
      </c>
      <c r="B111" s="11">
        <f t="shared" si="30"/>
        <v>44878</v>
      </c>
      <c r="C111" s="3" t="str">
        <f t="shared" si="33"/>
        <v>Sunday</v>
      </c>
      <c r="G111" s="11" t="str">
        <f>TEXT(H111,"DD/MM/YYYY")&amp; " NOT ALLOWED"</f>
        <v>13/11/2022 NOT ALLOWED</v>
      </c>
      <c r="H111" s="11">
        <f t="shared" si="25"/>
        <v>44878</v>
      </c>
      <c r="I111" s="3" t="str">
        <f t="shared" si="24"/>
        <v>Sunday</v>
      </c>
    </row>
    <row r="112" spans="1:9">
      <c r="A112" s="11" t="str">
        <f>TEXT(B112,"DD/MM/YYYY")&amp; " NOT ALLOWED"</f>
        <v>14/11/2022 NOT ALLOWED</v>
      </c>
      <c r="B112" s="11">
        <f t="shared" si="30"/>
        <v>44879</v>
      </c>
      <c r="C112" s="3" t="str">
        <f t="shared" si="33"/>
        <v>Monday</v>
      </c>
      <c r="G112" s="11" t="str">
        <f>TEXT(H112,"DD/MM/YYYY")&amp; " NOT ALLOWED"</f>
        <v>14/11/2022 NOT ALLOWED</v>
      </c>
      <c r="H112" s="11">
        <f t="shared" si="25"/>
        <v>44879</v>
      </c>
      <c r="I112" s="3" t="str">
        <f t="shared" si="24"/>
        <v>Monday</v>
      </c>
    </row>
    <row r="113" spans="1:9">
      <c r="A113" s="11">
        <f>B113</f>
        <v>44880</v>
      </c>
      <c r="B113" s="11">
        <f t="shared" si="30"/>
        <v>44880</v>
      </c>
      <c r="C113" s="3" t="str">
        <f t="shared" si="33"/>
        <v>Tuesday</v>
      </c>
      <c r="G113" s="11">
        <f>H113</f>
        <v>44880</v>
      </c>
      <c r="H113" s="11">
        <f t="shared" si="25"/>
        <v>44880</v>
      </c>
      <c r="I113" s="3" t="str">
        <f t="shared" si="24"/>
        <v>Tuesday</v>
      </c>
    </row>
    <row r="114" spans="1:9">
      <c r="A114" s="11">
        <f t="shared" ref="A114:A117" si="40">B114</f>
        <v>44881</v>
      </c>
      <c r="B114" s="11">
        <f t="shared" si="30"/>
        <v>44881</v>
      </c>
      <c r="C114" s="3" t="str">
        <f t="shared" si="33"/>
        <v>Wednesday</v>
      </c>
      <c r="G114" s="11">
        <f t="shared" ref="G114:G117" si="41">H114</f>
        <v>44881</v>
      </c>
      <c r="H114" s="11">
        <f t="shared" si="25"/>
        <v>44881</v>
      </c>
      <c r="I114" s="3" t="str">
        <f t="shared" si="24"/>
        <v>Wednesday</v>
      </c>
    </row>
    <row r="115" spans="1:9">
      <c r="A115" s="11">
        <f t="shared" si="40"/>
        <v>44882</v>
      </c>
      <c r="B115" s="11">
        <f t="shared" si="30"/>
        <v>44882</v>
      </c>
      <c r="C115" s="3" t="str">
        <f t="shared" si="33"/>
        <v>Thursday</v>
      </c>
      <c r="G115" s="11">
        <f t="shared" si="41"/>
        <v>44882</v>
      </c>
      <c r="H115" s="11">
        <f t="shared" si="25"/>
        <v>44882</v>
      </c>
      <c r="I115" s="3" t="str">
        <f t="shared" si="24"/>
        <v>Thursday</v>
      </c>
    </row>
    <row r="116" spans="1:9">
      <c r="A116" s="11">
        <f t="shared" si="40"/>
        <v>44883</v>
      </c>
      <c r="B116" s="11">
        <f t="shared" si="30"/>
        <v>44883</v>
      </c>
      <c r="C116" s="3" t="str">
        <f t="shared" si="33"/>
        <v>Friday</v>
      </c>
      <c r="G116" s="11">
        <f t="shared" si="41"/>
        <v>44883</v>
      </c>
      <c r="H116" s="11">
        <f t="shared" si="25"/>
        <v>44883</v>
      </c>
      <c r="I116" s="3" t="str">
        <f t="shared" si="24"/>
        <v>Friday</v>
      </c>
    </row>
    <row r="117" spans="1:9">
      <c r="A117" s="11">
        <f t="shared" si="40"/>
        <v>44884</v>
      </c>
      <c r="B117" s="11">
        <f t="shared" si="30"/>
        <v>44884</v>
      </c>
      <c r="C117" s="3" t="str">
        <f t="shared" si="33"/>
        <v>Saturday</v>
      </c>
      <c r="G117" s="11">
        <f t="shared" si="41"/>
        <v>44884</v>
      </c>
      <c r="H117" s="11">
        <f t="shared" si="25"/>
        <v>44884</v>
      </c>
      <c r="I117" s="3" t="str">
        <f t="shared" si="24"/>
        <v>Saturday</v>
      </c>
    </row>
    <row r="118" spans="1:9">
      <c r="A118" s="11" t="str">
        <f>TEXT(B118,"DD/MM/YYYY")&amp; " NOT ALLOWED"</f>
        <v>20/11/2022 NOT ALLOWED</v>
      </c>
      <c r="B118" s="11">
        <f t="shared" si="30"/>
        <v>44885</v>
      </c>
      <c r="C118" s="3" t="str">
        <f t="shared" si="33"/>
        <v>Sunday</v>
      </c>
      <c r="G118" s="11" t="str">
        <f>TEXT(H118,"DD/MM/YYYY")&amp; " NOT ALLOWED"</f>
        <v>20/11/2022 NOT ALLOWED</v>
      </c>
      <c r="H118" s="11">
        <f t="shared" si="25"/>
        <v>44885</v>
      </c>
      <c r="I118" s="3" t="str">
        <f t="shared" si="24"/>
        <v>Sunday</v>
      </c>
    </row>
    <row r="119" spans="1:9">
      <c r="A119" s="11" t="str">
        <f>TEXT(B119,"DD/MM/YYYY")&amp; " NOT ALLOWED"</f>
        <v>21/11/2022 NOT ALLOWED</v>
      </c>
      <c r="B119" s="11">
        <f t="shared" si="30"/>
        <v>44886</v>
      </c>
      <c r="C119" s="3" t="str">
        <f t="shared" si="33"/>
        <v>Monday</v>
      </c>
      <c r="G119" s="11" t="str">
        <f>TEXT(H119,"DD/MM/YYYY")&amp; " NOT ALLOWED"</f>
        <v>21/11/2022 NOT ALLOWED</v>
      </c>
      <c r="H119" s="11">
        <f t="shared" si="25"/>
        <v>44886</v>
      </c>
      <c r="I119" s="3" t="str">
        <f t="shared" si="24"/>
        <v>Monday</v>
      </c>
    </row>
    <row r="120" spans="1:9">
      <c r="A120" s="11">
        <f>B120</f>
        <v>44887</v>
      </c>
      <c r="B120" s="11">
        <f t="shared" si="30"/>
        <v>44887</v>
      </c>
      <c r="C120" s="3" t="str">
        <f t="shared" si="33"/>
        <v>Tuesday</v>
      </c>
      <c r="G120" s="11">
        <f>H120</f>
        <v>44887</v>
      </c>
      <c r="H120" s="11">
        <f t="shared" si="25"/>
        <v>44887</v>
      </c>
      <c r="I120" s="3" t="str">
        <f t="shared" si="24"/>
        <v>Tuesday</v>
      </c>
    </row>
    <row r="121" spans="1:9">
      <c r="A121" s="11">
        <f t="shared" ref="A121:A124" si="42">B121</f>
        <v>44888</v>
      </c>
      <c r="B121" s="11">
        <f t="shared" si="30"/>
        <v>44888</v>
      </c>
      <c r="C121" s="3" t="str">
        <f t="shared" si="33"/>
        <v>Wednesday</v>
      </c>
      <c r="G121" s="11">
        <f t="shared" ref="G121:G124" si="43">H121</f>
        <v>44888</v>
      </c>
      <c r="H121" s="11">
        <f t="shared" si="25"/>
        <v>44888</v>
      </c>
      <c r="I121" s="3" t="str">
        <f t="shared" si="24"/>
        <v>Wednesday</v>
      </c>
    </row>
    <row r="122" spans="1:9">
      <c r="A122" s="11">
        <f t="shared" si="42"/>
        <v>44889</v>
      </c>
      <c r="B122" s="11">
        <f t="shared" si="30"/>
        <v>44889</v>
      </c>
      <c r="C122" s="3" t="str">
        <f t="shared" si="33"/>
        <v>Thursday</v>
      </c>
      <c r="G122" s="11">
        <f t="shared" si="43"/>
        <v>44889</v>
      </c>
      <c r="H122" s="11">
        <f t="shared" si="25"/>
        <v>44889</v>
      </c>
      <c r="I122" s="3" t="str">
        <f t="shared" si="24"/>
        <v>Thursday</v>
      </c>
    </row>
    <row r="123" spans="1:9">
      <c r="A123" s="11">
        <f t="shared" si="42"/>
        <v>44890</v>
      </c>
      <c r="B123" s="11">
        <f t="shared" si="30"/>
        <v>44890</v>
      </c>
      <c r="C123" s="3" t="str">
        <f t="shared" si="33"/>
        <v>Friday</v>
      </c>
      <c r="G123" s="11">
        <f t="shared" si="43"/>
        <v>44890</v>
      </c>
      <c r="H123" s="11">
        <f t="shared" si="25"/>
        <v>44890</v>
      </c>
      <c r="I123" s="3" t="str">
        <f t="shared" si="24"/>
        <v>Friday</v>
      </c>
    </row>
    <row r="124" spans="1:9">
      <c r="A124" s="11">
        <f t="shared" si="42"/>
        <v>44891</v>
      </c>
      <c r="B124" s="11">
        <f t="shared" si="30"/>
        <v>44891</v>
      </c>
      <c r="C124" s="3" t="str">
        <f t="shared" si="33"/>
        <v>Saturday</v>
      </c>
      <c r="G124" s="11">
        <f t="shared" si="43"/>
        <v>44891</v>
      </c>
      <c r="H124" s="11">
        <f t="shared" si="25"/>
        <v>44891</v>
      </c>
      <c r="I124" s="3" t="str">
        <f t="shared" si="24"/>
        <v>Saturday</v>
      </c>
    </row>
    <row r="125" spans="1:9">
      <c r="A125" s="11" t="str">
        <f>TEXT(B125,"DD/MM/YYYY")&amp; " NOT ALLOWED"</f>
        <v>27/11/2022 NOT ALLOWED</v>
      </c>
      <c r="B125" s="11">
        <f t="shared" si="30"/>
        <v>44892</v>
      </c>
      <c r="C125" s="3" t="str">
        <f t="shared" si="33"/>
        <v>Sunday</v>
      </c>
      <c r="G125" s="11" t="str">
        <f>TEXT(H125,"DD/MM/YYYY")&amp; " NOT ALLOWED"</f>
        <v>27/11/2022 NOT ALLOWED</v>
      </c>
      <c r="H125" s="11">
        <f t="shared" si="25"/>
        <v>44892</v>
      </c>
      <c r="I125" s="3" t="str">
        <f t="shared" si="24"/>
        <v>Sunday</v>
      </c>
    </row>
    <row r="126" spans="1:9">
      <c r="A126" s="11" t="str">
        <f>TEXT(B126,"DD/MM/YYYY")&amp; " NOT ALLOWED"</f>
        <v>28/11/2022 NOT ALLOWED</v>
      </c>
      <c r="B126" s="11">
        <f t="shared" si="30"/>
        <v>44893</v>
      </c>
      <c r="C126" s="3" t="str">
        <f t="shared" si="33"/>
        <v>Monday</v>
      </c>
      <c r="G126" s="11" t="str">
        <f>TEXT(H126,"DD/MM/YYYY")&amp; " NOT ALLOWED"</f>
        <v>28/11/2022 NOT ALLOWED</v>
      </c>
      <c r="H126" s="11">
        <f t="shared" si="25"/>
        <v>44893</v>
      </c>
      <c r="I126" s="3" t="str">
        <f t="shared" si="24"/>
        <v>Monday</v>
      </c>
    </row>
    <row r="127" spans="1:9">
      <c r="A127" s="11">
        <f>B127</f>
        <v>44894</v>
      </c>
      <c r="B127" s="11">
        <f t="shared" si="30"/>
        <v>44894</v>
      </c>
      <c r="C127" s="3" t="str">
        <f t="shared" si="33"/>
        <v>Tuesday</v>
      </c>
      <c r="G127" s="11">
        <f>H127</f>
        <v>44894</v>
      </c>
      <c r="H127" s="11">
        <f t="shared" si="25"/>
        <v>44894</v>
      </c>
      <c r="I127" s="3" t="str">
        <f t="shared" si="24"/>
        <v>Tuesday</v>
      </c>
    </row>
    <row r="128" spans="1:9">
      <c r="A128" s="11">
        <f t="shared" ref="A128:A131" si="44">B128</f>
        <v>44895</v>
      </c>
      <c r="B128" s="11">
        <f t="shared" si="30"/>
        <v>44895</v>
      </c>
      <c r="C128" s="3" t="str">
        <f t="shared" si="33"/>
        <v>Wednesday</v>
      </c>
      <c r="G128" s="11">
        <f t="shared" ref="G128:G131" si="45">H128</f>
        <v>44895</v>
      </c>
      <c r="H128" s="11">
        <f t="shared" si="25"/>
        <v>44895</v>
      </c>
      <c r="I128" s="3" t="str">
        <f t="shared" si="24"/>
        <v>Wednesday</v>
      </c>
    </row>
    <row r="129" spans="1:9">
      <c r="A129" s="11">
        <f t="shared" si="44"/>
        <v>44896</v>
      </c>
      <c r="B129" s="11">
        <f t="shared" si="30"/>
        <v>44896</v>
      </c>
      <c r="C129" s="3" t="str">
        <f t="shared" si="33"/>
        <v>Thursday</v>
      </c>
      <c r="G129" s="11">
        <f t="shared" si="45"/>
        <v>44896</v>
      </c>
      <c r="H129" s="11">
        <f t="shared" si="25"/>
        <v>44896</v>
      </c>
      <c r="I129" s="3" t="str">
        <f t="shared" si="24"/>
        <v>Thursday</v>
      </c>
    </row>
    <row r="130" spans="1:9">
      <c r="A130" s="11">
        <f t="shared" si="44"/>
        <v>44897</v>
      </c>
      <c r="B130" s="11">
        <f t="shared" si="30"/>
        <v>44897</v>
      </c>
      <c r="C130" s="3" t="str">
        <f t="shared" si="33"/>
        <v>Friday</v>
      </c>
      <c r="G130" s="11">
        <f t="shared" si="45"/>
        <v>44897</v>
      </c>
      <c r="H130" s="11">
        <f t="shared" si="25"/>
        <v>44897</v>
      </c>
      <c r="I130" s="3" t="str">
        <f t="shared" si="24"/>
        <v>Friday</v>
      </c>
    </row>
    <row r="131" spans="1:9">
      <c r="A131" s="11">
        <f t="shared" si="44"/>
        <v>44898</v>
      </c>
      <c r="B131" s="11">
        <f t="shared" si="30"/>
        <v>44898</v>
      </c>
      <c r="C131" s="3" t="str">
        <f t="shared" si="33"/>
        <v>Saturday</v>
      </c>
      <c r="G131" s="11">
        <f t="shared" si="45"/>
        <v>44898</v>
      </c>
      <c r="H131" s="11">
        <f t="shared" si="25"/>
        <v>44898</v>
      </c>
      <c r="I131" s="3" t="str">
        <f t="shared" si="24"/>
        <v>Saturday</v>
      </c>
    </row>
    <row r="132" spans="1:9">
      <c r="A132" s="11" t="str">
        <f>TEXT(B132,"DD/MM/YYYY")&amp; " NOT ALLOWED"</f>
        <v>04/12/2022 NOT ALLOWED</v>
      </c>
      <c r="B132" s="11">
        <f t="shared" si="30"/>
        <v>44899</v>
      </c>
      <c r="C132" s="3" t="str">
        <f t="shared" si="33"/>
        <v>Sunday</v>
      </c>
      <c r="G132" s="11" t="str">
        <f>TEXT(H132,"DD/MM/YYYY")&amp; " NOT ALLOWED"</f>
        <v>04/12/2022 NOT ALLOWED</v>
      </c>
      <c r="H132" s="11">
        <f t="shared" si="25"/>
        <v>44899</v>
      </c>
      <c r="I132" s="3" t="str">
        <f t="shared" si="24"/>
        <v>Sunday</v>
      </c>
    </row>
    <row r="133" spans="1:9">
      <c r="A133" s="11" t="str">
        <f>TEXT(B133,"DD/MM/YYYY")&amp; " NOT ALLOWED"</f>
        <v>05/12/2022 NOT ALLOWED</v>
      </c>
      <c r="B133" s="11">
        <f t="shared" si="30"/>
        <v>44900</v>
      </c>
      <c r="C133" s="3" t="str">
        <f t="shared" si="33"/>
        <v>Monday</v>
      </c>
      <c r="G133" s="11" t="str">
        <f>TEXT(H133,"DD/MM/YYYY")&amp; " NOT ALLOWED"</f>
        <v>05/12/2022 NOT ALLOWED</v>
      </c>
      <c r="H133" s="11">
        <f t="shared" si="25"/>
        <v>44900</v>
      </c>
      <c r="I133" s="3" t="str">
        <f t="shared" si="24"/>
        <v>Monday</v>
      </c>
    </row>
    <row r="134" spans="1:9">
      <c r="A134" s="11">
        <f>B134</f>
        <v>44901</v>
      </c>
      <c r="B134" s="11">
        <f t="shared" si="30"/>
        <v>44901</v>
      </c>
      <c r="C134" s="3" t="str">
        <f t="shared" si="33"/>
        <v>Tuesday</v>
      </c>
      <c r="G134" s="11">
        <f>H134</f>
        <v>44901</v>
      </c>
      <c r="H134" s="11">
        <f t="shared" si="25"/>
        <v>44901</v>
      </c>
      <c r="I134" s="3" t="str">
        <f t="shared" ref="I134:I197" si="46">TEXT(H134,"DDDD")</f>
        <v>Tuesday</v>
      </c>
    </row>
    <row r="135" spans="1:9">
      <c r="A135" s="11">
        <f t="shared" ref="A135:A138" si="47">B135</f>
        <v>44902</v>
      </c>
      <c r="B135" s="11">
        <f t="shared" si="30"/>
        <v>44902</v>
      </c>
      <c r="C135" s="3" t="str">
        <f t="shared" si="33"/>
        <v>Wednesday</v>
      </c>
      <c r="G135" s="11">
        <f t="shared" ref="G135:G138" si="48">H135</f>
        <v>44902</v>
      </c>
      <c r="H135" s="11">
        <f t="shared" ref="H135:H198" si="49">H134+1</f>
        <v>44902</v>
      </c>
      <c r="I135" s="3" t="str">
        <f t="shared" si="46"/>
        <v>Wednesday</v>
      </c>
    </row>
    <row r="136" spans="1:9">
      <c r="A136" s="11">
        <f t="shared" si="47"/>
        <v>44903</v>
      </c>
      <c r="B136" s="11">
        <f t="shared" si="30"/>
        <v>44903</v>
      </c>
      <c r="C136" s="3" t="str">
        <f t="shared" si="33"/>
        <v>Thursday</v>
      </c>
      <c r="G136" s="11">
        <f t="shared" si="48"/>
        <v>44903</v>
      </c>
      <c r="H136" s="11">
        <f t="shared" si="49"/>
        <v>44903</v>
      </c>
      <c r="I136" s="3" t="str">
        <f t="shared" si="46"/>
        <v>Thursday</v>
      </c>
    </row>
    <row r="137" spans="1:9">
      <c r="A137" s="11">
        <f t="shared" si="47"/>
        <v>44904</v>
      </c>
      <c r="B137" s="11">
        <f t="shared" si="30"/>
        <v>44904</v>
      </c>
      <c r="C137" s="3" t="str">
        <f t="shared" si="33"/>
        <v>Friday</v>
      </c>
      <c r="G137" s="11">
        <f t="shared" si="48"/>
        <v>44904</v>
      </c>
      <c r="H137" s="11">
        <f t="shared" si="49"/>
        <v>44904</v>
      </c>
      <c r="I137" s="3" t="str">
        <f t="shared" si="46"/>
        <v>Friday</v>
      </c>
    </row>
    <row r="138" spans="1:9">
      <c r="A138" s="11">
        <f t="shared" si="47"/>
        <v>44905</v>
      </c>
      <c r="B138" s="11">
        <f t="shared" si="30"/>
        <v>44905</v>
      </c>
      <c r="C138" s="3" t="str">
        <f t="shared" si="33"/>
        <v>Saturday</v>
      </c>
      <c r="G138" s="11">
        <f t="shared" si="48"/>
        <v>44905</v>
      </c>
      <c r="H138" s="11">
        <f t="shared" si="49"/>
        <v>44905</v>
      </c>
      <c r="I138" s="3" t="str">
        <f t="shared" si="46"/>
        <v>Saturday</v>
      </c>
    </row>
    <row r="139" spans="1:9">
      <c r="A139" s="11" t="str">
        <f>TEXT(B139,"DD/MM/YYYY")&amp; " NOT ALLOWED"</f>
        <v>11/12/2022 NOT ALLOWED</v>
      </c>
      <c r="B139" s="11">
        <f t="shared" si="30"/>
        <v>44906</v>
      </c>
      <c r="C139" s="3" t="str">
        <f t="shared" si="33"/>
        <v>Sunday</v>
      </c>
      <c r="G139" s="11" t="str">
        <f>TEXT(H139,"DD/MM/YYYY")&amp; " NOT ALLOWED"</f>
        <v>11/12/2022 NOT ALLOWED</v>
      </c>
      <c r="H139" s="11">
        <f t="shared" si="49"/>
        <v>44906</v>
      </c>
      <c r="I139" s="3" t="str">
        <f t="shared" si="46"/>
        <v>Sunday</v>
      </c>
    </row>
    <row r="140" spans="1:9">
      <c r="A140" s="11" t="str">
        <f>TEXT(B140,"DD/MM/YYYY")&amp; " NOT ALLOWED"</f>
        <v>12/12/2022 NOT ALLOWED</v>
      </c>
      <c r="B140" s="11">
        <f t="shared" si="30"/>
        <v>44907</v>
      </c>
      <c r="C140" s="3" t="str">
        <f t="shared" si="33"/>
        <v>Monday</v>
      </c>
      <c r="G140" s="11" t="str">
        <f>TEXT(H140,"DD/MM/YYYY")&amp; " NOT ALLOWED"</f>
        <v>12/12/2022 NOT ALLOWED</v>
      </c>
      <c r="H140" s="11">
        <f t="shared" si="49"/>
        <v>44907</v>
      </c>
      <c r="I140" s="3" t="str">
        <f t="shared" si="46"/>
        <v>Monday</v>
      </c>
    </row>
    <row r="141" spans="1:9">
      <c r="A141" s="11">
        <f>B141</f>
        <v>44908</v>
      </c>
      <c r="B141" s="11">
        <f t="shared" si="30"/>
        <v>44908</v>
      </c>
      <c r="C141" s="3" t="str">
        <f t="shared" si="33"/>
        <v>Tuesday</v>
      </c>
      <c r="G141" s="11">
        <f>H141</f>
        <v>44908</v>
      </c>
      <c r="H141" s="11">
        <f t="shared" si="49"/>
        <v>44908</v>
      </c>
      <c r="I141" s="3" t="str">
        <f t="shared" si="46"/>
        <v>Tuesday</v>
      </c>
    </row>
    <row r="142" spans="1:9">
      <c r="A142" s="11">
        <f t="shared" ref="A142:A145" si="50">B142</f>
        <v>44909</v>
      </c>
      <c r="B142" s="11">
        <f t="shared" si="30"/>
        <v>44909</v>
      </c>
      <c r="C142" s="3" t="str">
        <f t="shared" si="33"/>
        <v>Wednesday</v>
      </c>
      <c r="G142" s="11">
        <f t="shared" ref="G142:G145" si="51">H142</f>
        <v>44909</v>
      </c>
      <c r="H142" s="11">
        <f t="shared" si="49"/>
        <v>44909</v>
      </c>
      <c r="I142" s="3" t="str">
        <f t="shared" si="46"/>
        <v>Wednesday</v>
      </c>
    </row>
    <row r="143" spans="1:9">
      <c r="A143" s="11">
        <f t="shared" si="50"/>
        <v>44910</v>
      </c>
      <c r="B143" s="11">
        <f t="shared" si="30"/>
        <v>44910</v>
      </c>
      <c r="C143" s="3" t="str">
        <f t="shared" si="33"/>
        <v>Thursday</v>
      </c>
      <c r="G143" s="11">
        <f t="shared" si="51"/>
        <v>44910</v>
      </c>
      <c r="H143" s="11">
        <f t="shared" si="49"/>
        <v>44910</v>
      </c>
      <c r="I143" s="3" t="str">
        <f t="shared" si="46"/>
        <v>Thursday</v>
      </c>
    </row>
    <row r="144" spans="1:9">
      <c r="A144" s="11">
        <f t="shared" si="50"/>
        <v>44911</v>
      </c>
      <c r="B144" s="11">
        <f t="shared" si="30"/>
        <v>44911</v>
      </c>
      <c r="C144" s="3" t="str">
        <f t="shared" si="33"/>
        <v>Friday</v>
      </c>
      <c r="G144" s="11">
        <f t="shared" si="51"/>
        <v>44911</v>
      </c>
      <c r="H144" s="11">
        <f t="shared" si="49"/>
        <v>44911</v>
      </c>
      <c r="I144" s="3" t="str">
        <f t="shared" si="46"/>
        <v>Friday</v>
      </c>
    </row>
    <row r="145" spans="1:9">
      <c r="A145" s="11">
        <f t="shared" si="50"/>
        <v>44912</v>
      </c>
      <c r="B145" s="11">
        <f t="shared" si="30"/>
        <v>44912</v>
      </c>
      <c r="C145" s="3" t="str">
        <f t="shared" si="33"/>
        <v>Saturday</v>
      </c>
      <c r="G145" s="11">
        <f t="shared" si="51"/>
        <v>44912</v>
      </c>
      <c r="H145" s="11">
        <f t="shared" si="49"/>
        <v>44912</v>
      </c>
      <c r="I145" s="3" t="str">
        <f t="shared" si="46"/>
        <v>Saturday</v>
      </c>
    </row>
    <row r="146" spans="1:9">
      <c r="A146" s="11" t="str">
        <f>TEXT(B146,"DD/MM/YYYY")&amp; " NOT ALLOWED"</f>
        <v>18/12/2022 NOT ALLOWED</v>
      </c>
      <c r="B146" s="11">
        <f t="shared" si="30"/>
        <v>44913</v>
      </c>
      <c r="C146" s="3" t="str">
        <f t="shared" si="33"/>
        <v>Sunday</v>
      </c>
      <c r="G146" s="11" t="str">
        <f>TEXT(H146,"DD/MM/YYYY")&amp; " NOT ALLOWED"</f>
        <v>18/12/2022 NOT ALLOWED</v>
      </c>
      <c r="H146" s="11">
        <f t="shared" si="49"/>
        <v>44913</v>
      </c>
      <c r="I146" s="3" t="str">
        <f t="shared" si="46"/>
        <v>Sunday</v>
      </c>
    </row>
    <row r="147" spans="1:9">
      <c r="A147" s="11" t="str">
        <f>TEXT(B147,"DD/MM/YYYY")&amp; " NOT ALLOWED"</f>
        <v>19/12/2022 NOT ALLOWED</v>
      </c>
      <c r="B147" s="11">
        <f t="shared" si="30"/>
        <v>44914</v>
      </c>
      <c r="C147" s="3" t="str">
        <f t="shared" si="33"/>
        <v>Monday</v>
      </c>
      <c r="G147" s="11" t="str">
        <f>TEXT(H147,"DD/MM/YYYY")&amp; " NOT ALLOWED"</f>
        <v>19/12/2022 NOT ALLOWED</v>
      </c>
      <c r="H147" s="11">
        <f t="shared" si="49"/>
        <v>44914</v>
      </c>
      <c r="I147" s="3" t="str">
        <f t="shared" si="46"/>
        <v>Monday</v>
      </c>
    </row>
    <row r="148" spans="1:9">
      <c r="A148" s="11">
        <f>B148</f>
        <v>44915</v>
      </c>
      <c r="B148" s="11">
        <f t="shared" ref="B148:B211" si="52">B147+1</f>
        <v>44915</v>
      </c>
      <c r="C148" s="3" t="str">
        <f t="shared" si="33"/>
        <v>Tuesday</v>
      </c>
      <c r="G148" s="11">
        <f>H148</f>
        <v>44915</v>
      </c>
      <c r="H148" s="11">
        <f t="shared" si="49"/>
        <v>44915</v>
      </c>
      <c r="I148" s="3" t="str">
        <f t="shared" si="46"/>
        <v>Tuesday</v>
      </c>
    </row>
    <row r="149" spans="1:9">
      <c r="A149" s="11">
        <f t="shared" ref="A149:A152" si="53">B149</f>
        <v>44916</v>
      </c>
      <c r="B149" s="11">
        <f t="shared" si="52"/>
        <v>44916</v>
      </c>
      <c r="C149" s="3" t="str">
        <f t="shared" si="33"/>
        <v>Wednesday</v>
      </c>
      <c r="G149" s="11">
        <f t="shared" ref="G149:G152" si="54">H149</f>
        <v>44916</v>
      </c>
      <c r="H149" s="11">
        <f t="shared" si="49"/>
        <v>44916</v>
      </c>
      <c r="I149" s="3" t="str">
        <f t="shared" si="46"/>
        <v>Wednesday</v>
      </c>
    </row>
    <row r="150" spans="1:9">
      <c r="A150" s="11">
        <f t="shared" si="53"/>
        <v>44917</v>
      </c>
      <c r="B150" s="11">
        <f t="shared" si="52"/>
        <v>44917</v>
      </c>
      <c r="C150" s="3" t="str">
        <f t="shared" si="33"/>
        <v>Thursday</v>
      </c>
      <c r="G150" s="11">
        <f t="shared" si="54"/>
        <v>44917</v>
      </c>
      <c r="H150" s="11">
        <f t="shared" si="49"/>
        <v>44917</v>
      </c>
      <c r="I150" s="3" t="str">
        <f t="shared" si="46"/>
        <v>Thursday</v>
      </c>
    </row>
    <row r="151" spans="1:9">
      <c r="A151" s="11">
        <f t="shared" si="53"/>
        <v>44918</v>
      </c>
      <c r="B151" s="11">
        <f t="shared" si="52"/>
        <v>44918</v>
      </c>
      <c r="C151" s="3" t="str">
        <f t="shared" si="33"/>
        <v>Friday</v>
      </c>
      <c r="G151" s="11">
        <f t="shared" si="54"/>
        <v>44918</v>
      </c>
      <c r="H151" s="11">
        <f t="shared" si="49"/>
        <v>44918</v>
      </c>
      <c r="I151" s="3" t="str">
        <f t="shared" si="46"/>
        <v>Friday</v>
      </c>
    </row>
    <row r="152" spans="1:9">
      <c r="A152" s="11">
        <f t="shared" si="53"/>
        <v>44919</v>
      </c>
      <c r="B152" s="11">
        <f t="shared" si="52"/>
        <v>44919</v>
      </c>
      <c r="C152" s="3" t="str">
        <f t="shared" ref="C152:C215" si="55">TEXT(B152,"DDDD")</f>
        <v>Saturday</v>
      </c>
      <c r="G152" s="11">
        <f t="shared" si="54"/>
        <v>44919</v>
      </c>
      <c r="H152" s="11">
        <f t="shared" si="49"/>
        <v>44919</v>
      </c>
      <c r="I152" s="3" t="str">
        <f t="shared" si="46"/>
        <v>Saturday</v>
      </c>
    </row>
    <row r="153" spans="1:9">
      <c r="A153" s="11" t="str">
        <f>TEXT(B153,"DD/MM/YYYY")&amp; " NOT ALLOWED"</f>
        <v>25/12/2022 NOT ALLOWED</v>
      </c>
      <c r="B153" s="11">
        <f t="shared" si="52"/>
        <v>44920</v>
      </c>
      <c r="C153" s="3" t="str">
        <f t="shared" si="55"/>
        <v>Sunday</v>
      </c>
      <c r="G153" s="11" t="str">
        <f>TEXT(H153,"DD/MM/YYYY")&amp; " NOT ALLOWED"</f>
        <v>25/12/2022 NOT ALLOWED</v>
      </c>
      <c r="H153" s="11">
        <f t="shared" si="49"/>
        <v>44920</v>
      </c>
      <c r="I153" s="3" t="str">
        <f t="shared" si="46"/>
        <v>Sunday</v>
      </c>
    </row>
    <row r="154" spans="1:9">
      <c r="A154" s="11" t="str">
        <f>TEXT(B154,"DD/MM/YYYY")&amp; " NOT ALLOWED"</f>
        <v>26/12/2022 NOT ALLOWED</v>
      </c>
      <c r="B154" s="11">
        <f t="shared" si="52"/>
        <v>44921</v>
      </c>
      <c r="C154" s="3" t="str">
        <f t="shared" si="55"/>
        <v>Monday</v>
      </c>
      <c r="G154" s="11" t="str">
        <f>TEXT(H154,"DD/MM/YYYY")&amp; " NOT ALLOWED"</f>
        <v>26/12/2022 NOT ALLOWED</v>
      </c>
      <c r="H154" s="11">
        <f t="shared" si="49"/>
        <v>44921</v>
      </c>
      <c r="I154" s="3" t="str">
        <f t="shared" si="46"/>
        <v>Monday</v>
      </c>
    </row>
    <row r="155" spans="1:9">
      <c r="A155" s="11">
        <f>B155</f>
        <v>44922</v>
      </c>
      <c r="B155" s="11">
        <f t="shared" si="52"/>
        <v>44922</v>
      </c>
      <c r="C155" s="3" t="str">
        <f t="shared" si="55"/>
        <v>Tuesday</v>
      </c>
      <c r="G155" s="11">
        <f>H155</f>
        <v>44922</v>
      </c>
      <c r="H155" s="11">
        <f t="shared" si="49"/>
        <v>44922</v>
      </c>
      <c r="I155" s="3" t="str">
        <f t="shared" si="46"/>
        <v>Tuesday</v>
      </c>
    </row>
    <row r="156" spans="1:9">
      <c r="A156" s="11">
        <f t="shared" ref="A156:A159" si="56">B156</f>
        <v>44923</v>
      </c>
      <c r="B156" s="11">
        <f t="shared" si="52"/>
        <v>44923</v>
      </c>
      <c r="C156" s="3" t="str">
        <f t="shared" si="55"/>
        <v>Wednesday</v>
      </c>
      <c r="G156" s="11">
        <f t="shared" ref="G156:G159" si="57">H156</f>
        <v>44923</v>
      </c>
      <c r="H156" s="11">
        <f t="shared" si="49"/>
        <v>44923</v>
      </c>
      <c r="I156" s="3" t="str">
        <f t="shared" si="46"/>
        <v>Wednesday</v>
      </c>
    </row>
    <row r="157" spans="1:9">
      <c r="A157" s="11">
        <f t="shared" si="56"/>
        <v>44924</v>
      </c>
      <c r="B157" s="11">
        <f t="shared" si="52"/>
        <v>44924</v>
      </c>
      <c r="C157" s="3" t="str">
        <f t="shared" si="55"/>
        <v>Thursday</v>
      </c>
      <c r="G157" s="11">
        <f t="shared" si="57"/>
        <v>44924</v>
      </c>
      <c r="H157" s="11">
        <f t="shared" si="49"/>
        <v>44924</v>
      </c>
      <c r="I157" s="3" t="str">
        <f t="shared" si="46"/>
        <v>Thursday</v>
      </c>
    </row>
    <row r="158" spans="1:9">
      <c r="A158" s="11">
        <f t="shared" si="56"/>
        <v>44925</v>
      </c>
      <c r="B158" s="11">
        <f t="shared" si="52"/>
        <v>44925</v>
      </c>
      <c r="C158" s="3" t="str">
        <f t="shared" si="55"/>
        <v>Friday</v>
      </c>
      <c r="G158" s="11">
        <f t="shared" si="57"/>
        <v>44925</v>
      </c>
      <c r="H158" s="11">
        <f t="shared" si="49"/>
        <v>44925</v>
      </c>
      <c r="I158" s="3" t="str">
        <f t="shared" si="46"/>
        <v>Friday</v>
      </c>
    </row>
    <row r="159" spans="1:9">
      <c r="A159" s="11">
        <f t="shared" si="56"/>
        <v>44926</v>
      </c>
      <c r="B159" s="11">
        <f t="shared" si="52"/>
        <v>44926</v>
      </c>
      <c r="C159" s="3" t="str">
        <f t="shared" si="55"/>
        <v>Saturday</v>
      </c>
      <c r="G159" s="11">
        <f t="shared" si="57"/>
        <v>44926</v>
      </c>
      <c r="H159" s="11">
        <f t="shared" si="49"/>
        <v>44926</v>
      </c>
      <c r="I159" s="3" t="str">
        <f t="shared" si="46"/>
        <v>Saturday</v>
      </c>
    </row>
    <row r="160" spans="1:9">
      <c r="A160" s="11" t="str">
        <f>TEXT(B160,"DD/MM/YYYY")&amp; " NOT ALLOWED"</f>
        <v>01/01/2023 NOT ALLOWED</v>
      </c>
      <c r="B160" s="11">
        <f t="shared" si="52"/>
        <v>44927</v>
      </c>
      <c r="C160" s="3" t="str">
        <f t="shared" si="55"/>
        <v>Sunday</v>
      </c>
      <c r="G160" s="11" t="str">
        <f>TEXT(H160,"DD/MM/YYYY")&amp; " NOT ALLOWED"</f>
        <v>01/01/2023 NOT ALLOWED</v>
      </c>
      <c r="H160" s="11">
        <f t="shared" si="49"/>
        <v>44927</v>
      </c>
      <c r="I160" s="3" t="str">
        <f t="shared" si="46"/>
        <v>Sunday</v>
      </c>
    </row>
    <row r="161" spans="1:9">
      <c r="A161" s="11" t="str">
        <f>TEXT(B161,"DD/MM/YYYY")&amp; " NOT ALLOWED"</f>
        <v>02/01/2023 NOT ALLOWED</v>
      </c>
      <c r="B161" s="11">
        <f t="shared" si="52"/>
        <v>44928</v>
      </c>
      <c r="C161" s="3" t="str">
        <f t="shared" si="55"/>
        <v>Monday</v>
      </c>
      <c r="G161" s="11" t="str">
        <f>TEXT(H161,"DD/MM/YYYY")&amp; " NOT ALLOWED"</f>
        <v>02/01/2023 NOT ALLOWED</v>
      </c>
      <c r="H161" s="11">
        <f t="shared" si="49"/>
        <v>44928</v>
      </c>
      <c r="I161" s="3" t="str">
        <f t="shared" si="46"/>
        <v>Monday</v>
      </c>
    </row>
    <row r="162" spans="1:9">
      <c r="A162" s="11">
        <f>B162</f>
        <v>44929</v>
      </c>
      <c r="B162" s="11">
        <f t="shared" si="52"/>
        <v>44929</v>
      </c>
      <c r="C162" s="3" t="str">
        <f t="shared" si="55"/>
        <v>Tuesday</v>
      </c>
      <c r="G162" s="11">
        <f>H162</f>
        <v>44929</v>
      </c>
      <c r="H162" s="11">
        <f t="shared" si="49"/>
        <v>44929</v>
      </c>
      <c r="I162" s="3" t="str">
        <f t="shared" si="46"/>
        <v>Tuesday</v>
      </c>
    </row>
    <row r="163" spans="1:9">
      <c r="A163" s="11">
        <f t="shared" ref="A163:A166" si="58">B163</f>
        <v>44930</v>
      </c>
      <c r="B163" s="11">
        <f t="shared" si="52"/>
        <v>44930</v>
      </c>
      <c r="C163" s="3" t="str">
        <f t="shared" si="55"/>
        <v>Wednesday</v>
      </c>
      <c r="G163" s="11">
        <f t="shared" ref="G163:G166" si="59">H163</f>
        <v>44930</v>
      </c>
      <c r="H163" s="11">
        <f t="shared" si="49"/>
        <v>44930</v>
      </c>
      <c r="I163" s="3" t="str">
        <f t="shared" si="46"/>
        <v>Wednesday</v>
      </c>
    </row>
    <row r="164" spans="1:9">
      <c r="A164" s="11">
        <f t="shared" si="58"/>
        <v>44931</v>
      </c>
      <c r="B164" s="11">
        <f t="shared" si="52"/>
        <v>44931</v>
      </c>
      <c r="C164" s="3" t="str">
        <f t="shared" si="55"/>
        <v>Thursday</v>
      </c>
      <c r="G164" s="11">
        <f t="shared" si="59"/>
        <v>44931</v>
      </c>
      <c r="H164" s="11">
        <f t="shared" si="49"/>
        <v>44931</v>
      </c>
      <c r="I164" s="3" t="str">
        <f t="shared" si="46"/>
        <v>Thursday</v>
      </c>
    </row>
    <row r="165" spans="1:9">
      <c r="A165" s="11">
        <f t="shared" si="58"/>
        <v>44932</v>
      </c>
      <c r="B165" s="11">
        <f t="shared" si="52"/>
        <v>44932</v>
      </c>
      <c r="C165" s="3" t="str">
        <f t="shared" si="55"/>
        <v>Friday</v>
      </c>
      <c r="G165" s="11">
        <f t="shared" si="59"/>
        <v>44932</v>
      </c>
      <c r="H165" s="11">
        <f t="shared" si="49"/>
        <v>44932</v>
      </c>
      <c r="I165" s="3" t="str">
        <f t="shared" si="46"/>
        <v>Friday</v>
      </c>
    </row>
    <row r="166" spans="1:9">
      <c r="A166" s="11">
        <f t="shared" si="58"/>
        <v>44933</v>
      </c>
      <c r="B166" s="11">
        <f t="shared" si="52"/>
        <v>44933</v>
      </c>
      <c r="C166" s="3" t="str">
        <f t="shared" si="55"/>
        <v>Saturday</v>
      </c>
      <c r="G166" s="11">
        <f t="shared" si="59"/>
        <v>44933</v>
      </c>
      <c r="H166" s="11">
        <f t="shared" si="49"/>
        <v>44933</v>
      </c>
      <c r="I166" s="3" t="str">
        <f t="shared" si="46"/>
        <v>Saturday</v>
      </c>
    </row>
    <row r="167" spans="1:9">
      <c r="A167" s="11" t="str">
        <f>TEXT(B167,"DD/MM/YYYY")&amp; " NOT ALLOWED"</f>
        <v>08/01/2023 NOT ALLOWED</v>
      </c>
      <c r="B167" s="11">
        <f t="shared" si="52"/>
        <v>44934</v>
      </c>
      <c r="C167" s="3" t="str">
        <f t="shared" si="55"/>
        <v>Sunday</v>
      </c>
      <c r="G167" s="11" t="str">
        <f>TEXT(H167,"DD/MM/YYYY")&amp; " NOT ALLOWED"</f>
        <v>08/01/2023 NOT ALLOWED</v>
      </c>
      <c r="H167" s="11">
        <f t="shared" si="49"/>
        <v>44934</v>
      </c>
      <c r="I167" s="3" t="str">
        <f t="shared" si="46"/>
        <v>Sunday</v>
      </c>
    </row>
    <row r="168" spans="1:9">
      <c r="A168" s="11" t="str">
        <f>TEXT(B168,"DD/MM/YYYY")&amp; " NOT ALLOWED"</f>
        <v>09/01/2023 NOT ALLOWED</v>
      </c>
      <c r="B168" s="11">
        <f t="shared" si="52"/>
        <v>44935</v>
      </c>
      <c r="C168" s="3" t="str">
        <f t="shared" si="55"/>
        <v>Monday</v>
      </c>
      <c r="G168" s="11" t="str">
        <f>TEXT(H168,"DD/MM/YYYY")&amp; " NOT ALLOWED"</f>
        <v>09/01/2023 NOT ALLOWED</v>
      </c>
      <c r="H168" s="11">
        <f t="shared" si="49"/>
        <v>44935</v>
      </c>
      <c r="I168" s="3" t="str">
        <f t="shared" si="46"/>
        <v>Monday</v>
      </c>
    </row>
    <row r="169" spans="1:9">
      <c r="A169" s="11">
        <f>B169</f>
        <v>44936</v>
      </c>
      <c r="B169" s="11">
        <f t="shared" si="52"/>
        <v>44936</v>
      </c>
      <c r="C169" s="3" t="str">
        <f t="shared" si="55"/>
        <v>Tuesday</v>
      </c>
      <c r="G169" s="11">
        <f>H169</f>
        <v>44936</v>
      </c>
      <c r="H169" s="11">
        <f t="shared" si="49"/>
        <v>44936</v>
      </c>
      <c r="I169" s="3" t="str">
        <f t="shared" si="46"/>
        <v>Tuesday</v>
      </c>
    </row>
    <row r="170" spans="1:9">
      <c r="A170" s="11">
        <f t="shared" ref="A170:A173" si="60">B170</f>
        <v>44937</v>
      </c>
      <c r="B170" s="11">
        <f t="shared" si="52"/>
        <v>44937</v>
      </c>
      <c r="C170" s="3" t="str">
        <f t="shared" si="55"/>
        <v>Wednesday</v>
      </c>
      <c r="G170" s="11">
        <f t="shared" ref="G170:G173" si="61">H170</f>
        <v>44937</v>
      </c>
      <c r="H170" s="11">
        <f t="shared" si="49"/>
        <v>44937</v>
      </c>
      <c r="I170" s="3" t="str">
        <f t="shared" si="46"/>
        <v>Wednesday</v>
      </c>
    </row>
    <row r="171" spans="1:9">
      <c r="A171" s="11">
        <f t="shared" si="60"/>
        <v>44938</v>
      </c>
      <c r="B171" s="11">
        <f t="shared" si="52"/>
        <v>44938</v>
      </c>
      <c r="C171" s="3" t="str">
        <f t="shared" si="55"/>
        <v>Thursday</v>
      </c>
      <c r="G171" s="11">
        <f t="shared" si="61"/>
        <v>44938</v>
      </c>
      <c r="H171" s="11">
        <f t="shared" si="49"/>
        <v>44938</v>
      </c>
      <c r="I171" s="3" t="str">
        <f t="shared" si="46"/>
        <v>Thursday</v>
      </c>
    </row>
    <row r="172" spans="1:9">
      <c r="A172" s="11">
        <f t="shared" si="60"/>
        <v>44939</v>
      </c>
      <c r="B172" s="11">
        <f t="shared" si="52"/>
        <v>44939</v>
      </c>
      <c r="C172" s="3" t="str">
        <f t="shared" si="55"/>
        <v>Friday</v>
      </c>
      <c r="G172" s="11">
        <f t="shared" si="61"/>
        <v>44939</v>
      </c>
      <c r="H172" s="11">
        <f t="shared" si="49"/>
        <v>44939</v>
      </c>
      <c r="I172" s="3" t="str">
        <f t="shared" si="46"/>
        <v>Friday</v>
      </c>
    </row>
    <row r="173" spans="1:9">
      <c r="A173" s="11">
        <f t="shared" si="60"/>
        <v>44940</v>
      </c>
      <c r="B173" s="11">
        <f t="shared" si="52"/>
        <v>44940</v>
      </c>
      <c r="C173" s="3" t="str">
        <f t="shared" si="55"/>
        <v>Saturday</v>
      </c>
      <c r="G173" s="11">
        <f t="shared" si="61"/>
        <v>44940</v>
      </c>
      <c r="H173" s="11">
        <f t="shared" si="49"/>
        <v>44940</v>
      </c>
      <c r="I173" s="3" t="str">
        <f t="shared" si="46"/>
        <v>Saturday</v>
      </c>
    </row>
    <row r="174" spans="1:9">
      <c r="A174" s="11" t="str">
        <f>TEXT(B174,"DD/MM/YYYY")&amp; " NOT ALLOWED"</f>
        <v>15/01/2023 NOT ALLOWED</v>
      </c>
      <c r="B174" s="11">
        <f t="shared" si="52"/>
        <v>44941</v>
      </c>
      <c r="C174" s="3" t="str">
        <f t="shared" si="55"/>
        <v>Sunday</v>
      </c>
      <c r="G174" s="11" t="str">
        <f>TEXT(H174,"DD/MM/YYYY")&amp; " NOT ALLOWED"</f>
        <v>15/01/2023 NOT ALLOWED</v>
      </c>
      <c r="H174" s="11">
        <f t="shared" si="49"/>
        <v>44941</v>
      </c>
      <c r="I174" s="3" t="str">
        <f t="shared" si="46"/>
        <v>Sunday</v>
      </c>
    </row>
    <row r="175" spans="1:9">
      <c r="A175" s="11" t="str">
        <f>TEXT(B175,"DD/MM/YYYY")&amp; " NOT ALLOWED"</f>
        <v>16/01/2023 NOT ALLOWED</v>
      </c>
      <c r="B175" s="11">
        <f t="shared" si="52"/>
        <v>44942</v>
      </c>
      <c r="C175" s="3" t="str">
        <f t="shared" si="55"/>
        <v>Monday</v>
      </c>
      <c r="G175" s="11" t="str">
        <f>TEXT(H175,"DD/MM/YYYY")&amp; " NOT ALLOWED"</f>
        <v>16/01/2023 NOT ALLOWED</v>
      </c>
      <c r="H175" s="11">
        <f t="shared" si="49"/>
        <v>44942</v>
      </c>
      <c r="I175" s="3" t="str">
        <f t="shared" si="46"/>
        <v>Monday</v>
      </c>
    </row>
    <row r="176" spans="1:9">
      <c r="A176" s="11">
        <f>B176</f>
        <v>44943</v>
      </c>
      <c r="B176" s="11">
        <f t="shared" si="52"/>
        <v>44943</v>
      </c>
      <c r="C176" s="3" t="str">
        <f t="shared" si="55"/>
        <v>Tuesday</v>
      </c>
      <c r="G176" s="11">
        <f>H176</f>
        <v>44943</v>
      </c>
      <c r="H176" s="11">
        <f t="shared" si="49"/>
        <v>44943</v>
      </c>
      <c r="I176" s="3" t="str">
        <f t="shared" si="46"/>
        <v>Tuesday</v>
      </c>
    </row>
    <row r="177" spans="1:9">
      <c r="A177" s="11">
        <f t="shared" ref="A177:A180" si="62">B177</f>
        <v>44944</v>
      </c>
      <c r="B177" s="11">
        <f t="shared" si="52"/>
        <v>44944</v>
      </c>
      <c r="C177" s="3" t="str">
        <f t="shared" si="55"/>
        <v>Wednesday</v>
      </c>
      <c r="G177" s="11">
        <f t="shared" ref="G177:G180" si="63">H177</f>
        <v>44944</v>
      </c>
      <c r="H177" s="11">
        <f t="shared" si="49"/>
        <v>44944</v>
      </c>
      <c r="I177" s="3" t="str">
        <f t="shared" si="46"/>
        <v>Wednesday</v>
      </c>
    </row>
    <row r="178" spans="1:9">
      <c r="A178" s="11">
        <f t="shared" si="62"/>
        <v>44945</v>
      </c>
      <c r="B178" s="11">
        <f t="shared" si="52"/>
        <v>44945</v>
      </c>
      <c r="C178" s="3" t="str">
        <f t="shared" si="55"/>
        <v>Thursday</v>
      </c>
      <c r="G178" s="11">
        <f t="shared" si="63"/>
        <v>44945</v>
      </c>
      <c r="H178" s="11">
        <f t="shared" si="49"/>
        <v>44945</v>
      </c>
      <c r="I178" s="3" t="str">
        <f t="shared" si="46"/>
        <v>Thursday</v>
      </c>
    </row>
    <row r="179" spans="1:9">
      <c r="A179" s="11">
        <f t="shared" si="62"/>
        <v>44946</v>
      </c>
      <c r="B179" s="11">
        <f t="shared" si="52"/>
        <v>44946</v>
      </c>
      <c r="C179" s="3" t="str">
        <f t="shared" si="55"/>
        <v>Friday</v>
      </c>
      <c r="G179" s="11">
        <f t="shared" si="63"/>
        <v>44946</v>
      </c>
      <c r="H179" s="11">
        <f t="shared" si="49"/>
        <v>44946</v>
      </c>
      <c r="I179" s="3" t="str">
        <f t="shared" si="46"/>
        <v>Friday</v>
      </c>
    </row>
    <row r="180" spans="1:9">
      <c r="A180" s="11">
        <f t="shared" si="62"/>
        <v>44947</v>
      </c>
      <c r="B180" s="11">
        <f t="shared" si="52"/>
        <v>44947</v>
      </c>
      <c r="C180" s="3" t="str">
        <f t="shared" si="55"/>
        <v>Saturday</v>
      </c>
      <c r="G180" s="11">
        <f t="shared" si="63"/>
        <v>44947</v>
      </c>
      <c r="H180" s="11">
        <f t="shared" si="49"/>
        <v>44947</v>
      </c>
      <c r="I180" s="3" t="str">
        <f t="shared" si="46"/>
        <v>Saturday</v>
      </c>
    </row>
    <row r="181" spans="1:9">
      <c r="A181" s="11" t="str">
        <f>TEXT(B181,"DD/MM/YYYY")&amp; " NOT ALLOWED"</f>
        <v>22/01/2023 NOT ALLOWED</v>
      </c>
      <c r="B181" s="11">
        <f t="shared" si="52"/>
        <v>44948</v>
      </c>
      <c r="C181" s="3" t="str">
        <f t="shared" si="55"/>
        <v>Sunday</v>
      </c>
      <c r="G181" s="11" t="str">
        <f>TEXT(H181,"DD/MM/YYYY")&amp; " NOT ALLOWED"</f>
        <v>22/01/2023 NOT ALLOWED</v>
      </c>
      <c r="H181" s="11">
        <f t="shared" si="49"/>
        <v>44948</v>
      </c>
      <c r="I181" s="3" t="str">
        <f t="shared" si="46"/>
        <v>Sunday</v>
      </c>
    </row>
    <row r="182" spans="1:9">
      <c r="A182" s="11" t="str">
        <f>TEXT(B182,"DD/MM/YYYY")&amp; " NOT ALLOWED"</f>
        <v>23/01/2023 NOT ALLOWED</v>
      </c>
      <c r="B182" s="11">
        <f t="shared" si="52"/>
        <v>44949</v>
      </c>
      <c r="C182" s="3" t="str">
        <f t="shared" si="55"/>
        <v>Monday</v>
      </c>
      <c r="G182" s="11" t="str">
        <f>TEXT(H182,"DD/MM/YYYY")&amp; " NOT ALLOWED"</f>
        <v>23/01/2023 NOT ALLOWED</v>
      </c>
      <c r="H182" s="11">
        <f t="shared" si="49"/>
        <v>44949</v>
      </c>
      <c r="I182" s="3" t="str">
        <f t="shared" si="46"/>
        <v>Monday</v>
      </c>
    </row>
    <row r="183" spans="1:9">
      <c r="A183" s="11">
        <f>B183</f>
        <v>44950</v>
      </c>
      <c r="B183" s="11">
        <f t="shared" si="52"/>
        <v>44950</v>
      </c>
      <c r="C183" s="3" t="str">
        <f t="shared" si="55"/>
        <v>Tuesday</v>
      </c>
      <c r="G183" s="11">
        <f>H183</f>
        <v>44950</v>
      </c>
      <c r="H183" s="11">
        <f t="shared" si="49"/>
        <v>44950</v>
      </c>
      <c r="I183" s="3" t="str">
        <f t="shared" si="46"/>
        <v>Tuesday</v>
      </c>
    </row>
    <row r="184" spans="1:9">
      <c r="A184" s="11">
        <f t="shared" ref="A184:A187" si="64">B184</f>
        <v>44951</v>
      </c>
      <c r="B184" s="11">
        <f t="shared" si="52"/>
        <v>44951</v>
      </c>
      <c r="C184" s="3" t="str">
        <f t="shared" si="55"/>
        <v>Wednesday</v>
      </c>
      <c r="G184" s="11">
        <f t="shared" ref="G184:G187" si="65">H184</f>
        <v>44951</v>
      </c>
      <c r="H184" s="11">
        <f t="shared" si="49"/>
        <v>44951</v>
      </c>
      <c r="I184" s="3" t="str">
        <f t="shared" si="46"/>
        <v>Wednesday</v>
      </c>
    </row>
    <row r="185" spans="1:9">
      <c r="A185" s="11">
        <f t="shared" si="64"/>
        <v>44952</v>
      </c>
      <c r="B185" s="11">
        <f t="shared" si="52"/>
        <v>44952</v>
      </c>
      <c r="C185" s="3" t="str">
        <f t="shared" si="55"/>
        <v>Thursday</v>
      </c>
      <c r="G185" s="11">
        <f t="shared" si="65"/>
        <v>44952</v>
      </c>
      <c r="H185" s="11">
        <f t="shared" si="49"/>
        <v>44952</v>
      </c>
      <c r="I185" s="3" t="str">
        <f t="shared" si="46"/>
        <v>Thursday</v>
      </c>
    </row>
    <row r="186" spans="1:9">
      <c r="A186" s="11">
        <f t="shared" si="64"/>
        <v>44953</v>
      </c>
      <c r="B186" s="11">
        <f t="shared" si="52"/>
        <v>44953</v>
      </c>
      <c r="C186" s="3" t="str">
        <f t="shared" si="55"/>
        <v>Friday</v>
      </c>
      <c r="G186" s="11">
        <f t="shared" si="65"/>
        <v>44953</v>
      </c>
      <c r="H186" s="11">
        <f t="shared" si="49"/>
        <v>44953</v>
      </c>
      <c r="I186" s="3" t="str">
        <f t="shared" si="46"/>
        <v>Friday</v>
      </c>
    </row>
    <row r="187" spans="1:9">
      <c r="A187" s="11">
        <f t="shared" si="64"/>
        <v>44954</v>
      </c>
      <c r="B187" s="11">
        <f t="shared" si="52"/>
        <v>44954</v>
      </c>
      <c r="C187" s="3" t="str">
        <f t="shared" si="55"/>
        <v>Saturday</v>
      </c>
      <c r="G187" s="11">
        <f t="shared" si="65"/>
        <v>44954</v>
      </c>
      <c r="H187" s="11">
        <f t="shared" si="49"/>
        <v>44954</v>
      </c>
      <c r="I187" s="3" t="str">
        <f t="shared" si="46"/>
        <v>Saturday</v>
      </c>
    </row>
    <row r="188" spans="1:9">
      <c r="A188" s="11" t="str">
        <f>TEXT(B188,"DD/MM/YYYY")&amp; " NOT ALLOWED"</f>
        <v>29/01/2023 NOT ALLOWED</v>
      </c>
      <c r="B188" s="11">
        <f t="shared" si="52"/>
        <v>44955</v>
      </c>
      <c r="C188" s="3" t="str">
        <f t="shared" si="55"/>
        <v>Sunday</v>
      </c>
      <c r="G188" s="11" t="str">
        <f>TEXT(H188,"DD/MM/YYYY")&amp; " NOT ALLOWED"</f>
        <v>29/01/2023 NOT ALLOWED</v>
      </c>
      <c r="H188" s="11">
        <f t="shared" si="49"/>
        <v>44955</v>
      </c>
      <c r="I188" s="3" t="str">
        <f t="shared" si="46"/>
        <v>Sunday</v>
      </c>
    </row>
    <row r="189" spans="1:9">
      <c r="A189" s="11" t="str">
        <f>TEXT(B189,"DD/MM/YYYY")&amp; " NOT ALLOWED"</f>
        <v>30/01/2023 NOT ALLOWED</v>
      </c>
      <c r="B189" s="11">
        <f t="shared" si="52"/>
        <v>44956</v>
      </c>
      <c r="C189" s="3" t="str">
        <f t="shared" si="55"/>
        <v>Monday</v>
      </c>
      <c r="G189" s="11" t="str">
        <f>TEXT(H189,"DD/MM/YYYY")&amp; " NOT ALLOWED"</f>
        <v>30/01/2023 NOT ALLOWED</v>
      </c>
      <c r="H189" s="11">
        <f t="shared" si="49"/>
        <v>44956</v>
      </c>
      <c r="I189" s="3" t="str">
        <f t="shared" si="46"/>
        <v>Monday</v>
      </c>
    </row>
    <row r="190" spans="1:9">
      <c r="A190" s="11">
        <f>B190</f>
        <v>44957</v>
      </c>
      <c r="B190" s="11">
        <f t="shared" si="52"/>
        <v>44957</v>
      </c>
      <c r="C190" s="3" t="str">
        <f t="shared" si="55"/>
        <v>Tuesday</v>
      </c>
      <c r="G190" s="11">
        <f>H190</f>
        <v>44957</v>
      </c>
      <c r="H190" s="11">
        <f t="shared" si="49"/>
        <v>44957</v>
      </c>
      <c r="I190" s="3" t="str">
        <f t="shared" si="46"/>
        <v>Tuesday</v>
      </c>
    </row>
    <row r="191" spans="1:9">
      <c r="A191" s="11">
        <f t="shared" ref="A191:A194" si="66">B191</f>
        <v>44958</v>
      </c>
      <c r="B191" s="11">
        <f t="shared" si="52"/>
        <v>44958</v>
      </c>
      <c r="C191" s="3" t="str">
        <f t="shared" si="55"/>
        <v>Wednesday</v>
      </c>
      <c r="G191" s="11">
        <f t="shared" ref="G191:G194" si="67">H191</f>
        <v>44958</v>
      </c>
      <c r="H191" s="11">
        <f t="shared" si="49"/>
        <v>44958</v>
      </c>
      <c r="I191" s="3" t="str">
        <f t="shared" si="46"/>
        <v>Wednesday</v>
      </c>
    </row>
    <row r="192" spans="1:9">
      <c r="A192" s="11">
        <f t="shared" si="66"/>
        <v>44959</v>
      </c>
      <c r="B192" s="11">
        <f t="shared" si="52"/>
        <v>44959</v>
      </c>
      <c r="C192" s="3" t="str">
        <f t="shared" si="55"/>
        <v>Thursday</v>
      </c>
      <c r="G192" s="11">
        <f t="shared" si="67"/>
        <v>44959</v>
      </c>
      <c r="H192" s="11">
        <f t="shared" si="49"/>
        <v>44959</v>
      </c>
      <c r="I192" s="3" t="str">
        <f t="shared" si="46"/>
        <v>Thursday</v>
      </c>
    </row>
    <row r="193" spans="1:9">
      <c r="A193" s="11">
        <f t="shared" si="66"/>
        <v>44960</v>
      </c>
      <c r="B193" s="11">
        <f t="shared" si="52"/>
        <v>44960</v>
      </c>
      <c r="C193" s="3" t="str">
        <f t="shared" si="55"/>
        <v>Friday</v>
      </c>
      <c r="G193" s="11">
        <f t="shared" si="67"/>
        <v>44960</v>
      </c>
      <c r="H193" s="11">
        <f t="shared" si="49"/>
        <v>44960</v>
      </c>
      <c r="I193" s="3" t="str">
        <f t="shared" si="46"/>
        <v>Friday</v>
      </c>
    </row>
    <row r="194" spans="1:9">
      <c r="A194" s="11">
        <f t="shared" si="66"/>
        <v>44961</v>
      </c>
      <c r="B194" s="11">
        <f t="shared" si="52"/>
        <v>44961</v>
      </c>
      <c r="C194" s="3" t="str">
        <f t="shared" si="55"/>
        <v>Saturday</v>
      </c>
      <c r="G194" s="11">
        <f t="shared" si="67"/>
        <v>44961</v>
      </c>
      <c r="H194" s="11">
        <f t="shared" si="49"/>
        <v>44961</v>
      </c>
      <c r="I194" s="3" t="str">
        <f t="shared" si="46"/>
        <v>Saturday</v>
      </c>
    </row>
    <row r="195" spans="1:9">
      <c r="A195" s="11" t="str">
        <f>TEXT(B195,"DD/MM/YYYY")&amp; " NOT ALLOWED"</f>
        <v>05/02/2023 NOT ALLOWED</v>
      </c>
      <c r="B195" s="11">
        <f t="shared" si="52"/>
        <v>44962</v>
      </c>
      <c r="C195" s="3" t="str">
        <f t="shared" si="55"/>
        <v>Sunday</v>
      </c>
      <c r="G195" s="11" t="str">
        <f>TEXT(H195,"DD/MM/YYYY")&amp; " NOT ALLOWED"</f>
        <v>05/02/2023 NOT ALLOWED</v>
      </c>
      <c r="H195" s="11">
        <f t="shared" si="49"/>
        <v>44962</v>
      </c>
      <c r="I195" s="3" t="str">
        <f t="shared" si="46"/>
        <v>Sunday</v>
      </c>
    </row>
    <row r="196" spans="1:9">
      <c r="A196" s="11" t="str">
        <f>TEXT(B196,"DD/MM/YYYY")&amp; " NOT ALLOWED"</f>
        <v>06/02/2023 NOT ALLOWED</v>
      </c>
      <c r="B196" s="11">
        <f t="shared" si="52"/>
        <v>44963</v>
      </c>
      <c r="C196" s="3" t="str">
        <f t="shared" si="55"/>
        <v>Monday</v>
      </c>
      <c r="G196" s="11" t="str">
        <f>TEXT(H196,"DD/MM/YYYY")&amp; " NOT ALLOWED"</f>
        <v>06/02/2023 NOT ALLOWED</v>
      </c>
      <c r="H196" s="11">
        <f t="shared" si="49"/>
        <v>44963</v>
      </c>
      <c r="I196" s="3" t="str">
        <f t="shared" si="46"/>
        <v>Monday</v>
      </c>
    </row>
    <row r="197" spans="1:9">
      <c r="A197" s="11">
        <f>B197</f>
        <v>44964</v>
      </c>
      <c r="B197" s="11">
        <f t="shared" si="52"/>
        <v>44964</v>
      </c>
      <c r="C197" s="3" t="str">
        <f t="shared" si="55"/>
        <v>Tuesday</v>
      </c>
      <c r="G197" s="11">
        <f>H197</f>
        <v>44964</v>
      </c>
      <c r="H197" s="11">
        <f t="shared" si="49"/>
        <v>44964</v>
      </c>
      <c r="I197" s="3" t="str">
        <f t="shared" si="46"/>
        <v>Tuesday</v>
      </c>
    </row>
    <row r="198" spans="1:9">
      <c r="A198" s="11">
        <f t="shared" ref="A198:A201" si="68">B198</f>
        <v>44965</v>
      </c>
      <c r="B198" s="11">
        <f t="shared" si="52"/>
        <v>44965</v>
      </c>
      <c r="C198" s="3" t="str">
        <f t="shared" si="55"/>
        <v>Wednesday</v>
      </c>
      <c r="G198" s="11">
        <f t="shared" ref="G198:G201" si="69">H198</f>
        <v>44965</v>
      </c>
      <c r="H198" s="11">
        <f t="shared" si="49"/>
        <v>44965</v>
      </c>
      <c r="I198" s="3" t="str">
        <f t="shared" ref="I198:I261" si="70">TEXT(H198,"DDDD")</f>
        <v>Wednesday</v>
      </c>
    </row>
    <row r="199" spans="1:9">
      <c r="A199" s="11">
        <f t="shared" si="68"/>
        <v>44966</v>
      </c>
      <c r="B199" s="11">
        <f t="shared" si="52"/>
        <v>44966</v>
      </c>
      <c r="C199" s="3" t="str">
        <f t="shared" si="55"/>
        <v>Thursday</v>
      </c>
      <c r="G199" s="11">
        <f t="shared" si="69"/>
        <v>44966</v>
      </c>
      <c r="H199" s="11">
        <f t="shared" ref="H199:H262" si="71">H198+1</f>
        <v>44966</v>
      </c>
      <c r="I199" s="3" t="str">
        <f t="shared" si="70"/>
        <v>Thursday</v>
      </c>
    </row>
    <row r="200" spans="1:9">
      <c r="A200" s="11">
        <f t="shared" si="68"/>
        <v>44967</v>
      </c>
      <c r="B200" s="11">
        <f t="shared" si="52"/>
        <v>44967</v>
      </c>
      <c r="C200" s="3" t="str">
        <f t="shared" si="55"/>
        <v>Friday</v>
      </c>
      <c r="G200" s="11">
        <f t="shared" si="69"/>
        <v>44967</v>
      </c>
      <c r="H200" s="11">
        <f t="shared" si="71"/>
        <v>44967</v>
      </c>
      <c r="I200" s="3" t="str">
        <f t="shared" si="70"/>
        <v>Friday</v>
      </c>
    </row>
    <row r="201" spans="1:9">
      <c r="A201" s="11">
        <f t="shared" si="68"/>
        <v>44968</v>
      </c>
      <c r="B201" s="11">
        <f t="shared" si="52"/>
        <v>44968</v>
      </c>
      <c r="C201" s="3" t="str">
        <f t="shared" si="55"/>
        <v>Saturday</v>
      </c>
      <c r="G201" s="11">
        <f t="shared" si="69"/>
        <v>44968</v>
      </c>
      <c r="H201" s="11">
        <f t="shared" si="71"/>
        <v>44968</v>
      </c>
      <c r="I201" s="3" t="str">
        <f t="shared" si="70"/>
        <v>Saturday</v>
      </c>
    </row>
    <row r="202" spans="1:9">
      <c r="A202" s="11" t="str">
        <f>TEXT(B202,"DD/MM/YYYY")&amp; " NOT ALLOWED"</f>
        <v>12/02/2023 NOT ALLOWED</v>
      </c>
      <c r="B202" s="11">
        <f t="shared" si="52"/>
        <v>44969</v>
      </c>
      <c r="C202" s="3" t="str">
        <f t="shared" si="55"/>
        <v>Sunday</v>
      </c>
      <c r="G202" s="11" t="str">
        <f>TEXT(H202,"DD/MM/YYYY")&amp; " NOT ALLOWED"</f>
        <v>12/02/2023 NOT ALLOWED</v>
      </c>
      <c r="H202" s="11">
        <f t="shared" si="71"/>
        <v>44969</v>
      </c>
      <c r="I202" s="3" t="str">
        <f t="shared" si="70"/>
        <v>Sunday</v>
      </c>
    </row>
    <row r="203" spans="1:9">
      <c r="A203" s="11" t="str">
        <f>TEXT(B203,"DD/MM/YYYY")&amp; " NOT ALLOWED"</f>
        <v>13/02/2023 NOT ALLOWED</v>
      </c>
      <c r="B203" s="11">
        <f t="shared" si="52"/>
        <v>44970</v>
      </c>
      <c r="C203" s="3" t="str">
        <f t="shared" si="55"/>
        <v>Monday</v>
      </c>
      <c r="G203" s="11" t="str">
        <f>TEXT(H203,"DD/MM/YYYY")&amp; " NOT ALLOWED"</f>
        <v>13/02/2023 NOT ALLOWED</v>
      </c>
      <c r="H203" s="11">
        <f t="shared" si="71"/>
        <v>44970</v>
      </c>
      <c r="I203" s="3" t="str">
        <f t="shared" si="70"/>
        <v>Monday</v>
      </c>
    </row>
    <row r="204" spans="1:9">
      <c r="A204" s="11">
        <f>B204</f>
        <v>44971</v>
      </c>
      <c r="B204" s="11">
        <f t="shared" si="52"/>
        <v>44971</v>
      </c>
      <c r="C204" s="3" t="str">
        <f t="shared" si="55"/>
        <v>Tuesday</v>
      </c>
      <c r="G204" s="11">
        <f>H204</f>
        <v>44971</v>
      </c>
      <c r="H204" s="11">
        <f t="shared" si="71"/>
        <v>44971</v>
      </c>
      <c r="I204" s="3" t="str">
        <f t="shared" si="70"/>
        <v>Tuesday</v>
      </c>
    </row>
    <row r="205" spans="1:9">
      <c r="A205" s="11">
        <f t="shared" ref="A205:A208" si="72">B205</f>
        <v>44972</v>
      </c>
      <c r="B205" s="11">
        <f t="shared" si="52"/>
        <v>44972</v>
      </c>
      <c r="C205" s="3" t="str">
        <f t="shared" si="55"/>
        <v>Wednesday</v>
      </c>
      <c r="G205" s="11">
        <f t="shared" ref="G205:G208" si="73">H205</f>
        <v>44972</v>
      </c>
      <c r="H205" s="11">
        <f t="shared" si="71"/>
        <v>44972</v>
      </c>
      <c r="I205" s="3" t="str">
        <f t="shared" si="70"/>
        <v>Wednesday</v>
      </c>
    </row>
    <row r="206" spans="1:9">
      <c r="A206" s="11">
        <f t="shared" si="72"/>
        <v>44973</v>
      </c>
      <c r="B206" s="11">
        <f t="shared" si="52"/>
        <v>44973</v>
      </c>
      <c r="C206" s="3" t="str">
        <f t="shared" si="55"/>
        <v>Thursday</v>
      </c>
      <c r="G206" s="11">
        <f t="shared" si="73"/>
        <v>44973</v>
      </c>
      <c r="H206" s="11">
        <f t="shared" si="71"/>
        <v>44973</v>
      </c>
      <c r="I206" s="3" t="str">
        <f t="shared" si="70"/>
        <v>Thursday</v>
      </c>
    </row>
    <row r="207" spans="1:9">
      <c r="A207" s="11">
        <f t="shared" si="72"/>
        <v>44974</v>
      </c>
      <c r="B207" s="11">
        <f t="shared" si="52"/>
        <v>44974</v>
      </c>
      <c r="C207" s="3" t="str">
        <f t="shared" si="55"/>
        <v>Friday</v>
      </c>
      <c r="G207" s="11">
        <f t="shared" si="73"/>
        <v>44974</v>
      </c>
      <c r="H207" s="11">
        <f t="shared" si="71"/>
        <v>44974</v>
      </c>
      <c r="I207" s="3" t="str">
        <f t="shared" si="70"/>
        <v>Friday</v>
      </c>
    </row>
    <row r="208" spans="1:9">
      <c r="A208" s="11">
        <f t="shared" si="72"/>
        <v>44975</v>
      </c>
      <c r="B208" s="11">
        <f t="shared" si="52"/>
        <v>44975</v>
      </c>
      <c r="C208" s="3" t="str">
        <f t="shared" si="55"/>
        <v>Saturday</v>
      </c>
      <c r="G208" s="11">
        <f t="shared" si="73"/>
        <v>44975</v>
      </c>
      <c r="H208" s="11">
        <f t="shared" si="71"/>
        <v>44975</v>
      </c>
      <c r="I208" s="3" t="str">
        <f t="shared" si="70"/>
        <v>Saturday</v>
      </c>
    </row>
    <row r="209" spans="1:9">
      <c r="A209" s="11" t="str">
        <f>TEXT(B209,"DD/MM/YYYY")&amp; " NOT ALLOWED"</f>
        <v>19/02/2023 NOT ALLOWED</v>
      </c>
      <c r="B209" s="11">
        <f t="shared" si="52"/>
        <v>44976</v>
      </c>
      <c r="C209" s="3" t="str">
        <f t="shared" si="55"/>
        <v>Sunday</v>
      </c>
      <c r="G209" s="11" t="str">
        <f>TEXT(H209,"DD/MM/YYYY")&amp; " NOT ALLOWED"</f>
        <v>19/02/2023 NOT ALLOWED</v>
      </c>
      <c r="H209" s="11">
        <f t="shared" si="71"/>
        <v>44976</v>
      </c>
      <c r="I209" s="3" t="str">
        <f t="shared" si="70"/>
        <v>Sunday</v>
      </c>
    </row>
    <row r="210" spans="1:9">
      <c r="A210" s="11" t="str">
        <f>TEXT(B210,"DD/MM/YYYY")&amp; " NOT ALLOWED"</f>
        <v>20/02/2023 NOT ALLOWED</v>
      </c>
      <c r="B210" s="11">
        <f t="shared" si="52"/>
        <v>44977</v>
      </c>
      <c r="C210" s="3" t="str">
        <f t="shared" si="55"/>
        <v>Monday</v>
      </c>
      <c r="G210" s="11" t="str">
        <f>TEXT(H210,"DD/MM/YYYY")&amp; " NOT ALLOWED"</f>
        <v>20/02/2023 NOT ALLOWED</v>
      </c>
      <c r="H210" s="11">
        <f t="shared" si="71"/>
        <v>44977</v>
      </c>
      <c r="I210" s="3" t="str">
        <f t="shared" si="70"/>
        <v>Monday</v>
      </c>
    </row>
    <row r="211" spans="1:9">
      <c r="A211" s="11">
        <f>B211</f>
        <v>44978</v>
      </c>
      <c r="B211" s="11">
        <f t="shared" si="52"/>
        <v>44978</v>
      </c>
      <c r="C211" s="3" t="str">
        <f t="shared" si="55"/>
        <v>Tuesday</v>
      </c>
      <c r="G211" s="11">
        <f>H211</f>
        <v>44978</v>
      </c>
      <c r="H211" s="11">
        <f t="shared" si="71"/>
        <v>44978</v>
      </c>
      <c r="I211" s="3" t="str">
        <f t="shared" si="70"/>
        <v>Tuesday</v>
      </c>
    </row>
    <row r="212" spans="1:9">
      <c r="A212" s="11">
        <f t="shared" ref="A212:A215" si="74">B212</f>
        <v>44979</v>
      </c>
      <c r="B212" s="11">
        <f t="shared" ref="B212:B275" si="75">B211+1</f>
        <v>44979</v>
      </c>
      <c r="C212" s="3" t="str">
        <f t="shared" si="55"/>
        <v>Wednesday</v>
      </c>
      <c r="G212" s="11">
        <f t="shared" ref="G212:G215" si="76">H212</f>
        <v>44979</v>
      </c>
      <c r="H212" s="11">
        <f t="shared" si="71"/>
        <v>44979</v>
      </c>
      <c r="I212" s="3" t="str">
        <f t="shared" si="70"/>
        <v>Wednesday</v>
      </c>
    </row>
    <row r="213" spans="1:9">
      <c r="A213" s="11">
        <f t="shared" si="74"/>
        <v>44980</v>
      </c>
      <c r="B213" s="11">
        <f t="shared" si="75"/>
        <v>44980</v>
      </c>
      <c r="C213" s="3" t="str">
        <f t="shared" si="55"/>
        <v>Thursday</v>
      </c>
      <c r="G213" s="11">
        <f t="shared" si="76"/>
        <v>44980</v>
      </c>
      <c r="H213" s="11">
        <f t="shared" si="71"/>
        <v>44980</v>
      </c>
      <c r="I213" s="3" t="str">
        <f t="shared" si="70"/>
        <v>Thursday</v>
      </c>
    </row>
    <row r="214" spans="1:9">
      <c r="A214" s="11">
        <f t="shared" si="74"/>
        <v>44981</v>
      </c>
      <c r="B214" s="11">
        <f t="shared" si="75"/>
        <v>44981</v>
      </c>
      <c r="C214" s="3" t="str">
        <f t="shared" si="55"/>
        <v>Friday</v>
      </c>
      <c r="G214" s="11">
        <f t="shared" si="76"/>
        <v>44981</v>
      </c>
      <c r="H214" s="11">
        <f t="shared" si="71"/>
        <v>44981</v>
      </c>
      <c r="I214" s="3" t="str">
        <f t="shared" si="70"/>
        <v>Friday</v>
      </c>
    </row>
    <row r="215" spans="1:9">
      <c r="A215" s="11">
        <f t="shared" si="74"/>
        <v>44982</v>
      </c>
      <c r="B215" s="11">
        <f t="shared" si="75"/>
        <v>44982</v>
      </c>
      <c r="C215" s="3" t="str">
        <f t="shared" si="55"/>
        <v>Saturday</v>
      </c>
      <c r="G215" s="11">
        <f t="shared" si="76"/>
        <v>44982</v>
      </c>
      <c r="H215" s="11">
        <f t="shared" si="71"/>
        <v>44982</v>
      </c>
      <c r="I215" s="3" t="str">
        <f t="shared" si="70"/>
        <v>Saturday</v>
      </c>
    </row>
    <row r="216" spans="1:9">
      <c r="A216" s="11" t="str">
        <f>TEXT(B216,"DD/MM/YYYY")&amp; " NOT ALLOWED"</f>
        <v>26/02/2023 NOT ALLOWED</v>
      </c>
      <c r="B216" s="11">
        <f>B215+1</f>
        <v>44983</v>
      </c>
      <c r="C216" s="3" t="str">
        <f t="shared" ref="C216:C279" si="77">TEXT(B216,"DDDD")</f>
        <v>Sunday</v>
      </c>
      <c r="G216" s="11" t="str">
        <f>TEXT(H216,"DD/MM/YYYY")&amp; " NOT ALLOWED"</f>
        <v>26/02/2023 NOT ALLOWED</v>
      </c>
      <c r="H216" s="11">
        <f>H215+1</f>
        <v>44983</v>
      </c>
      <c r="I216" s="3" t="str">
        <f t="shared" si="70"/>
        <v>Sunday</v>
      </c>
    </row>
    <row r="217" spans="1:9">
      <c r="A217" s="11" t="str">
        <f>TEXT(B217,"DD/MM/YYYY")&amp; " NOT ALLOWED"</f>
        <v>27/02/2023 NOT ALLOWED</v>
      </c>
      <c r="B217" s="11">
        <f t="shared" si="75"/>
        <v>44984</v>
      </c>
      <c r="C217" s="3" t="str">
        <f t="shared" si="77"/>
        <v>Monday</v>
      </c>
      <c r="G217" s="11" t="str">
        <f>TEXT(H217,"DD/MM/YYYY")&amp; " NOT ALLOWED"</f>
        <v>27/02/2023 NOT ALLOWED</v>
      </c>
      <c r="H217" s="11">
        <f t="shared" si="71"/>
        <v>44984</v>
      </c>
      <c r="I217" s="3" t="str">
        <f t="shared" si="70"/>
        <v>Monday</v>
      </c>
    </row>
    <row r="218" spans="1:9">
      <c r="A218" s="11">
        <f>B218</f>
        <v>44985</v>
      </c>
      <c r="B218" s="11">
        <f t="shared" si="75"/>
        <v>44985</v>
      </c>
      <c r="C218" s="3" t="str">
        <f t="shared" si="77"/>
        <v>Tuesday</v>
      </c>
      <c r="G218" s="11">
        <f>H218</f>
        <v>44985</v>
      </c>
      <c r="H218" s="11">
        <f t="shared" si="71"/>
        <v>44985</v>
      </c>
      <c r="I218" s="3" t="str">
        <f t="shared" si="70"/>
        <v>Tuesday</v>
      </c>
    </row>
    <row r="219" spans="1:9">
      <c r="A219" s="11">
        <f t="shared" ref="A219:A222" si="78">B219</f>
        <v>44986</v>
      </c>
      <c r="B219" s="11">
        <f t="shared" si="75"/>
        <v>44986</v>
      </c>
      <c r="C219" s="3" t="str">
        <f t="shared" si="77"/>
        <v>Wednesday</v>
      </c>
      <c r="G219" s="11">
        <f t="shared" ref="G219:G222" si="79">H219</f>
        <v>44986</v>
      </c>
      <c r="H219" s="11">
        <f t="shared" si="71"/>
        <v>44986</v>
      </c>
      <c r="I219" s="3" t="str">
        <f t="shared" si="70"/>
        <v>Wednesday</v>
      </c>
    </row>
    <row r="220" spans="1:9">
      <c r="A220" s="11">
        <f t="shared" si="78"/>
        <v>44987</v>
      </c>
      <c r="B220" s="11">
        <f t="shared" si="75"/>
        <v>44987</v>
      </c>
      <c r="C220" s="3" t="str">
        <f t="shared" si="77"/>
        <v>Thursday</v>
      </c>
      <c r="G220" s="11">
        <f t="shared" si="79"/>
        <v>44987</v>
      </c>
      <c r="H220" s="11">
        <f t="shared" si="71"/>
        <v>44987</v>
      </c>
      <c r="I220" s="3" t="str">
        <f t="shared" si="70"/>
        <v>Thursday</v>
      </c>
    </row>
    <row r="221" spans="1:9">
      <c r="A221" s="11">
        <f t="shared" si="78"/>
        <v>44988</v>
      </c>
      <c r="B221" s="11">
        <f t="shared" si="75"/>
        <v>44988</v>
      </c>
      <c r="C221" s="3" t="str">
        <f t="shared" si="77"/>
        <v>Friday</v>
      </c>
      <c r="G221" s="11">
        <f t="shared" si="79"/>
        <v>44988</v>
      </c>
      <c r="H221" s="11">
        <f t="shared" si="71"/>
        <v>44988</v>
      </c>
      <c r="I221" s="3" t="str">
        <f t="shared" si="70"/>
        <v>Friday</v>
      </c>
    </row>
    <row r="222" spans="1:9">
      <c r="A222" s="11">
        <f t="shared" si="78"/>
        <v>44989</v>
      </c>
      <c r="B222" s="11">
        <f t="shared" si="75"/>
        <v>44989</v>
      </c>
      <c r="C222" s="3" t="str">
        <f t="shared" si="77"/>
        <v>Saturday</v>
      </c>
      <c r="G222" s="11">
        <f t="shared" si="79"/>
        <v>44989</v>
      </c>
      <c r="H222" s="11">
        <f t="shared" si="71"/>
        <v>44989</v>
      </c>
      <c r="I222" s="3" t="str">
        <f t="shared" si="70"/>
        <v>Saturday</v>
      </c>
    </row>
    <row r="223" spans="1:9">
      <c r="A223" s="11" t="str">
        <f>TEXT(B223,"DD/MM/YYYY")&amp; " NOT ALLOWED"</f>
        <v>05/03/2023 NOT ALLOWED</v>
      </c>
      <c r="B223" s="11">
        <f t="shared" si="75"/>
        <v>44990</v>
      </c>
      <c r="C223" s="3" t="str">
        <f t="shared" si="77"/>
        <v>Sunday</v>
      </c>
      <c r="G223" s="11" t="str">
        <f>TEXT(H223,"DD/MM/YYYY")&amp; " NOT ALLOWED"</f>
        <v>05/03/2023 NOT ALLOWED</v>
      </c>
      <c r="H223" s="11">
        <f t="shared" si="71"/>
        <v>44990</v>
      </c>
      <c r="I223" s="3" t="str">
        <f t="shared" si="70"/>
        <v>Sunday</v>
      </c>
    </row>
    <row r="224" spans="1:9">
      <c r="A224" s="11" t="str">
        <f>TEXT(B224,"DD/MM/YYYY")&amp; " NOT ALLOWED"</f>
        <v>06/03/2023 NOT ALLOWED</v>
      </c>
      <c r="B224" s="11">
        <f t="shared" si="75"/>
        <v>44991</v>
      </c>
      <c r="C224" s="3" t="str">
        <f t="shared" si="77"/>
        <v>Monday</v>
      </c>
      <c r="G224" s="11" t="str">
        <f>TEXT(H224,"DD/MM/YYYY")&amp; " NOT ALLOWED"</f>
        <v>06/03/2023 NOT ALLOWED</v>
      </c>
      <c r="H224" s="11">
        <f t="shared" si="71"/>
        <v>44991</v>
      </c>
      <c r="I224" s="3" t="str">
        <f t="shared" si="70"/>
        <v>Monday</v>
      </c>
    </row>
    <row r="225" spans="1:9">
      <c r="A225" s="11">
        <f>B225</f>
        <v>44992</v>
      </c>
      <c r="B225" s="11">
        <f t="shared" si="75"/>
        <v>44992</v>
      </c>
      <c r="C225" s="3" t="str">
        <f t="shared" si="77"/>
        <v>Tuesday</v>
      </c>
      <c r="G225" s="11">
        <f>H225</f>
        <v>44992</v>
      </c>
      <c r="H225" s="11">
        <f t="shared" si="71"/>
        <v>44992</v>
      </c>
      <c r="I225" s="3" t="str">
        <f t="shared" si="70"/>
        <v>Tuesday</v>
      </c>
    </row>
    <row r="226" spans="1:9">
      <c r="A226" s="11">
        <f t="shared" ref="A226:A229" si="80">B226</f>
        <v>44993</v>
      </c>
      <c r="B226" s="11">
        <f t="shared" si="75"/>
        <v>44993</v>
      </c>
      <c r="C226" s="3" t="str">
        <f t="shared" si="77"/>
        <v>Wednesday</v>
      </c>
      <c r="G226" s="11">
        <f t="shared" ref="G226:G229" si="81">H226</f>
        <v>44993</v>
      </c>
      <c r="H226" s="11">
        <f t="shared" si="71"/>
        <v>44993</v>
      </c>
      <c r="I226" s="3" t="str">
        <f t="shared" si="70"/>
        <v>Wednesday</v>
      </c>
    </row>
    <row r="227" spans="1:9">
      <c r="A227" s="11">
        <f t="shared" si="80"/>
        <v>44994</v>
      </c>
      <c r="B227" s="11">
        <f t="shared" si="75"/>
        <v>44994</v>
      </c>
      <c r="C227" s="3" t="str">
        <f t="shared" si="77"/>
        <v>Thursday</v>
      </c>
      <c r="G227" s="11">
        <f t="shared" si="81"/>
        <v>44994</v>
      </c>
      <c r="H227" s="11">
        <f t="shared" si="71"/>
        <v>44994</v>
      </c>
      <c r="I227" s="3" t="str">
        <f t="shared" si="70"/>
        <v>Thursday</v>
      </c>
    </row>
    <row r="228" spans="1:9">
      <c r="A228" s="11">
        <f t="shared" si="80"/>
        <v>44995</v>
      </c>
      <c r="B228" s="11">
        <f t="shared" si="75"/>
        <v>44995</v>
      </c>
      <c r="C228" s="3" t="str">
        <f t="shared" si="77"/>
        <v>Friday</v>
      </c>
      <c r="G228" s="11">
        <f t="shared" si="81"/>
        <v>44995</v>
      </c>
      <c r="H228" s="11">
        <f t="shared" si="71"/>
        <v>44995</v>
      </c>
      <c r="I228" s="3" t="str">
        <f t="shared" si="70"/>
        <v>Friday</v>
      </c>
    </row>
    <row r="229" spans="1:9">
      <c r="A229" s="11">
        <f t="shared" si="80"/>
        <v>44996</v>
      </c>
      <c r="B229" s="11">
        <f t="shared" si="75"/>
        <v>44996</v>
      </c>
      <c r="C229" s="3" t="str">
        <f t="shared" si="77"/>
        <v>Saturday</v>
      </c>
      <c r="G229" s="11">
        <f t="shared" si="81"/>
        <v>44996</v>
      </c>
      <c r="H229" s="11">
        <f t="shared" si="71"/>
        <v>44996</v>
      </c>
      <c r="I229" s="3" t="str">
        <f t="shared" si="70"/>
        <v>Saturday</v>
      </c>
    </row>
    <row r="230" spans="1:9">
      <c r="A230" s="11" t="str">
        <f>TEXT(B230,"DD/MM/YYYY")&amp; " NOT ALLOWED"</f>
        <v>12/03/2023 NOT ALLOWED</v>
      </c>
      <c r="B230" s="11">
        <f t="shared" si="75"/>
        <v>44997</v>
      </c>
      <c r="C230" s="3" t="str">
        <f t="shared" si="77"/>
        <v>Sunday</v>
      </c>
      <c r="G230" s="11" t="str">
        <f>TEXT(H230,"DD/MM/YYYY")&amp; " NOT ALLOWED"</f>
        <v>12/03/2023 NOT ALLOWED</v>
      </c>
      <c r="H230" s="11">
        <f t="shared" si="71"/>
        <v>44997</v>
      </c>
      <c r="I230" s="3" t="str">
        <f t="shared" si="70"/>
        <v>Sunday</v>
      </c>
    </row>
    <row r="231" spans="1:9">
      <c r="A231" s="11" t="str">
        <f>TEXT(B231,"DD/MM/YYYY")&amp; " NOT ALLOWED"</f>
        <v>13/03/2023 NOT ALLOWED</v>
      </c>
      <c r="B231" s="11">
        <f t="shared" si="75"/>
        <v>44998</v>
      </c>
      <c r="C231" s="3" t="str">
        <f t="shared" si="77"/>
        <v>Monday</v>
      </c>
      <c r="G231" s="11" t="str">
        <f>TEXT(H231,"DD/MM/YYYY")&amp; " NOT ALLOWED"</f>
        <v>13/03/2023 NOT ALLOWED</v>
      </c>
      <c r="H231" s="11">
        <f t="shared" si="71"/>
        <v>44998</v>
      </c>
      <c r="I231" s="3" t="str">
        <f t="shared" si="70"/>
        <v>Monday</v>
      </c>
    </row>
    <row r="232" spans="1:9">
      <c r="A232" s="11">
        <f>B232</f>
        <v>44999</v>
      </c>
      <c r="B232" s="11">
        <f t="shared" si="75"/>
        <v>44999</v>
      </c>
      <c r="C232" s="3" t="str">
        <f t="shared" si="77"/>
        <v>Tuesday</v>
      </c>
      <c r="G232" s="11">
        <f>H232</f>
        <v>44999</v>
      </c>
      <c r="H232" s="11">
        <f t="shared" si="71"/>
        <v>44999</v>
      </c>
      <c r="I232" s="3" t="str">
        <f t="shared" si="70"/>
        <v>Tuesday</v>
      </c>
    </row>
    <row r="233" spans="1:9">
      <c r="A233" s="11">
        <f t="shared" ref="A233:A236" si="82">B233</f>
        <v>45000</v>
      </c>
      <c r="B233" s="11">
        <f t="shared" si="75"/>
        <v>45000</v>
      </c>
      <c r="C233" s="3" t="str">
        <f t="shared" si="77"/>
        <v>Wednesday</v>
      </c>
      <c r="G233" s="11">
        <f t="shared" ref="G233:G236" si="83">H233</f>
        <v>45000</v>
      </c>
      <c r="H233" s="11">
        <f t="shared" si="71"/>
        <v>45000</v>
      </c>
      <c r="I233" s="3" t="str">
        <f t="shared" si="70"/>
        <v>Wednesday</v>
      </c>
    </row>
    <row r="234" spans="1:9">
      <c r="A234" s="11">
        <f t="shared" si="82"/>
        <v>45001</v>
      </c>
      <c r="B234" s="11">
        <f t="shared" si="75"/>
        <v>45001</v>
      </c>
      <c r="C234" s="3" t="str">
        <f t="shared" si="77"/>
        <v>Thursday</v>
      </c>
      <c r="G234" s="11">
        <f t="shared" si="83"/>
        <v>45001</v>
      </c>
      <c r="H234" s="11">
        <f t="shared" si="71"/>
        <v>45001</v>
      </c>
      <c r="I234" s="3" t="str">
        <f t="shared" si="70"/>
        <v>Thursday</v>
      </c>
    </row>
    <row r="235" spans="1:9">
      <c r="A235" s="11">
        <f t="shared" si="82"/>
        <v>45002</v>
      </c>
      <c r="B235" s="11">
        <f t="shared" si="75"/>
        <v>45002</v>
      </c>
      <c r="C235" s="3" t="str">
        <f t="shared" si="77"/>
        <v>Friday</v>
      </c>
      <c r="G235" s="11">
        <f t="shared" si="83"/>
        <v>45002</v>
      </c>
      <c r="H235" s="11">
        <f t="shared" si="71"/>
        <v>45002</v>
      </c>
      <c r="I235" s="3" t="str">
        <f t="shared" si="70"/>
        <v>Friday</v>
      </c>
    </row>
    <row r="236" spans="1:9">
      <c r="A236" s="11">
        <f t="shared" si="82"/>
        <v>45003</v>
      </c>
      <c r="B236" s="11">
        <f t="shared" si="75"/>
        <v>45003</v>
      </c>
      <c r="C236" s="3" t="str">
        <f t="shared" si="77"/>
        <v>Saturday</v>
      </c>
      <c r="G236" s="11">
        <f t="shared" si="83"/>
        <v>45003</v>
      </c>
      <c r="H236" s="11">
        <f t="shared" si="71"/>
        <v>45003</v>
      </c>
      <c r="I236" s="3" t="str">
        <f t="shared" si="70"/>
        <v>Saturday</v>
      </c>
    </row>
    <row r="237" spans="1:9">
      <c r="A237" s="11" t="str">
        <f>TEXT(B237,"DD/MM/YYYY")&amp; " NOT ALLOWED"</f>
        <v>19/03/2023 NOT ALLOWED</v>
      </c>
      <c r="B237" s="11">
        <f t="shared" si="75"/>
        <v>45004</v>
      </c>
      <c r="C237" s="3" t="str">
        <f t="shared" si="77"/>
        <v>Sunday</v>
      </c>
      <c r="G237" s="11" t="str">
        <f>TEXT(H237,"DD/MM/YYYY")&amp; " NOT ALLOWED"</f>
        <v>19/03/2023 NOT ALLOWED</v>
      </c>
      <c r="H237" s="11">
        <f t="shared" si="71"/>
        <v>45004</v>
      </c>
      <c r="I237" s="3" t="str">
        <f t="shared" si="70"/>
        <v>Sunday</v>
      </c>
    </row>
    <row r="238" spans="1:9">
      <c r="A238" s="11" t="str">
        <f>TEXT(B238,"DD/MM/YYYY")&amp; " NOT ALLOWED"</f>
        <v>20/03/2023 NOT ALLOWED</v>
      </c>
      <c r="B238" s="11">
        <f t="shared" si="75"/>
        <v>45005</v>
      </c>
      <c r="C238" s="3" t="str">
        <f t="shared" si="77"/>
        <v>Monday</v>
      </c>
      <c r="G238" s="11" t="str">
        <f>TEXT(H238,"DD/MM/YYYY")&amp; " NOT ALLOWED"</f>
        <v>20/03/2023 NOT ALLOWED</v>
      </c>
      <c r="H238" s="11">
        <f t="shared" si="71"/>
        <v>45005</v>
      </c>
      <c r="I238" s="3" t="str">
        <f t="shared" si="70"/>
        <v>Monday</v>
      </c>
    </row>
    <row r="239" spans="1:9">
      <c r="A239" s="11">
        <f>B239</f>
        <v>45006</v>
      </c>
      <c r="B239" s="11">
        <f t="shared" si="75"/>
        <v>45006</v>
      </c>
      <c r="C239" s="3" t="str">
        <f t="shared" si="77"/>
        <v>Tuesday</v>
      </c>
      <c r="G239" s="11">
        <f>H239</f>
        <v>45006</v>
      </c>
      <c r="H239" s="11">
        <f t="shared" si="71"/>
        <v>45006</v>
      </c>
      <c r="I239" s="3" t="str">
        <f t="shared" si="70"/>
        <v>Tuesday</v>
      </c>
    </row>
    <row r="240" spans="1:9">
      <c r="A240" s="11">
        <f t="shared" ref="A240:A243" si="84">B240</f>
        <v>45007</v>
      </c>
      <c r="B240" s="11">
        <f t="shared" si="75"/>
        <v>45007</v>
      </c>
      <c r="C240" s="3" t="str">
        <f t="shared" si="77"/>
        <v>Wednesday</v>
      </c>
      <c r="G240" s="11">
        <f t="shared" ref="G240:G243" si="85">H240</f>
        <v>45007</v>
      </c>
      <c r="H240" s="11">
        <f t="shared" si="71"/>
        <v>45007</v>
      </c>
      <c r="I240" s="3" t="str">
        <f t="shared" si="70"/>
        <v>Wednesday</v>
      </c>
    </row>
    <row r="241" spans="1:9">
      <c r="A241" s="11">
        <f t="shared" si="84"/>
        <v>45008</v>
      </c>
      <c r="B241" s="11">
        <f t="shared" si="75"/>
        <v>45008</v>
      </c>
      <c r="C241" s="3" t="str">
        <f t="shared" si="77"/>
        <v>Thursday</v>
      </c>
      <c r="G241" s="11">
        <f t="shared" si="85"/>
        <v>45008</v>
      </c>
      <c r="H241" s="11">
        <f t="shared" si="71"/>
        <v>45008</v>
      </c>
      <c r="I241" s="3" t="str">
        <f t="shared" si="70"/>
        <v>Thursday</v>
      </c>
    </row>
    <row r="242" spans="1:9">
      <c r="A242" s="11">
        <f t="shared" si="84"/>
        <v>45009</v>
      </c>
      <c r="B242" s="11">
        <f t="shared" si="75"/>
        <v>45009</v>
      </c>
      <c r="C242" s="3" t="str">
        <f t="shared" si="77"/>
        <v>Friday</v>
      </c>
      <c r="G242" s="11">
        <f t="shared" si="85"/>
        <v>45009</v>
      </c>
      <c r="H242" s="11">
        <f t="shared" si="71"/>
        <v>45009</v>
      </c>
      <c r="I242" s="3" t="str">
        <f t="shared" si="70"/>
        <v>Friday</v>
      </c>
    </row>
    <row r="243" spans="1:9">
      <c r="A243" s="11">
        <f t="shared" si="84"/>
        <v>45010</v>
      </c>
      <c r="B243" s="11">
        <f t="shared" si="75"/>
        <v>45010</v>
      </c>
      <c r="C243" s="3" t="str">
        <f t="shared" si="77"/>
        <v>Saturday</v>
      </c>
      <c r="G243" s="11">
        <f t="shared" si="85"/>
        <v>45010</v>
      </c>
      <c r="H243" s="11">
        <f t="shared" si="71"/>
        <v>45010</v>
      </c>
      <c r="I243" s="3" t="str">
        <f t="shared" si="70"/>
        <v>Saturday</v>
      </c>
    </row>
    <row r="244" spans="1:9">
      <c r="A244" s="11" t="str">
        <f>TEXT(B244,"DD/MM/YYYY")&amp; " NOT ALLOWED"</f>
        <v>26/03/2023 NOT ALLOWED</v>
      </c>
      <c r="B244" s="11">
        <f t="shared" si="75"/>
        <v>45011</v>
      </c>
      <c r="C244" s="3" t="str">
        <f t="shared" si="77"/>
        <v>Sunday</v>
      </c>
      <c r="G244" s="11" t="str">
        <f>TEXT(H244,"DD/MM/YYYY")&amp; " NOT ALLOWED"</f>
        <v>26/03/2023 NOT ALLOWED</v>
      </c>
      <c r="H244" s="11">
        <f t="shared" si="71"/>
        <v>45011</v>
      </c>
      <c r="I244" s="3" t="str">
        <f t="shared" si="70"/>
        <v>Sunday</v>
      </c>
    </row>
    <row r="245" spans="1:9">
      <c r="A245" s="11" t="str">
        <f>TEXT(B245,"DD/MM/YYYY")&amp; " NOT ALLOWED"</f>
        <v>27/03/2023 NOT ALLOWED</v>
      </c>
      <c r="B245" s="11">
        <f t="shared" si="75"/>
        <v>45012</v>
      </c>
      <c r="C245" s="3" t="str">
        <f t="shared" si="77"/>
        <v>Monday</v>
      </c>
      <c r="G245" s="11" t="str">
        <f>TEXT(H245,"DD/MM/YYYY")&amp; " NOT ALLOWED"</f>
        <v>27/03/2023 NOT ALLOWED</v>
      </c>
      <c r="H245" s="11">
        <f t="shared" si="71"/>
        <v>45012</v>
      </c>
      <c r="I245" s="3" t="str">
        <f t="shared" si="70"/>
        <v>Monday</v>
      </c>
    </row>
    <row r="246" spans="1:9">
      <c r="A246" s="11">
        <f>B246</f>
        <v>45013</v>
      </c>
      <c r="B246" s="11">
        <f t="shared" si="75"/>
        <v>45013</v>
      </c>
      <c r="C246" s="3" t="str">
        <f t="shared" si="77"/>
        <v>Tuesday</v>
      </c>
      <c r="G246" s="11">
        <f>H246</f>
        <v>45013</v>
      </c>
      <c r="H246" s="11">
        <f t="shared" si="71"/>
        <v>45013</v>
      </c>
      <c r="I246" s="3" t="str">
        <f t="shared" si="70"/>
        <v>Tuesday</v>
      </c>
    </row>
    <row r="247" spans="1:9">
      <c r="A247" s="11">
        <f t="shared" ref="A247:A250" si="86">B247</f>
        <v>45014</v>
      </c>
      <c r="B247" s="11">
        <f t="shared" si="75"/>
        <v>45014</v>
      </c>
      <c r="C247" s="3" t="str">
        <f t="shared" si="77"/>
        <v>Wednesday</v>
      </c>
      <c r="G247" s="11">
        <f t="shared" ref="G247:G250" si="87">H247</f>
        <v>45014</v>
      </c>
      <c r="H247" s="11">
        <f t="shared" si="71"/>
        <v>45014</v>
      </c>
      <c r="I247" s="3" t="str">
        <f t="shared" si="70"/>
        <v>Wednesday</v>
      </c>
    </row>
    <row r="248" spans="1:9">
      <c r="A248" s="11">
        <f t="shared" si="86"/>
        <v>45015</v>
      </c>
      <c r="B248" s="11">
        <f t="shared" si="75"/>
        <v>45015</v>
      </c>
      <c r="C248" s="3" t="str">
        <f t="shared" si="77"/>
        <v>Thursday</v>
      </c>
      <c r="G248" s="11">
        <f t="shared" si="87"/>
        <v>45015</v>
      </c>
      <c r="H248" s="11">
        <f t="shared" si="71"/>
        <v>45015</v>
      </c>
      <c r="I248" s="3" t="str">
        <f t="shared" si="70"/>
        <v>Thursday</v>
      </c>
    </row>
    <row r="249" spans="1:9">
      <c r="A249" s="11">
        <f t="shared" si="86"/>
        <v>45016</v>
      </c>
      <c r="B249" s="11">
        <f t="shared" si="75"/>
        <v>45016</v>
      </c>
      <c r="C249" s="3" t="str">
        <f t="shared" si="77"/>
        <v>Friday</v>
      </c>
      <c r="G249" s="11">
        <f t="shared" si="87"/>
        <v>45016</v>
      </c>
      <c r="H249" s="11">
        <f t="shared" si="71"/>
        <v>45016</v>
      </c>
      <c r="I249" s="3" t="str">
        <f t="shared" si="70"/>
        <v>Friday</v>
      </c>
    </row>
    <row r="250" spans="1:9">
      <c r="A250" s="11">
        <f t="shared" si="86"/>
        <v>45017</v>
      </c>
      <c r="B250" s="11">
        <f t="shared" si="75"/>
        <v>45017</v>
      </c>
      <c r="C250" s="3" t="str">
        <f t="shared" si="77"/>
        <v>Saturday</v>
      </c>
      <c r="G250" s="11">
        <f t="shared" si="87"/>
        <v>45017</v>
      </c>
      <c r="H250" s="11">
        <f t="shared" si="71"/>
        <v>45017</v>
      </c>
      <c r="I250" s="3" t="str">
        <f t="shared" si="70"/>
        <v>Saturday</v>
      </c>
    </row>
    <row r="251" spans="1:9">
      <c r="A251" s="11" t="str">
        <f>TEXT(B251,"DD/MM/YYYY")&amp; " NOT ALLOWED"</f>
        <v>02/04/2023 NOT ALLOWED</v>
      </c>
      <c r="B251" s="11">
        <f t="shared" si="75"/>
        <v>45018</v>
      </c>
      <c r="C251" s="3" t="str">
        <f t="shared" si="77"/>
        <v>Sunday</v>
      </c>
      <c r="G251" s="11" t="str">
        <f>TEXT(H251,"DD/MM/YYYY")&amp; " NOT ALLOWED"</f>
        <v>02/04/2023 NOT ALLOWED</v>
      </c>
      <c r="H251" s="11">
        <f t="shared" si="71"/>
        <v>45018</v>
      </c>
      <c r="I251" s="3" t="str">
        <f t="shared" si="70"/>
        <v>Sunday</v>
      </c>
    </row>
    <row r="252" spans="1:9">
      <c r="A252" s="11" t="str">
        <f>TEXT(B252,"DD/MM/YYYY")&amp; " NOT ALLOWED"</f>
        <v>03/04/2023 NOT ALLOWED</v>
      </c>
      <c r="B252" s="11">
        <f t="shared" si="75"/>
        <v>45019</v>
      </c>
      <c r="C252" s="3" t="str">
        <f t="shared" si="77"/>
        <v>Monday</v>
      </c>
      <c r="G252" s="11" t="str">
        <f>TEXT(H252,"DD/MM/YYYY")&amp; " NOT ALLOWED"</f>
        <v>03/04/2023 NOT ALLOWED</v>
      </c>
      <c r="H252" s="11">
        <f t="shared" si="71"/>
        <v>45019</v>
      </c>
      <c r="I252" s="3" t="str">
        <f t="shared" si="70"/>
        <v>Monday</v>
      </c>
    </row>
    <row r="253" spans="1:9">
      <c r="A253" s="11">
        <f>B253</f>
        <v>45020</v>
      </c>
      <c r="B253" s="11">
        <f t="shared" si="75"/>
        <v>45020</v>
      </c>
      <c r="C253" s="3" t="str">
        <f t="shared" si="77"/>
        <v>Tuesday</v>
      </c>
      <c r="G253" s="11">
        <f>H253</f>
        <v>45020</v>
      </c>
      <c r="H253" s="11">
        <f t="shared" si="71"/>
        <v>45020</v>
      </c>
      <c r="I253" s="3" t="str">
        <f t="shared" si="70"/>
        <v>Tuesday</v>
      </c>
    </row>
    <row r="254" spans="1:9">
      <c r="A254" s="11">
        <f t="shared" ref="A254:A257" si="88">B254</f>
        <v>45021</v>
      </c>
      <c r="B254" s="11">
        <f t="shared" si="75"/>
        <v>45021</v>
      </c>
      <c r="C254" s="3" t="str">
        <f t="shared" si="77"/>
        <v>Wednesday</v>
      </c>
      <c r="G254" s="11">
        <f t="shared" ref="G254:G257" si="89">H254</f>
        <v>45021</v>
      </c>
      <c r="H254" s="11">
        <f t="shared" si="71"/>
        <v>45021</v>
      </c>
      <c r="I254" s="3" t="str">
        <f t="shared" si="70"/>
        <v>Wednesday</v>
      </c>
    </row>
    <row r="255" spans="1:9">
      <c r="A255" s="11">
        <f t="shared" si="88"/>
        <v>45022</v>
      </c>
      <c r="B255" s="11">
        <f t="shared" si="75"/>
        <v>45022</v>
      </c>
      <c r="C255" s="3" t="str">
        <f t="shared" si="77"/>
        <v>Thursday</v>
      </c>
      <c r="G255" s="11">
        <f t="shared" si="89"/>
        <v>45022</v>
      </c>
      <c r="H255" s="11">
        <f t="shared" si="71"/>
        <v>45022</v>
      </c>
      <c r="I255" s="3" t="str">
        <f t="shared" si="70"/>
        <v>Thursday</v>
      </c>
    </row>
    <row r="256" spans="1:9">
      <c r="A256" s="11">
        <f t="shared" si="88"/>
        <v>45023</v>
      </c>
      <c r="B256" s="11">
        <f t="shared" si="75"/>
        <v>45023</v>
      </c>
      <c r="C256" s="3" t="str">
        <f t="shared" si="77"/>
        <v>Friday</v>
      </c>
      <c r="G256" s="11">
        <f t="shared" si="89"/>
        <v>45023</v>
      </c>
      <c r="H256" s="11">
        <f t="shared" si="71"/>
        <v>45023</v>
      </c>
      <c r="I256" s="3" t="str">
        <f t="shared" si="70"/>
        <v>Friday</v>
      </c>
    </row>
    <row r="257" spans="1:9">
      <c r="A257" s="11">
        <f t="shared" si="88"/>
        <v>45024</v>
      </c>
      <c r="B257" s="11">
        <f t="shared" si="75"/>
        <v>45024</v>
      </c>
      <c r="C257" s="3" t="str">
        <f t="shared" si="77"/>
        <v>Saturday</v>
      </c>
      <c r="G257" s="11">
        <f t="shared" si="89"/>
        <v>45024</v>
      </c>
      <c r="H257" s="11">
        <f t="shared" si="71"/>
        <v>45024</v>
      </c>
      <c r="I257" s="3" t="str">
        <f t="shared" si="70"/>
        <v>Saturday</v>
      </c>
    </row>
    <row r="258" spans="1:9">
      <c r="A258" s="11" t="str">
        <f>TEXT(B258,"DD/MM/YYYY")&amp; " NOT ALLOWED"</f>
        <v>09/04/2023 NOT ALLOWED</v>
      </c>
      <c r="B258" s="11">
        <f t="shared" si="75"/>
        <v>45025</v>
      </c>
      <c r="C258" s="3" t="str">
        <f t="shared" si="77"/>
        <v>Sunday</v>
      </c>
      <c r="G258" s="11" t="str">
        <f>TEXT(H258,"DD/MM/YYYY")&amp; " NOT ALLOWED"</f>
        <v>09/04/2023 NOT ALLOWED</v>
      </c>
      <c r="H258" s="11">
        <f t="shared" si="71"/>
        <v>45025</v>
      </c>
      <c r="I258" s="3" t="str">
        <f t="shared" si="70"/>
        <v>Sunday</v>
      </c>
    </row>
    <row r="259" spans="1:9">
      <c r="A259" s="11" t="str">
        <f>TEXT(B259,"DD/MM/YYYY")&amp; " NOT ALLOWED"</f>
        <v>10/04/2023 NOT ALLOWED</v>
      </c>
      <c r="B259" s="11">
        <f t="shared" si="75"/>
        <v>45026</v>
      </c>
      <c r="C259" s="3" t="str">
        <f t="shared" si="77"/>
        <v>Monday</v>
      </c>
      <c r="G259" s="11" t="str">
        <f>TEXT(H259,"DD/MM/YYYY")&amp; " NOT ALLOWED"</f>
        <v>10/04/2023 NOT ALLOWED</v>
      </c>
      <c r="H259" s="11">
        <f t="shared" si="71"/>
        <v>45026</v>
      </c>
      <c r="I259" s="3" t="str">
        <f t="shared" si="70"/>
        <v>Monday</v>
      </c>
    </row>
    <row r="260" spans="1:9">
      <c r="A260" s="11">
        <f>B260</f>
        <v>45027</v>
      </c>
      <c r="B260" s="11">
        <f t="shared" si="75"/>
        <v>45027</v>
      </c>
      <c r="C260" s="3" t="str">
        <f t="shared" si="77"/>
        <v>Tuesday</v>
      </c>
      <c r="G260" s="11">
        <f>H260</f>
        <v>45027</v>
      </c>
      <c r="H260" s="11">
        <f t="shared" si="71"/>
        <v>45027</v>
      </c>
      <c r="I260" s="3" t="str">
        <f t="shared" si="70"/>
        <v>Tuesday</v>
      </c>
    </row>
    <row r="261" spans="1:9">
      <c r="A261" s="11">
        <f t="shared" ref="A261:A264" si="90">B261</f>
        <v>45028</v>
      </c>
      <c r="B261" s="11">
        <f t="shared" si="75"/>
        <v>45028</v>
      </c>
      <c r="C261" s="3" t="str">
        <f t="shared" si="77"/>
        <v>Wednesday</v>
      </c>
      <c r="G261" s="11">
        <f t="shared" ref="G261:G264" si="91">H261</f>
        <v>45028</v>
      </c>
      <c r="H261" s="11">
        <f t="shared" si="71"/>
        <v>45028</v>
      </c>
      <c r="I261" s="3" t="str">
        <f t="shared" si="70"/>
        <v>Wednesday</v>
      </c>
    </row>
    <row r="262" spans="1:9">
      <c r="A262" s="11">
        <f t="shared" si="90"/>
        <v>45029</v>
      </c>
      <c r="B262" s="11">
        <f t="shared" si="75"/>
        <v>45029</v>
      </c>
      <c r="C262" s="3" t="str">
        <f t="shared" si="77"/>
        <v>Thursday</v>
      </c>
      <c r="G262" s="11">
        <f t="shared" si="91"/>
        <v>45029</v>
      </c>
      <c r="H262" s="11">
        <f t="shared" si="71"/>
        <v>45029</v>
      </c>
      <c r="I262" s="3" t="str">
        <f t="shared" ref="I262:I325" si="92">TEXT(H262,"DDDD")</f>
        <v>Thursday</v>
      </c>
    </row>
    <row r="263" spans="1:9">
      <c r="A263" s="11">
        <f t="shared" si="90"/>
        <v>45030</v>
      </c>
      <c r="B263" s="11">
        <f t="shared" si="75"/>
        <v>45030</v>
      </c>
      <c r="C263" s="3" t="str">
        <f t="shared" si="77"/>
        <v>Friday</v>
      </c>
      <c r="G263" s="11">
        <f t="shared" si="91"/>
        <v>45030</v>
      </c>
      <c r="H263" s="11">
        <f t="shared" ref="H263:H326" si="93">H262+1</f>
        <v>45030</v>
      </c>
      <c r="I263" s="3" t="str">
        <f t="shared" si="92"/>
        <v>Friday</v>
      </c>
    </row>
    <row r="264" spans="1:9">
      <c r="A264" s="11">
        <f t="shared" si="90"/>
        <v>45031</v>
      </c>
      <c r="B264" s="11">
        <f t="shared" si="75"/>
        <v>45031</v>
      </c>
      <c r="C264" s="3" t="str">
        <f t="shared" si="77"/>
        <v>Saturday</v>
      </c>
      <c r="G264" s="11">
        <f t="shared" si="91"/>
        <v>45031</v>
      </c>
      <c r="H264" s="11">
        <f t="shared" si="93"/>
        <v>45031</v>
      </c>
      <c r="I264" s="3" t="str">
        <f t="shared" si="92"/>
        <v>Saturday</v>
      </c>
    </row>
    <row r="265" spans="1:9">
      <c r="A265" s="11" t="str">
        <f>TEXT(B265,"DD/MM/YYYY")&amp; " NOT ALLOWED"</f>
        <v>16/04/2023 NOT ALLOWED</v>
      </c>
      <c r="B265" s="11">
        <f t="shared" si="75"/>
        <v>45032</v>
      </c>
      <c r="C265" s="3" t="str">
        <f t="shared" si="77"/>
        <v>Sunday</v>
      </c>
      <c r="G265" s="11" t="str">
        <f>TEXT(H265,"DD/MM/YYYY")&amp; " NOT ALLOWED"</f>
        <v>16/04/2023 NOT ALLOWED</v>
      </c>
      <c r="H265" s="11">
        <f t="shared" si="93"/>
        <v>45032</v>
      </c>
      <c r="I265" s="3" t="str">
        <f t="shared" si="92"/>
        <v>Sunday</v>
      </c>
    </row>
    <row r="266" spans="1:9">
      <c r="A266" s="11" t="str">
        <f>TEXT(B266,"DD/MM/YYYY")&amp; " NOT ALLOWED"</f>
        <v>17/04/2023 NOT ALLOWED</v>
      </c>
      <c r="B266" s="11">
        <f t="shared" si="75"/>
        <v>45033</v>
      </c>
      <c r="C266" s="3" t="str">
        <f t="shared" si="77"/>
        <v>Monday</v>
      </c>
      <c r="G266" s="11" t="str">
        <f>TEXT(H266,"DD/MM/YYYY")&amp; " NOT ALLOWED"</f>
        <v>17/04/2023 NOT ALLOWED</v>
      </c>
      <c r="H266" s="11">
        <f t="shared" si="93"/>
        <v>45033</v>
      </c>
      <c r="I266" s="3" t="str">
        <f t="shared" si="92"/>
        <v>Monday</v>
      </c>
    </row>
    <row r="267" spans="1:9">
      <c r="A267" s="11">
        <f>B267</f>
        <v>45034</v>
      </c>
      <c r="B267" s="11">
        <f t="shared" si="75"/>
        <v>45034</v>
      </c>
      <c r="C267" s="3" t="str">
        <f t="shared" si="77"/>
        <v>Tuesday</v>
      </c>
      <c r="G267" s="11">
        <f>H267</f>
        <v>45034</v>
      </c>
      <c r="H267" s="11">
        <f t="shared" si="93"/>
        <v>45034</v>
      </c>
      <c r="I267" s="3" t="str">
        <f t="shared" si="92"/>
        <v>Tuesday</v>
      </c>
    </row>
    <row r="268" spans="1:9">
      <c r="A268" s="11">
        <f t="shared" ref="A268:A271" si="94">B268</f>
        <v>45035</v>
      </c>
      <c r="B268" s="11">
        <f t="shared" si="75"/>
        <v>45035</v>
      </c>
      <c r="C268" s="3" t="str">
        <f t="shared" si="77"/>
        <v>Wednesday</v>
      </c>
      <c r="G268" s="11">
        <f t="shared" ref="G268:G271" si="95">H268</f>
        <v>45035</v>
      </c>
      <c r="H268" s="11">
        <f t="shared" si="93"/>
        <v>45035</v>
      </c>
      <c r="I268" s="3" t="str">
        <f t="shared" si="92"/>
        <v>Wednesday</v>
      </c>
    </row>
    <row r="269" spans="1:9">
      <c r="A269" s="11">
        <f t="shared" si="94"/>
        <v>45036</v>
      </c>
      <c r="B269" s="11">
        <f t="shared" si="75"/>
        <v>45036</v>
      </c>
      <c r="C269" s="3" t="str">
        <f t="shared" si="77"/>
        <v>Thursday</v>
      </c>
      <c r="G269" s="11">
        <f t="shared" si="95"/>
        <v>45036</v>
      </c>
      <c r="H269" s="11">
        <f t="shared" si="93"/>
        <v>45036</v>
      </c>
      <c r="I269" s="3" t="str">
        <f t="shared" si="92"/>
        <v>Thursday</v>
      </c>
    </row>
    <row r="270" spans="1:9">
      <c r="A270" s="11">
        <f t="shared" si="94"/>
        <v>45037</v>
      </c>
      <c r="B270" s="11">
        <f t="shared" si="75"/>
        <v>45037</v>
      </c>
      <c r="C270" s="3" t="str">
        <f t="shared" si="77"/>
        <v>Friday</v>
      </c>
      <c r="G270" s="11">
        <f t="shared" si="95"/>
        <v>45037</v>
      </c>
      <c r="H270" s="11">
        <f t="shared" si="93"/>
        <v>45037</v>
      </c>
      <c r="I270" s="3" t="str">
        <f t="shared" si="92"/>
        <v>Friday</v>
      </c>
    </row>
    <row r="271" spans="1:9">
      <c r="A271" s="11">
        <f t="shared" si="94"/>
        <v>45038</v>
      </c>
      <c r="B271" s="11">
        <f t="shared" si="75"/>
        <v>45038</v>
      </c>
      <c r="C271" s="3" t="str">
        <f t="shared" si="77"/>
        <v>Saturday</v>
      </c>
      <c r="G271" s="11">
        <f t="shared" si="95"/>
        <v>45038</v>
      </c>
      <c r="H271" s="11">
        <f t="shared" si="93"/>
        <v>45038</v>
      </c>
      <c r="I271" s="3" t="str">
        <f t="shared" si="92"/>
        <v>Saturday</v>
      </c>
    </row>
    <row r="272" spans="1:9">
      <c r="A272" s="11" t="str">
        <f>TEXT(B272,"DD/MM/YYYY")&amp; " NOT ALLOWED"</f>
        <v>23/04/2023 NOT ALLOWED</v>
      </c>
      <c r="B272" s="11">
        <f t="shared" si="75"/>
        <v>45039</v>
      </c>
      <c r="C272" s="3" t="str">
        <f t="shared" si="77"/>
        <v>Sunday</v>
      </c>
      <c r="G272" s="11" t="str">
        <f>TEXT(H272,"DD/MM/YYYY")&amp; " NOT ALLOWED"</f>
        <v>23/04/2023 NOT ALLOWED</v>
      </c>
      <c r="H272" s="11">
        <f t="shared" si="93"/>
        <v>45039</v>
      </c>
      <c r="I272" s="3" t="str">
        <f t="shared" si="92"/>
        <v>Sunday</v>
      </c>
    </row>
    <row r="273" spans="1:9">
      <c r="A273" s="11" t="str">
        <f>TEXT(B273,"DD/MM/YYYY")&amp; " NOT ALLOWED"</f>
        <v>24/04/2023 NOT ALLOWED</v>
      </c>
      <c r="B273" s="11">
        <f t="shared" si="75"/>
        <v>45040</v>
      </c>
      <c r="C273" s="3" t="str">
        <f t="shared" si="77"/>
        <v>Monday</v>
      </c>
      <c r="G273" s="11" t="str">
        <f>TEXT(H273,"DD/MM/YYYY")&amp; " NOT ALLOWED"</f>
        <v>24/04/2023 NOT ALLOWED</v>
      </c>
      <c r="H273" s="11">
        <f t="shared" si="93"/>
        <v>45040</v>
      </c>
      <c r="I273" s="3" t="str">
        <f t="shared" si="92"/>
        <v>Monday</v>
      </c>
    </row>
    <row r="274" spans="1:9">
      <c r="A274" s="11">
        <f>B274</f>
        <v>45041</v>
      </c>
      <c r="B274" s="11">
        <f t="shared" si="75"/>
        <v>45041</v>
      </c>
      <c r="C274" s="3" t="str">
        <f t="shared" si="77"/>
        <v>Tuesday</v>
      </c>
      <c r="G274" s="11">
        <f>H274</f>
        <v>45041</v>
      </c>
      <c r="H274" s="11">
        <f t="shared" si="93"/>
        <v>45041</v>
      </c>
      <c r="I274" s="3" t="str">
        <f t="shared" si="92"/>
        <v>Tuesday</v>
      </c>
    </row>
    <row r="275" spans="1:9">
      <c r="A275" s="11">
        <f t="shared" ref="A275:A278" si="96">B275</f>
        <v>45042</v>
      </c>
      <c r="B275" s="11">
        <f t="shared" si="75"/>
        <v>45042</v>
      </c>
      <c r="C275" s="3" t="str">
        <f t="shared" si="77"/>
        <v>Wednesday</v>
      </c>
      <c r="G275" s="11">
        <f t="shared" ref="G275:G278" si="97">H275</f>
        <v>45042</v>
      </c>
      <c r="H275" s="11">
        <f t="shared" si="93"/>
        <v>45042</v>
      </c>
      <c r="I275" s="3" t="str">
        <f t="shared" si="92"/>
        <v>Wednesday</v>
      </c>
    </row>
    <row r="276" spans="1:9">
      <c r="A276" s="11">
        <f t="shared" si="96"/>
        <v>45043</v>
      </c>
      <c r="B276" s="11">
        <f t="shared" ref="B276:B339" si="98">B275+1</f>
        <v>45043</v>
      </c>
      <c r="C276" s="3" t="str">
        <f t="shared" si="77"/>
        <v>Thursday</v>
      </c>
      <c r="G276" s="11">
        <f t="shared" si="97"/>
        <v>45043</v>
      </c>
      <c r="H276" s="11">
        <f t="shared" si="93"/>
        <v>45043</v>
      </c>
      <c r="I276" s="3" t="str">
        <f t="shared" si="92"/>
        <v>Thursday</v>
      </c>
    </row>
    <row r="277" spans="1:9">
      <c r="A277" s="11">
        <f t="shared" si="96"/>
        <v>45044</v>
      </c>
      <c r="B277" s="11">
        <f t="shared" si="98"/>
        <v>45044</v>
      </c>
      <c r="C277" s="3" t="str">
        <f t="shared" si="77"/>
        <v>Friday</v>
      </c>
      <c r="G277" s="11">
        <f t="shared" si="97"/>
        <v>45044</v>
      </c>
      <c r="H277" s="11">
        <f t="shared" si="93"/>
        <v>45044</v>
      </c>
      <c r="I277" s="3" t="str">
        <f t="shared" si="92"/>
        <v>Friday</v>
      </c>
    </row>
    <row r="278" spans="1:9">
      <c r="A278" s="11">
        <f t="shared" si="96"/>
        <v>45045</v>
      </c>
      <c r="B278" s="11">
        <f t="shared" si="98"/>
        <v>45045</v>
      </c>
      <c r="C278" s="3" t="str">
        <f t="shared" si="77"/>
        <v>Saturday</v>
      </c>
      <c r="G278" s="11">
        <f t="shared" si="97"/>
        <v>45045</v>
      </c>
      <c r="H278" s="11">
        <f t="shared" si="93"/>
        <v>45045</v>
      </c>
      <c r="I278" s="3" t="str">
        <f t="shared" si="92"/>
        <v>Saturday</v>
      </c>
    </row>
    <row r="279" spans="1:9">
      <c r="A279" s="11" t="str">
        <f>TEXT(B279,"DD/MM/YYYY")&amp; " NOT ALLOWED"</f>
        <v>30/04/2023 NOT ALLOWED</v>
      </c>
      <c r="B279" s="11">
        <f t="shared" si="98"/>
        <v>45046</v>
      </c>
      <c r="C279" s="3" t="str">
        <f t="shared" si="77"/>
        <v>Sunday</v>
      </c>
      <c r="G279" s="11" t="str">
        <f>TEXT(H279,"DD/MM/YYYY")&amp; " NOT ALLOWED"</f>
        <v>30/04/2023 NOT ALLOWED</v>
      </c>
      <c r="H279" s="11">
        <f t="shared" si="93"/>
        <v>45046</v>
      </c>
      <c r="I279" s="3" t="str">
        <f t="shared" si="92"/>
        <v>Sunday</v>
      </c>
    </row>
    <row r="280" spans="1:9">
      <c r="A280" s="11" t="str">
        <f>TEXT(B280,"DD/MM/YYYY")&amp; " NOT ALLOWED"</f>
        <v>01/05/2023 NOT ALLOWED</v>
      </c>
      <c r="B280" s="11">
        <f t="shared" si="98"/>
        <v>45047</v>
      </c>
      <c r="C280" s="3" t="str">
        <f t="shared" ref="C280:C343" si="99">TEXT(B280,"DDDD")</f>
        <v>Monday</v>
      </c>
      <c r="G280" s="11" t="str">
        <f>TEXT(H280,"DD/MM/YYYY")&amp; " NOT ALLOWED"</f>
        <v>01/05/2023 NOT ALLOWED</v>
      </c>
      <c r="H280" s="11">
        <f t="shared" si="93"/>
        <v>45047</v>
      </c>
      <c r="I280" s="3" t="str">
        <f t="shared" si="92"/>
        <v>Monday</v>
      </c>
    </row>
    <row r="281" spans="1:9">
      <c r="A281" s="11">
        <f>B281</f>
        <v>45048</v>
      </c>
      <c r="B281" s="11">
        <f t="shared" si="98"/>
        <v>45048</v>
      </c>
      <c r="C281" s="3" t="str">
        <f t="shared" si="99"/>
        <v>Tuesday</v>
      </c>
      <c r="G281" s="11">
        <f>H281</f>
        <v>45048</v>
      </c>
      <c r="H281" s="11">
        <f t="shared" si="93"/>
        <v>45048</v>
      </c>
      <c r="I281" s="3" t="str">
        <f t="shared" si="92"/>
        <v>Tuesday</v>
      </c>
    </row>
    <row r="282" spans="1:9">
      <c r="A282" s="11">
        <f t="shared" ref="A282:A285" si="100">B282</f>
        <v>45049</v>
      </c>
      <c r="B282" s="11">
        <f t="shared" si="98"/>
        <v>45049</v>
      </c>
      <c r="C282" s="3" t="str">
        <f t="shared" si="99"/>
        <v>Wednesday</v>
      </c>
      <c r="G282" s="11">
        <f t="shared" ref="G282:G285" si="101">H282</f>
        <v>45049</v>
      </c>
      <c r="H282" s="11">
        <f t="shared" si="93"/>
        <v>45049</v>
      </c>
      <c r="I282" s="3" t="str">
        <f t="shared" si="92"/>
        <v>Wednesday</v>
      </c>
    </row>
    <row r="283" spans="1:9">
      <c r="A283" s="11">
        <f t="shared" si="100"/>
        <v>45050</v>
      </c>
      <c r="B283" s="11">
        <f t="shared" si="98"/>
        <v>45050</v>
      </c>
      <c r="C283" s="3" t="str">
        <f t="shared" si="99"/>
        <v>Thursday</v>
      </c>
      <c r="G283" s="11">
        <f t="shared" si="101"/>
        <v>45050</v>
      </c>
      <c r="H283" s="11">
        <f t="shared" si="93"/>
        <v>45050</v>
      </c>
      <c r="I283" s="3" t="str">
        <f t="shared" si="92"/>
        <v>Thursday</v>
      </c>
    </row>
    <row r="284" spans="1:9">
      <c r="A284" s="11">
        <f t="shared" si="100"/>
        <v>45051</v>
      </c>
      <c r="B284" s="11">
        <f t="shared" si="98"/>
        <v>45051</v>
      </c>
      <c r="C284" s="3" t="str">
        <f t="shared" si="99"/>
        <v>Friday</v>
      </c>
      <c r="G284" s="11">
        <f t="shared" si="101"/>
        <v>45051</v>
      </c>
      <c r="H284" s="11">
        <f t="shared" si="93"/>
        <v>45051</v>
      </c>
      <c r="I284" s="3" t="str">
        <f t="shared" si="92"/>
        <v>Friday</v>
      </c>
    </row>
    <row r="285" spans="1:9">
      <c r="A285" s="11">
        <f t="shared" si="100"/>
        <v>45052</v>
      </c>
      <c r="B285" s="11">
        <f t="shared" si="98"/>
        <v>45052</v>
      </c>
      <c r="C285" s="3" t="str">
        <f t="shared" si="99"/>
        <v>Saturday</v>
      </c>
      <c r="G285" s="11">
        <f t="shared" si="101"/>
        <v>45052</v>
      </c>
      <c r="H285" s="11">
        <f t="shared" si="93"/>
        <v>45052</v>
      </c>
      <c r="I285" s="3" t="str">
        <f t="shared" si="92"/>
        <v>Saturday</v>
      </c>
    </row>
    <row r="286" spans="1:9">
      <c r="A286" s="11" t="str">
        <f>TEXT(B286,"DD/MM/YYYY")&amp; " NOT ALLOWED"</f>
        <v>07/05/2023 NOT ALLOWED</v>
      </c>
      <c r="B286" s="11">
        <f t="shared" si="98"/>
        <v>45053</v>
      </c>
      <c r="C286" s="3" t="str">
        <f t="shared" si="99"/>
        <v>Sunday</v>
      </c>
      <c r="G286" s="11" t="str">
        <f>TEXT(H286,"DD/MM/YYYY")&amp; " NOT ALLOWED"</f>
        <v>07/05/2023 NOT ALLOWED</v>
      </c>
      <c r="H286" s="11">
        <f t="shared" si="93"/>
        <v>45053</v>
      </c>
      <c r="I286" s="3" t="str">
        <f t="shared" si="92"/>
        <v>Sunday</v>
      </c>
    </row>
    <row r="287" spans="1:9">
      <c r="A287" s="11" t="str">
        <f>TEXT(B287,"DD/MM/YYYY")&amp; " NOT ALLOWED"</f>
        <v>08/05/2023 NOT ALLOWED</v>
      </c>
      <c r="B287" s="11">
        <f t="shared" si="98"/>
        <v>45054</v>
      </c>
      <c r="C287" s="3" t="str">
        <f t="shared" si="99"/>
        <v>Monday</v>
      </c>
      <c r="G287" s="11" t="str">
        <f>TEXT(H287,"DD/MM/YYYY")&amp; " NOT ALLOWED"</f>
        <v>08/05/2023 NOT ALLOWED</v>
      </c>
      <c r="H287" s="11">
        <f t="shared" si="93"/>
        <v>45054</v>
      </c>
      <c r="I287" s="3" t="str">
        <f t="shared" si="92"/>
        <v>Monday</v>
      </c>
    </row>
    <row r="288" spans="1:9">
      <c r="A288" s="11">
        <f>B288</f>
        <v>45055</v>
      </c>
      <c r="B288" s="11">
        <f t="shared" si="98"/>
        <v>45055</v>
      </c>
      <c r="C288" s="3" t="str">
        <f t="shared" si="99"/>
        <v>Tuesday</v>
      </c>
      <c r="G288" s="11">
        <f>H288</f>
        <v>45055</v>
      </c>
      <c r="H288" s="11">
        <f t="shared" si="93"/>
        <v>45055</v>
      </c>
      <c r="I288" s="3" t="str">
        <f t="shared" si="92"/>
        <v>Tuesday</v>
      </c>
    </row>
    <row r="289" spans="1:9">
      <c r="A289" s="11">
        <f t="shared" ref="A289:A292" si="102">B289</f>
        <v>45056</v>
      </c>
      <c r="B289" s="11">
        <f t="shared" si="98"/>
        <v>45056</v>
      </c>
      <c r="C289" s="3" t="str">
        <f t="shared" si="99"/>
        <v>Wednesday</v>
      </c>
      <c r="G289" s="11">
        <f t="shared" ref="G289:G292" si="103">H289</f>
        <v>45056</v>
      </c>
      <c r="H289" s="11">
        <f t="shared" si="93"/>
        <v>45056</v>
      </c>
      <c r="I289" s="3" t="str">
        <f t="shared" si="92"/>
        <v>Wednesday</v>
      </c>
    </row>
    <row r="290" spans="1:9">
      <c r="A290" s="11">
        <f t="shared" si="102"/>
        <v>45057</v>
      </c>
      <c r="B290" s="11">
        <f t="shared" si="98"/>
        <v>45057</v>
      </c>
      <c r="C290" s="3" t="str">
        <f t="shared" si="99"/>
        <v>Thursday</v>
      </c>
      <c r="G290" s="11">
        <f t="shared" si="103"/>
        <v>45057</v>
      </c>
      <c r="H290" s="11">
        <f t="shared" si="93"/>
        <v>45057</v>
      </c>
      <c r="I290" s="3" t="str">
        <f t="shared" si="92"/>
        <v>Thursday</v>
      </c>
    </row>
    <row r="291" spans="1:9">
      <c r="A291" s="11">
        <f t="shared" si="102"/>
        <v>45058</v>
      </c>
      <c r="B291" s="11">
        <f t="shared" si="98"/>
        <v>45058</v>
      </c>
      <c r="C291" s="3" t="str">
        <f t="shared" si="99"/>
        <v>Friday</v>
      </c>
      <c r="G291" s="11">
        <f t="shared" si="103"/>
        <v>45058</v>
      </c>
      <c r="H291" s="11">
        <f t="shared" si="93"/>
        <v>45058</v>
      </c>
      <c r="I291" s="3" t="str">
        <f t="shared" si="92"/>
        <v>Friday</v>
      </c>
    </row>
    <row r="292" spans="1:9">
      <c r="A292" s="11">
        <f t="shared" si="102"/>
        <v>45059</v>
      </c>
      <c r="B292" s="11">
        <f t="shared" si="98"/>
        <v>45059</v>
      </c>
      <c r="C292" s="3" t="str">
        <f t="shared" si="99"/>
        <v>Saturday</v>
      </c>
      <c r="G292" s="11">
        <f t="shared" si="103"/>
        <v>45059</v>
      </c>
      <c r="H292" s="11">
        <f t="shared" si="93"/>
        <v>45059</v>
      </c>
      <c r="I292" s="3" t="str">
        <f t="shared" si="92"/>
        <v>Saturday</v>
      </c>
    </row>
    <row r="293" spans="1:9">
      <c r="A293" s="11" t="str">
        <f>TEXT(B293,"DD/MM/YYYY")&amp; " NOT ALLOWED"</f>
        <v>14/05/2023 NOT ALLOWED</v>
      </c>
      <c r="B293" s="11">
        <f t="shared" si="98"/>
        <v>45060</v>
      </c>
      <c r="C293" s="3" t="str">
        <f t="shared" si="99"/>
        <v>Sunday</v>
      </c>
      <c r="G293" s="11" t="str">
        <f>TEXT(H293,"DD/MM/YYYY")&amp; " NOT ALLOWED"</f>
        <v>14/05/2023 NOT ALLOWED</v>
      </c>
      <c r="H293" s="11">
        <f t="shared" si="93"/>
        <v>45060</v>
      </c>
      <c r="I293" s="3" t="str">
        <f t="shared" si="92"/>
        <v>Sunday</v>
      </c>
    </row>
    <row r="294" spans="1:9">
      <c r="A294" s="11" t="str">
        <f>TEXT(B294,"DD/MM/YYYY")&amp; " NOT ALLOWED"</f>
        <v>15/05/2023 NOT ALLOWED</v>
      </c>
      <c r="B294" s="11">
        <f t="shared" si="98"/>
        <v>45061</v>
      </c>
      <c r="C294" s="3" t="str">
        <f t="shared" si="99"/>
        <v>Monday</v>
      </c>
      <c r="G294" s="11" t="str">
        <f>TEXT(H294,"DD/MM/YYYY")&amp; " NOT ALLOWED"</f>
        <v>15/05/2023 NOT ALLOWED</v>
      </c>
      <c r="H294" s="11">
        <f t="shared" si="93"/>
        <v>45061</v>
      </c>
      <c r="I294" s="3" t="str">
        <f t="shared" si="92"/>
        <v>Monday</v>
      </c>
    </row>
    <row r="295" spans="1:9">
      <c r="A295" s="11">
        <f>B295</f>
        <v>45062</v>
      </c>
      <c r="B295" s="11">
        <f t="shared" si="98"/>
        <v>45062</v>
      </c>
      <c r="C295" s="3" t="str">
        <f t="shared" si="99"/>
        <v>Tuesday</v>
      </c>
      <c r="G295" s="11">
        <f>H295</f>
        <v>45062</v>
      </c>
      <c r="H295" s="11">
        <f t="shared" si="93"/>
        <v>45062</v>
      </c>
      <c r="I295" s="3" t="str">
        <f t="shared" si="92"/>
        <v>Tuesday</v>
      </c>
    </row>
    <row r="296" spans="1:9">
      <c r="A296" s="11">
        <f t="shared" ref="A296:A299" si="104">B296</f>
        <v>45063</v>
      </c>
      <c r="B296" s="11">
        <f t="shared" si="98"/>
        <v>45063</v>
      </c>
      <c r="C296" s="3" t="str">
        <f t="shared" si="99"/>
        <v>Wednesday</v>
      </c>
      <c r="G296" s="11">
        <f t="shared" ref="G296:G299" si="105">H296</f>
        <v>45063</v>
      </c>
      <c r="H296" s="11">
        <f t="shared" si="93"/>
        <v>45063</v>
      </c>
      <c r="I296" s="3" t="str">
        <f t="shared" si="92"/>
        <v>Wednesday</v>
      </c>
    </row>
    <row r="297" spans="1:9">
      <c r="A297" s="11">
        <f t="shared" si="104"/>
        <v>45064</v>
      </c>
      <c r="B297" s="11">
        <f t="shared" si="98"/>
        <v>45064</v>
      </c>
      <c r="C297" s="3" t="str">
        <f t="shared" si="99"/>
        <v>Thursday</v>
      </c>
      <c r="G297" s="11">
        <f t="shared" si="105"/>
        <v>45064</v>
      </c>
      <c r="H297" s="11">
        <f t="shared" si="93"/>
        <v>45064</v>
      </c>
      <c r="I297" s="3" t="str">
        <f t="shared" si="92"/>
        <v>Thursday</v>
      </c>
    </row>
    <row r="298" spans="1:9">
      <c r="A298" s="11">
        <f t="shared" si="104"/>
        <v>45065</v>
      </c>
      <c r="B298" s="11">
        <f t="shared" si="98"/>
        <v>45065</v>
      </c>
      <c r="C298" s="3" t="str">
        <f t="shared" si="99"/>
        <v>Friday</v>
      </c>
      <c r="G298" s="11">
        <f t="shared" si="105"/>
        <v>45065</v>
      </c>
      <c r="H298" s="11">
        <f t="shared" si="93"/>
        <v>45065</v>
      </c>
      <c r="I298" s="3" t="str">
        <f t="shared" si="92"/>
        <v>Friday</v>
      </c>
    </row>
    <row r="299" spans="1:9">
      <c r="A299" s="11">
        <f t="shared" si="104"/>
        <v>45066</v>
      </c>
      <c r="B299" s="11">
        <f t="shared" si="98"/>
        <v>45066</v>
      </c>
      <c r="C299" s="3" t="str">
        <f t="shared" si="99"/>
        <v>Saturday</v>
      </c>
      <c r="G299" s="11">
        <f t="shared" si="105"/>
        <v>45066</v>
      </c>
      <c r="H299" s="11">
        <f t="shared" si="93"/>
        <v>45066</v>
      </c>
      <c r="I299" s="3" t="str">
        <f t="shared" si="92"/>
        <v>Saturday</v>
      </c>
    </row>
    <row r="300" spans="1:9">
      <c r="A300" s="11" t="str">
        <f>TEXT(B300,"DD/MM/YYYY")&amp; " NOT ALLOWED"</f>
        <v>21/05/2023 NOT ALLOWED</v>
      </c>
      <c r="B300" s="11">
        <f t="shared" si="98"/>
        <v>45067</v>
      </c>
      <c r="C300" s="3" t="str">
        <f t="shared" si="99"/>
        <v>Sunday</v>
      </c>
      <c r="G300" s="11" t="str">
        <f>TEXT(H300,"DD/MM/YYYY")&amp; " NOT ALLOWED"</f>
        <v>21/05/2023 NOT ALLOWED</v>
      </c>
      <c r="H300" s="11">
        <f t="shared" si="93"/>
        <v>45067</v>
      </c>
      <c r="I300" s="3" t="str">
        <f t="shared" si="92"/>
        <v>Sunday</v>
      </c>
    </row>
    <row r="301" spans="1:9">
      <c r="A301" s="11" t="str">
        <f>TEXT(B301,"DD/MM/YYYY")&amp; " NOT ALLOWED"</f>
        <v>22/05/2023 NOT ALLOWED</v>
      </c>
      <c r="B301" s="11">
        <f t="shared" si="98"/>
        <v>45068</v>
      </c>
      <c r="C301" s="3" t="str">
        <f t="shared" si="99"/>
        <v>Monday</v>
      </c>
      <c r="G301" s="11" t="str">
        <f>TEXT(H301,"DD/MM/YYYY")&amp; " NOT ALLOWED"</f>
        <v>22/05/2023 NOT ALLOWED</v>
      </c>
      <c r="H301" s="11">
        <f t="shared" si="93"/>
        <v>45068</v>
      </c>
      <c r="I301" s="3" t="str">
        <f t="shared" si="92"/>
        <v>Monday</v>
      </c>
    </row>
    <row r="302" spans="1:9">
      <c r="A302" s="11">
        <f>B302</f>
        <v>45069</v>
      </c>
      <c r="B302" s="11">
        <f t="shared" si="98"/>
        <v>45069</v>
      </c>
      <c r="C302" s="3" t="str">
        <f t="shared" si="99"/>
        <v>Tuesday</v>
      </c>
      <c r="G302" s="11">
        <f>H302</f>
        <v>45069</v>
      </c>
      <c r="H302" s="11">
        <f t="shared" si="93"/>
        <v>45069</v>
      </c>
      <c r="I302" s="3" t="str">
        <f t="shared" si="92"/>
        <v>Tuesday</v>
      </c>
    </row>
    <row r="303" spans="1:9">
      <c r="A303" s="11">
        <f t="shared" ref="A303:A306" si="106">B303</f>
        <v>45070</v>
      </c>
      <c r="B303" s="11">
        <f t="shared" si="98"/>
        <v>45070</v>
      </c>
      <c r="C303" s="3" t="str">
        <f t="shared" si="99"/>
        <v>Wednesday</v>
      </c>
      <c r="G303" s="11">
        <f t="shared" ref="G303:G306" si="107">H303</f>
        <v>45070</v>
      </c>
      <c r="H303" s="11">
        <f t="shared" si="93"/>
        <v>45070</v>
      </c>
      <c r="I303" s="3" t="str">
        <f t="shared" si="92"/>
        <v>Wednesday</v>
      </c>
    </row>
    <row r="304" spans="1:9">
      <c r="A304" s="11">
        <f t="shared" si="106"/>
        <v>45071</v>
      </c>
      <c r="B304" s="11">
        <f t="shared" si="98"/>
        <v>45071</v>
      </c>
      <c r="C304" s="3" t="str">
        <f t="shared" si="99"/>
        <v>Thursday</v>
      </c>
      <c r="G304" s="11">
        <f t="shared" si="107"/>
        <v>45071</v>
      </c>
      <c r="H304" s="11">
        <f t="shared" si="93"/>
        <v>45071</v>
      </c>
      <c r="I304" s="3" t="str">
        <f t="shared" si="92"/>
        <v>Thursday</v>
      </c>
    </row>
    <row r="305" spans="1:9">
      <c r="A305" s="11">
        <f t="shared" si="106"/>
        <v>45072</v>
      </c>
      <c r="B305" s="11">
        <f t="shared" si="98"/>
        <v>45072</v>
      </c>
      <c r="C305" s="3" t="str">
        <f t="shared" si="99"/>
        <v>Friday</v>
      </c>
      <c r="G305" s="11">
        <f t="shared" si="107"/>
        <v>45072</v>
      </c>
      <c r="H305" s="11">
        <f t="shared" si="93"/>
        <v>45072</v>
      </c>
      <c r="I305" s="3" t="str">
        <f t="shared" si="92"/>
        <v>Friday</v>
      </c>
    </row>
    <row r="306" spans="1:9">
      <c r="A306" s="11">
        <f t="shared" si="106"/>
        <v>45073</v>
      </c>
      <c r="B306" s="11">
        <f t="shared" si="98"/>
        <v>45073</v>
      </c>
      <c r="C306" s="3" t="str">
        <f t="shared" si="99"/>
        <v>Saturday</v>
      </c>
      <c r="G306" s="11">
        <f t="shared" si="107"/>
        <v>45073</v>
      </c>
      <c r="H306" s="11">
        <f t="shared" si="93"/>
        <v>45073</v>
      </c>
      <c r="I306" s="3" t="str">
        <f t="shared" si="92"/>
        <v>Saturday</v>
      </c>
    </row>
    <row r="307" spans="1:9">
      <c r="A307" s="11" t="str">
        <f>TEXT(B307,"DD/MM/YYYY")&amp; " NOT ALLOWED"</f>
        <v>28/05/2023 NOT ALLOWED</v>
      </c>
      <c r="B307" s="11">
        <f t="shared" si="98"/>
        <v>45074</v>
      </c>
      <c r="C307" s="3" t="str">
        <f t="shared" si="99"/>
        <v>Sunday</v>
      </c>
      <c r="G307" s="11" t="str">
        <f>TEXT(H307,"DD/MM/YYYY")&amp; " NOT ALLOWED"</f>
        <v>28/05/2023 NOT ALLOWED</v>
      </c>
      <c r="H307" s="11">
        <f t="shared" si="93"/>
        <v>45074</v>
      </c>
      <c r="I307" s="3" t="str">
        <f t="shared" si="92"/>
        <v>Sunday</v>
      </c>
    </row>
    <row r="308" spans="1:9">
      <c r="A308" s="11" t="str">
        <f>TEXT(B308,"DD/MM/YYYY")&amp; " NOT ALLOWED"</f>
        <v>29/05/2023 NOT ALLOWED</v>
      </c>
      <c r="B308" s="11">
        <f t="shared" si="98"/>
        <v>45075</v>
      </c>
      <c r="C308" s="3" t="str">
        <f t="shared" si="99"/>
        <v>Monday</v>
      </c>
      <c r="G308" s="11" t="str">
        <f>TEXT(H308,"DD/MM/YYYY")&amp; " NOT ALLOWED"</f>
        <v>29/05/2023 NOT ALLOWED</v>
      </c>
      <c r="H308" s="11">
        <f t="shared" si="93"/>
        <v>45075</v>
      </c>
      <c r="I308" s="3" t="str">
        <f t="shared" si="92"/>
        <v>Monday</v>
      </c>
    </row>
    <row r="309" spans="1:9">
      <c r="A309" s="11">
        <f>B309</f>
        <v>45076</v>
      </c>
      <c r="B309" s="11">
        <f t="shared" si="98"/>
        <v>45076</v>
      </c>
      <c r="C309" s="3" t="str">
        <f t="shared" si="99"/>
        <v>Tuesday</v>
      </c>
      <c r="G309" s="11">
        <f>H309</f>
        <v>45076</v>
      </c>
      <c r="H309" s="11">
        <f t="shared" si="93"/>
        <v>45076</v>
      </c>
      <c r="I309" s="3" t="str">
        <f t="shared" si="92"/>
        <v>Tuesday</v>
      </c>
    </row>
    <row r="310" spans="1:9">
      <c r="A310" s="11">
        <f t="shared" ref="A310:A313" si="108">B310</f>
        <v>45077</v>
      </c>
      <c r="B310" s="11">
        <f t="shared" si="98"/>
        <v>45077</v>
      </c>
      <c r="C310" s="3" t="str">
        <f t="shared" si="99"/>
        <v>Wednesday</v>
      </c>
      <c r="G310" s="11">
        <f t="shared" ref="G310:G313" si="109">H310</f>
        <v>45077</v>
      </c>
      <c r="H310" s="11">
        <f t="shared" si="93"/>
        <v>45077</v>
      </c>
      <c r="I310" s="3" t="str">
        <f t="shared" si="92"/>
        <v>Wednesday</v>
      </c>
    </row>
    <row r="311" spans="1:9">
      <c r="A311" s="11">
        <f t="shared" si="108"/>
        <v>45078</v>
      </c>
      <c r="B311" s="11">
        <f t="shared" si="98"/>
        <v>45078</v>
      </c>
      <c r="C311" s="3" t="str">
        <f t="shared" si="99"/>
        <v>Thursday</v>
      </c>
      <c r="G311" s="11">
        <f t="shared" si="109"/>
        <v>45078</v>
      </c>
      <c r="H311" s="11">
        <f t="shared" si="93"/>
        <v>45078</v>
      </c>
      <c r="I311" s="3" t="str">
        <f t="shared" si="92"/>
        <v>Thursday</v>
      </c>
    </row>
    <row r="312" spans="1:9">
      <c r="A312" s="11">
        <f t="shared" si="108"/>
        <v>45079</v>
      </c>
      <c r="B312" s="11">
        <f t="shared" si="98"/>
        <v>45079</v>
      </c>
      <c r="C312" s="3" t="str">
        <f t="shared" si="99"/>
        <v>Friday</v>
      </c>
      <c r="G312" s="11">
        <f t="shared" si="109"/>
        <v>45079</v>
      </c>
      <c r="H312" s="11">
        <f t="shared" si="93"/>
        <v>45079</v>
      </c>
      <c r="I312" s="3" t="str">
        <f t="shared" si="92"/>
        <v>Friday</v>
      </c>
    </row>
    <row r="313" spans="1:9">
      <c r="A313" s="11">
        <f t="shared" si="108"/>
        <v>45080</v>
      </c>
      <c r="B313" s="11">
        <f t="shared" si="98"/>
        <v>45080</v>
      </c>
      <c r="C313" s="3" t="str">
        <f t="shared" si="99"/>
        <v>Saturday</v>
      </c>
      <c r="G313" s="11">
        <f t="shared" si="109"/>
        <v>45080</v>
      </c>
      <c r="H313" s="11">
        <f t="shared" si="93"/>
        <v>45080</v>
      </c>
      <c r="I313" s="3" t="str">
        <f t="shared" si="92"/>
        <v>Saturday</v>
      </c>
    </row>
    <row r="314" spans="1:9">
      <c r="A314" s="11" t="str">
        <f>TEXT(B314,"DD/MM/YYYY")&amp; " NOT ALLOWED"</f>
        <v>04/06/2023 NOT ALLOWED</v>
      </c>
      <c r="B314" s="11">
        <f t="shared" si="98"/>
        <v>45081</v>
      </c>
      <c r="C314" s="3" t="str">
        <f t="shared" si="99"/>
        <v>Sunday</v>
      </c>
      <c r="G314" s="11" t="str">
        <f>TEXT(H314,"DD/MM/YYYY")&amp; " NOT ALLOWED"</f>
        <v>04/06/2023 NOT ALLOWED</v>
      </c>
      <c r="H314" s="11">
        <f t="shared" si="93"/>
        <v>45081</v>
      </c>
      <c r="I314" s="3" t="str">
        <f t="shared" si="92"/>
        <v>Sunday</v>
      </c>
    </row>
    <row r="315" spans="1:9">
      <c r="A315" s="11" t="str">
        <f>TEXT(B315,"DD/MM/YYYY")&amp; " NOT ALLOWED"</f>
        <v>05/06/2023 NOT ALLOWED</v>
      </c>
      <c r="B315" s="11">
        <f t="shared" si="98"/>
        <v>45082</v>
      </c>
      <c r="C315" s="3" t="str">
        <f t="shared" si="99"/>
        <v>Monday</v>
      </c>
      <c r="G315" s="11" t="str">
        <f>TEXT(H315,"DD/MM/YYYY")&amp; " NOT ALLOWED"</f>
        <v>05/06/2023 NOT ALLOWED</v>
      </c>
      <c r="H315" s="11">
        <f t="shared" si="93"/>
        <v>45082</v>
      </c>
      <c r="I315" s="3" t="str">
        <f t="shared" si="92"/>
        <v>Monday</v>
      </c>
    </row>
    <row r="316" spans="1:9">
      <c r="A316" s="11">
        <f>B316</f>
        <v>45083</v>
      </c>
      <c r="B316" s="11">
        <f t="shared" si="98"/>
        <v>45083</v>
      </c>
      <c r="C316" s="3" t="str">
        <f t="shared" si="99"/>
        <v>Tuesday</v>
      </c>
      <c r="G316" s="11">
        <f>H316</f>
        <v>45083</v>
      </c>
      <c r="H316" s="11">
        <f t="shared" si="93"/>
        <v>45083</v>
      </c>
      <c r="I316" s="3" t="str">
        <f t="shared" si="92"/>
        <v>Tuesday</v>
      </c>
    </row>
    <row r="317" spans="1:9">
      <c r="A317" s="11">
        <f t="shared" ref="A317:A320" si="110">B317</f>
        <v>45084</v>
      </c>
      <c r="B317" s="11">
        <f t="shared" si="98"/>
        <v>45084</v>
      </c>
      <c r="C317" s="3" t="str">
        <f t="shared" si="99"/>
        <v>Wednesday</v>
      </c>
      <c r="G317" s="11">
        <f t="shared" ref="G317:G320" si="111">H317</f>
        <v>45084</v>
      </c>
      <c r="H317" s="11">
        <f t="shared" si="93"/>
        <v>45084</v>
      </c>
      <c r="I317" s="3" t="str">
        <f t="shared" si="92"/>
        <v>Wednesday</v>
      </c>
    </row>
    <row r="318" spans="1:9">
      <c r="A318" s="11">
        <f t="shared" si="110"/>
        <v>45085</v>
      </c>
      <c r="B318" s="11">
        <f t="shared" si="98"/>
        <v>45085</v>
      </c>
      <c r="C318" s="3" t="str">
        <f t="shared" si="99"/>
        <v>Thursday</v>
      </c>
      <c r="G318" s="11">
        <f t="shared" si="111"/>
        <v>45085</v>
      </c>
      <c r="H318" s="11">
        <f t="shared" si="93"/>
        <v>45085</v>
      </c>
      <c r="I318" s="3" t="str">
        <f t="shared" si="92"/>
        <v>Thursday</v>
      </c>
    </row>
    <row r="319" spans="1:9">
      <c r="A319" s="11">
        <f t="shared" si="110"/>
        <v>45086</v>
      </c>
      <c r="B319" s="11">
        <f t="shared" si="98"/>
        <v>45086</v>
      </c>
      <c r="C319" s="3" t="str">
        <f t="shared" si="99"/>
        <v>Friday</v>
      </c>
      <c r="G319" s="11">
        <f t="shared" si="111"/>
        <v>45086</v>
      </c>
      <c r="H319" s="11">
        <f t="shared" si="93"/>
        <v>45086</v>
      </c>
      <c r="I319" s="3" t="str">
        <f t="shared" si="92"/>
        <v>Friday</v>
      </c>
    </row>
    <row r="320" spans="1:9">
      <c r="A320" s="11">
        <f t="shared" si="110"/>
        <v>45087</v>
      </c>
      <c r="B320" s="11">
        <f t="shared" si="98"/>
        <v>45087</v>
      </c>
      <c r="C320" s="3" t="str">
        <f t="shared" si="99"/>
        <v>Saturday</v>
      </c>
      <c r="G320" s="11">
        <f t="shared" si="111"/>
        <v>45087</v>
      </c>
      <c r="H320" s="11">
        <f t="shared" si="93"/>
        <v>45087</v>
      </c>
      <c r="I320" s="3" t="str">
        <f t="shared" si="92"/>
        <v>Saturday</v>
      </c>
    </row>
    <row r="321" spans="1:9">
      <c r="A321" s="11" t="str">
        <f>TEXT(B321,"DD/MM/YYYY")&amp; " NOT ALLOWED"</f>
        <v>11/06/2023 NOT ALLOWED</v>
      </c>
      <c r="B321" s="11">
        <f t="shared" si="98"/>
        <v>45088</v>
      </c>
      <c r="C321" s="3" t="str">
        <f t="shared" si="99"/>
        <v>Sunday</v>
      </c>
      <c r="G321" s="11" t="str">
        <f>TEXT(H321,"DD/MM/YYYY")&amp; " NOT ALLOWED"</f>
        <v>11/06/2023 NOT ALLOWED</v>
      </c>
      <c r="H321" s="11">
        <f t="shared" si="93"/>
        <v>45088</v>
      </c>
      <c r="I321" s="3" t="str">
        <f t="shared" si="92"/>
        <v>Sunday</v>
      </c>
    </row>
    <row r="322" spans="1:9">
      <c r="A322" s="11" t="str">
        <f>TEXT(B322,"DD/MM/YYYY")&amp; " NOT ALLOWED"</f>
        <v>12/06/2023 NOT ALLOWED</v>
      </c>
      <c r="B322" s="11">
        <f t="shared" si="98"/>
        <v>45089</v>
      </c>
      <c r="C322" s="3" t="str">
        <f t="shared" si="99"/>
        <v>Monday</v>
      </c>
      <c r="G322" s="11" t="str">
        <f>TEXT(H322,"DD/MM/YYYY")&amp; " NOT ALLOWED"</f>
        <v>12/06/2023 NOT ALLOWED</v>
      </c>
      <c r="H322" s="11">
        <f t="shared" si="93"/>
        <v>45089</v>
      </c>
      <c r="I322" s="3" t="str">
        <f t="shared" si="92"/>
        <v>Monday</v>
      </c>
    </row>
    <row r="323" spans="1:9">
      <c r="A323" s="11">
        <f>B323</f>
        <v>45090</v>
      </c>
      <c r="B323" s="11">
        <f t="shared" si="98"/>
        <v>45090</v>
      </c>
      <c r="C323" s="3" t="str">
        <f t="shared" si="99"/>
        <v>Tuesday</v>
      </c>
      <c r="G323" s="11">
        <f>H323</f>
        <v>45090</v>
      </c>
      <c r="H323" s="11">
        <f t="shared" si="93"/>
        <v>45090</v>
      </c>
      <c r="I323" s="3" t="str">
        <f t="shared" si="92"/>
        <v>Tuesday</v>
      </c>
    </row>
    <row r="324" spans="1:9">
      <c r="A324" s="11">
        <f t="shared" ref="A324:A327" si="112">B324</f>
        <v>45091</v>
      </c>
      <c r="B324" s="11">
        <f t="shared" si="98"/>
        <v>45091</v>
      </c>
      <c r="C324" s="3" t="str">
        <f t="shared" si="99"/>
        <v>Wednesday</v>
      </c>
      <c r="G324" s="11">
        <f t="shared" ref="G324:G327" si="113">H324</f>
        <v>45091</v>
      </c>
      <c r="H324" s="11">
        <f t="shared" si="93"/>
        <v>45091</v>
      </c>
      <c r="I324" s="3" t="str">
        <f t="shared" si="92"/>
        <v>Wednesday</v>
      </c>
    </row>
    <row r="325" spans="1:9">
      <c r="A325" s="11">
        <f t="shared" si="112"/>
        <v>45092</v>
      </c>
      <c r="B325" s="11">
        <f t="shared" si="98"/>
        <v>45092</v>
      </c>
      <c r="C325" s="3" t="str">
        <f t="shared" si="99"/>
        <v>Thursday</v>
      </c>
      <c r="G325" s="11">
        <f t="shared" si="113"/>
        <v>45092</v>
      </c>
      <c r="H325" s="11">
        <f t="shared" si="93"/>
        <v>45092</v>
      </c>
      <c r="I325" s="3" t="str">
        <f t="shared" si="92"/>
        <v>Thursday</v>
      </c>
    </row>
    <row r="326" spans="1:9">
      <c r="A326" s="11">
        <f t="shared" si="112"/>
        <v>45093</v>
      </c>
      <c r="B326" s="11">
        <f t="shared" si="98"/>
        <v>45093</v>
      </c>
      <c r="C326" s="3" t="str">
        <f t="shared" si="99"/>
        <v>Friday</v>
      </c>
      <c r="G326" s="11">
        <f t="shared" si="113"/>
        <v>45093</v>
      </c>
      <c r="H326" s="11">
        <f t="shared" si="93"/>
        <v>45093</v>
      </c>
      <c r="I326" s="3" t="str">
        <f t="shared" ref="I326:I389" si="114">TEXT(H326,"DDDD")</f>
        <v>Friday</v>
      </c>
    </row>
    <row r="327" spans="1:9">
      <c r="A327" s="11">
        <f t="shared" si="112"/>
        <v>45094</v>
      </c>
      <c r="B327" s="11">
        <f t="shared" si="98"/>
        <v>45094</v>
      </c>
      <c r="C327" s="3" t="str">
        <f t="shared" si="99"/>
        <v>Saturday</v>
      </c>
      <c r="G327" s="11">
        <f t="shared" si="113"/>
        <v>45094</v>
      </c>
      <c r="H327" s="11">
        <f t="shared" ref="H327:H390" si="115">H326+1</f>
        <v>45094</v>
      </c>
      <c r="I327" s="3" t="str">
        <f t="shared" si="114"/>
        <v>Saturday</v>
      </c>
    </row>
    <row r="328" spans="1:9">
      <c r="A328" s="11" t="str">
        <f>TEXT(B328,"DD/MM/YYYY")&amp; " NOT ALLOWED"</f>
        <v>18/06/2023 NOT ALLOWED</v>
      </c>
      <c r="B328" s="11">
        <f t="shared" si="98"/>
        <v>45095</v>
      </c>
      <c r="C328" s="3" t="str">
        <f t="shared" si="99"/>
        <v>Sunday</v>
      </c>
      <c r="G328" s="11" t="str">
        <f>TEXT(H328,"DD/MM/YYYY")&amp; " NOT ALLOWED"</f>
        <v>18/06/2023 NOT ALLOWED</v>
      </c>
      <c r="H328" s="11">
        <f t="shared" si="115"/>
        <v>45095</v>
      </c>
      <c r="I328" s="3" t="str">
        <f t="shared" si="114"/>
        <v>Sunday</v>
      </c>
    </row>
    <row r="329" spans="1:9">
      <c r="A329" s="11" t="str">
        <f>TEXT(B329,"DD/MM/YYYY")&amp; " NOT ALLOWED"</f>
        <v>19/06/2023 NOT ALLOWED</v>
      </c>
      <c r="B329" s="11">
        <f t="shared" si="98"/>
        <v>45096</v>
      </c>
      <c r="C329" s="3" t="str">
        <f t="shared" si="99"/>
        <v>Monday</v>
      </c>
      <c r="G329" s="11" t="str">
        <f>TEXT(H329,"DD/MM/YYYY")&amp; " NOT ALLOWED"</f>
        <v>19/06/2023 NOT ALLOWED</v>
      </c>
      <c r="H329" s="11">
        <f t="shared" si="115"/>
        <v>45096</v>
      </c>
      <c r="I329" s="3" t="str">
        <f t="shared" si="114"/>
        <v>Monday</v>
      </c>
    </row>
    <row r="330" spans="1:9">
      <c r="A330" s="11">
        <f>B330</f>
        <v>45097</v>
      </c>
      <c r="B330" s="11">
        <f t="shared" si="98"/>
        <v>45097</v>
      </c>
      <c r="C330" s="3" t="str">
        <f t="shared" si="99"/>
        <v>Tuesday</v>
      </c>
      <c r="G330" s="11">
        <f>H330</f>
        <v>45097</v>
      </c>
      <c r="H330" s="11">
        <f t="shared" si="115"/>
        <v>45097</v>
      </c>
      <c r="I330" s="3" t="str">
        <f t="shared" si="114"/>
        <v>Tuesday</v>
      </c>
    </row>
    <row r="331" spans="1:9">
      <c r="A331" s="11">
        <f t="shared" ref="A331:A334" si="116">B331</f>
        <v>45098</v>
      </c>
      <c r="B331" s="11">
        <f t="shared" si="98"/>
        <v>45098</v>
      </c>
      <c r="C331" s="3" t="str">
        <f t="shared" si="99"/>
        <v>Wednesday</v>
      </c>
      <c r="G331" s="11">
        <f t="shared" ref="G331:G334" si="117">H331</f>
        <v>45098</v>
      </c>
      <c r="H331" s="11">
        <f t="shared" si="115"/>
        <v>45098</v>
      </c>
      <c r="I331" s="3" t="str">
        <f t="shared" si="114"/>
        <v>Wednesday</v>
      </c>
    </row>
    <row r="332" spans="1:9">
      <c r="A332" s="11">
        <f t="shared" si="116"/>
        <v>45099</v>
      </c>
      <c r="B332" s="11">
        <f t="shared" si="98"/>
        <v>45099</v>
      </c>
      <c r="C332" s="3" t="str">
        <f t="shared" si="99"/>
        <v>Thursday</v>
      </c>
      <c r="G332" s="11">
        <f t="shared" si="117"/>
        <v>45099</v>
      </c>
      <c r="H332" s="11">
        <f t="shared" si="115"/>
        <v>45099</v>
      </c>
      <c r="I332" s="3" t="str">
        <f t="shared" si="114"/>
        <v>Thursday</v>
      </c>
    </row>
    <row r="333" spans="1:9">
      <c r="A333" s="11">
        <f t="shared" si="116"/>
        <v>45100</v>
      </c>
      <c r="B333" s="11">
        <f t="shared" si="98"/>
        <v>45100</v>
      </c>
      <c r="C333" s="3" t="str">
        <f t="shared" si="99"/>
        <v>Friday</v>
      </c>
      <c r="G333" s="11">
        <f t="shared" si="117"/>
        <v>45100</v>
      </c>
      <c r="H333" s="11">
        <f t="shared" si="115"/>
        <v>45100</v>
      </c>
      <c r="I333" s="3" t="str">
        <f t="shared" si="114"/>
        <v>Friday</v>
      </c>
    </row>
    <row r="334" spans="1:9">
      <c r="A334" s="11">
        <f t="shared" si="116"/>
        <v>45101</v>
      </c>
      <c r="B334" s="11">
        <f t="shared" si="98"/>
        <v>45101</v>
      </c>
      <c r="C334" s="3" t="str">
        <f t="shared" si="99"/>
        <v>Saturday</v>
      </c>
      <c r="G334" s="11">
        <f t="shared" si="117"/>
        <v>45101</v>
      </c>
      <c r="H334" s="11">
        <f t="shared" si="115"/>
        <v>45101</v>
      </c>
      <c r="I334" s="3" t="str">
        <f t="shared" si="114"/>
        <v>Saturday</v>
      </c>
    </row>
    <row r="335" spans="1:9">
      <c r="A335" s="11" t="str">
        <f>TEXT(B335,"DD/MM/YYYY")&amp; " NOT ALLOWED"</f>
        <v>25/06/2023 NOT ALLOWED</v>
      </c>
      <c r="B335" s="11">
        <f t="shared" si="98"/>
        <v>45102</v>
      </c>
      <c r="C335" s="3" t="str">
        <f t="shared" si="99"/>
        <v>Sunday</v>
      </c>
      <c r="G335" s="11" t="str">
        <f>TEXT(H335,"DD/MM/YYYY")&amp; " NOT ALLOWED"</f>
        <v>25/06/2023 NOT ALLOWED</v>
      </c>
      <c r="H335" s="11">
        <f t="shared" si="115"/>
        <v>45102</v>
      </c>
      <c r="I335" s="3" t="str">
        <f t="shared" si="114"/>
        <v>Sunday</v>
      </c>
    </row>
    <row r="336" spans="1:9">
      <c r="A336" s="11" t="str">
        <f>TEXT(B336,"DD/MM/YYYY")&amp; " NOT ALLOWED"</f>
        <v>26/06/2023 NOT ALLOWED</v>
      </c>
      <c r="B336" s="11">
        <f t="shared" si="98"/>
        <v>45103</v>
      </c>
      <c r="C336" s="3" t="str">
        <f t="shared" si="99"/>
        <v>Monday</v>
      </c>
      <c r="G336" s="11" t="str">
        <f>TEXT(H336,"DD/MM/YYYY")&amp; " NOT ALLOWED"</f>
        <v>26/06/2023 NOT ALLOWED</v>
      </c>
      <c r="H336" s="11">
        <f t="shared" si="115"/>
        <v>45103</v>
      </c>
      <c r="I336" s="3" t="str">
        <f t="shared" si="114"/>
        <v>Monday</v>
      </c>
    </row>
    <row r="337" spans="1:9">
      <c r="A337" s="11">
        <f>B337</f>
        <v>45104</v>
      </c>
      <c r="B337" s="11">
        <f t="shared" si="98"/>
        <v>45104</v>
      </c>
      <c r="C337" s="3" t="str">
        <f t="shared" si="99"/>
        <v>Tuesday</v>
      </c>
      <c r="G337" s="11">
        <f>H337</f>
        <v>45104</v>
      </c>
      <c r="H337" s="11">
        <f t="shared" si="115"/>
        <v>45104</v>
      </c>
      <c r="I337" s="3" t="str">
        <f t="shared" si="114"/>
        <v>Tuesday</v>
      </c>
    </row>
    <row r="338" spans="1:9">
      <c r="A338" s="11">
        <f t="shared" ref="A338:A341" si="118">B338</f>
        <v>45105</v>
      </c>
      <c r="B338" s="11">
        <f t="shared" si="98"/>
        <v>45105</v>
      </c>
      <c r="C338" s="3" t="str">
        <f t="shared" si="99"/>
        <v>Wednesday</v>
      </c>
      <c r="G338" s="11">
        <f t="shared" ref="G338:G341" si="119">H338</f>
        <v>45105</v>
      </c>
      <c r="H338" s="11">
        <f t="shared" si="115"/>
        <v>45105</v>
      </c>
      <c r="I338" s="3" t="str">
        <f t="shared" si="114"/>
        <v>Wednesday</v>
      </c>
    </row>
    <row r="339" spans="1:9">
      <c r="A339" s="11">
        <f t="shared" si="118"/>
        <v>45106</v>
      </c>
      <c r="B339" s="11">
        <f t="shared" si="98"/>
        <v>45106</v>
      </c>
      <c r="C339" s="3" t="str">
        <f t="shared" si="99"/>
        <v>Thursday</v>
      </c>
      <c r="G339" s="11">
        <f t="shared" si="119"/>
        <v>45106</v>
      </c>
      <c r="H339" s="11">
        <f t="shared" si="115"/>
        <v>45106</v>
      </c>
      <c r="I339" s="3" t="str">
        <f t="shared" si="114"/>
        <v>Thursday</v>
      </c>
    </row>
    <row r="340" spans="1:9">
      <c r="A340" s="11">
        <f t="shared" si="118"/>
        <v>45107</v>
      </c>
      <c r="B340" s="11">
        <f t="shared" ref="B340:B403" si="120">B339+1</f>
        <v>45107</v>
      </c>
      <c r="C340" s="3" t="str">
        <f t="shared" si="99"/>
        <v>Friday</v>
      </c>
      <c r="G340" s="11">
        <f t="shared" si="119"/>
        <v>45107</v>
      </c>
      <c r="H340" s="11">
        <f t="shared" si="115"/>
        <v>45107</v>
      </c>
      <c r="I340" s="3" t="str">
        <f t="shared" si="114"/>
        <v>Friday</v>
      </c>
    </row>
    <row r="341" spans="1:9">
      <c r="A341" s="11">
        <f t="shared" si="118"/>
        <v>45108</v>
      </c>
      <c r="B341" s="11">
        <f t="shared" si="120"/>
        <v>45108</v>
      </c>
      <c r="C341" s="3" t="str">
        <f t="shared" si="99"/>
        <v>Saturday</v>
      </c>
      <c r="G341" s="11">
        <f t="shared" si="119"/>
        <v>45108</v>
      </c>
      <c r="H341" s="11">
        <f t="shared" si="115"/>
        <v>45108</v>
      </c>
      <c r="I341" s="3" t="str">
        <f t="shared" si="114"/>
        <v>Saturday</v>
      </c>
    </row>
    <row r="342" spans="1:9">
      <c r="A342" s="11" t="str">
        <f>TEXT(B342,"DD/MM/YYYY")&amp; " NOT ALLOWED"</f>
        <v>02/07/2023 NOT ALLOWED</v>
      </c>
      <c r="B342" s="11">
        <f t="shared" si="120"/>
        <v>45109</v>
      </c>
      <c r="C342" s="3" t="str">
        <f t="shared" si="99"/>
        <v>Sunday</v>
      </c>
      <c r="G342" s="11" t="str">
        <f>TEXT(H342,"DD/MM/YYYY")&amp; " NOT ALLOWED"</f>
        <v>02/07/2023 NOT ALLOWED</v>
      </c>
      <c r="H342" s="11">
        <f t="shared" si="115"/>
        <v>45109</v>
      </c>
      <c r="I342" s="3" t="str">
        <f t="shared" si="114"/>
        <v>Sunday</v>
      </c>
    </row>
    <row r="343" spans="1:9">
      <c r="A343" s="11" t="str">
        <f>TEXT(B343,"DD/MM/YYYY")&amp; " NOT ALLOWED"</f>
        <v>03/07/2023 NOT ALLOWED</v>
      </c>
      <c r="B343" s="11">
        <f t="shared" si="120"/>
        <v>45110</v>
      </c>
      <c r="C343" s="3" t="str">
        <f t="shared" si="99"/>
        <v>Monday</v>
      </c>
      <c r="G343" s="11" t="str">
        <f>TEXT(H343,"DD/MM/YYYY")&amp; " NOT ALLOWED"</f>
        <v>03/07/2023 NOT ALLOWED</v>
      </c>
      <c r="H343" s="11">
        <f t="shared" si="115"/>
        <v>45110</v>
      </c>
      <c r="I343" s="3" t="str">
        <f t="shared" si="114"/>
        <v>Monday</v>
      </c>
    </row>
    <row r="344" spans="1:9">
      <c r="A344" s="11">
        <f>B344</f>
        <v>45111</v>
      </c>
      <c r="B344" s="11">
        <f t="shared" si="120"/>
        <v>45111</v>
      </c>
      <c r="C344" s="3" t="str">
        <f t="shared" ref="C344:C376" si="121">TEXT(B344,"DDDD")</f>
        <v>Tuesday</v>
      </c>
      <c r="G344" s="11">
        <f>H344</f>
        <v>45111</v>
      </c>
      <c r="H344" s="11">
        <f t="shared" si="115"/>
        <v>45111</v>
      </c>
      <c r="I344" s="3" t="str">
        <f t="shared" si="114"/>
        <v>Tuesday</v>
      </c>
    </row>
    <row r="345" spans="1:9">
      <c r="A345" s="11">
        <f t="shared" ref="A345:A348" si="122">B345</f>
        <v>45112</v>
      </c>
      <c r="B345" s="11">
        <f t="shared" si="120"/>
        <v>45112</v>
      </c>
      <c r="C345" s="3" t="str">
        <f t="shared" si="121"/>
        <v>Wednesday</v>
      </c>
      <c r="G345" s="11">
        <f t="shared" ref="G345:G348" si="123">H345</f>
        <v>45112</v>
      </c>
      <c r="H345" s="11">
        <f t="shared" si="115"/>
        <v>45112</v>
      </c>
      <c r="I345" s="3" t="str">
        <f t="shared" si="114"/>
        <v>Wednesday</v>
      </c>
    </row>
    <row r="346" spans="1:9">
      <c r="A346" s="11">
        <f t="shared" si="122"/>
        <v>45113</v>
      </c>
      <c r="B346" s="11">
        <f t="shared" si="120"/>
        <v>45113</v>
      </c>
      <c r="C346" s="3" t="str">
        <f t="shared" si="121"/>
        <v>Thursday</v>
      </c>
      <c r="G346" s="11">
        <f t="shared" si="123"/>
        <v>45113</v>
      </c>
      <c r="H346" s="11">
        <f t="shared" si="115"/>
        <v>45113</v>
      </c>
      <c r="I346" s="3" t="str">
        <f t="shared" si="114"/>
        <v>Thursday</v>
      </c>
    </row>
    <row r="347" spans="1:9">
      <c r="A347" s="11">
        <f t="shared" si="122"/>
        <v>45114</v>
      </c>
      <c r="B347" s="11">
        <f t="shared" si="120"/>
        <v>45114</v>
      </c>
      <c r="C347" s="3" t="str">
        <f t="shared" si="121"/>
        <v>Friday</v>
      </c>
      <c r="G347" s="11">
        <f t="shared" si="123"/>
        <v>45114</v>
      </c>
      <c r="H347" s="11">
        <f t="shared" si="115"/>
        <v>45114</v>
      </c>
      <c r="I347" s="3" t="str">
        <f t="shared" si="114"/>
        <v>Friday</v>
      </c>
    </row>
    <row r="348" spans="1:9">
      <c r="A348" s="11">
        <f t="shared" si="122"/>
        <v>45115</v>
      </c>
      <c r="B348" s="11">
        <f t="shared" si="120"/>
        <v>45115</v>
      </c>
      <c r="C348" s="3" t="str">
        <f t="shared" si="121"/>
        <v>Saturday</v>
      </c>
      <c r="G348" s="11">
        <f t="shared" si="123"/>
        <v>45115</v>
      </c>
      <c r="H348" s="11">
        <f t="shared" si="115"/>
        <v>45115</v>
      </c>
      <c r="I348" s="3" t="str">
        <f t="shared" si="114"/>
        <v>Saturday</v>
      </c>
    </row>
    <row r="349" spans="1:9">
      <c r="A349" s="11" t="str">
        <f>TEXT(B349,"DD/MM/YYYY")&amp; " NOT ALLOWED"</f>
        <v>09/07/2023 NOT ALLOWED</v>
      </c>
      <c r="B349" s="11">
        <f t="shared" si="120"/>
        <v>45116</v>
      </c>
      <c r="C349" s="3" t="str">
        <f t="shared" si="121"/>
        <v>Sunday</v>
      </c>
      <c r="G349" s="11" t="str">
        <f>TEXT(H349,"DD/MM/YYYY")&amp; " NOT ALLOWED"</f>
        <v>09/07/2023 NOT ALLOWED</v>
      </c>
      <c r="H349" s="11">
        <f t="shared" si="115"/>
        <v>45116</v>
      </c>
      <c r="I349" s="3" t="str">
        <f t="shared" si="114"/>
        <v>Sunday</v>
      </c>
    </row>
    <row r="350" spans="1:9">
      <c r="A350" s="11" t="str">
        <f>TEXT(B350,"DD/MM/YYYY")&amp; " NOT ALLOWED"</f>
        <v>10/07/2023 NOT ALLOWED</v>
      </c>
      <c r="B350" s="11">
        <f t="shared" si="120"/>
        <v>45117</v>
      </c>
      <c r="C350" s="3" t="str">
        <f t="shared" si="121"/>
        <v>Monday</v>
      </c>
      <c r="G350" s="11" t="str">
        <f>TEXT(H350,"DD/MM/YYYY")&amp; " NOT ALLOWED"</f>
        <v>10/07/2023 NOT ALLOWED</v>
      </c>
      <c r="H350" s="11">
        <f t="shared" si="115"/>
        <v>45117</v>
      </c>
      <c r="I350" s="3" t="str">
        <f t="shared" si="114"/>
        <v>Monday</v>
      </c>
    </row>
    <row r="351" spans="1:9">
      <c r="A351" s="11">
        <f>B351</f>
        <v>45118</v>
      </c>
      <c r="B351" s="11">
        <f t="shared" si="120"/>
        <v>45118</v>
      </c>
      <c r="C351" s="3" t="str">
        <f t="shared" si="121"/>
        <v>Tuesday</v>
      </c>
      <c r="G351" s="11">
        <f>H351</f>
        <v>45118</v>
      </c>
      <c r="H351" s="11">
        <f t="shared" si="115"/>
        <v>45118</v>
      </c>
      <c r="I351" s="3" t="str">
        <f t="shared" si="114"/>
        <v>Tuesday</v>
      </c>
    </row>
    <row r="352" spans="1:9">
      <c r="A352" s="11">
        <f t="shared" ref="A352:A355" si="124">B352</f>
        <v>45119</v>
      </c>
      <c r="B352" s="11">
        <f t="shared" si="120"/>
        <v>45119</v>
      </c>
      <c r="C352" s="3" t="str">
        <f t="shared" si="121"/>
        <v>Wednesday</v>
      </c>
      <c r="G352" s="11">
        <f t="shared" ref="G352:G355" si="125">H352</f>
        <v>45119</v>
      </c>
      <c r="H352" s="11">
        <f t="shared" si="115"/>
        <v>45119</v>
      </c>
      <c r="I352" s="3" t="str">
        <f t="shared" si="114"/>
        <v>Wednesday</v>
      </c>
    </row>
    <row r="353" spans="1:9">
      <c r="A353" s="11">
        <f t="shared" si="124"/>
        <v>45120</v>
      </c>
      <c r="B353" s="11">
        <f t="shared" si="120"/>
        <v>45120</v>
      </c>
      <c r="C353" s="3" t="str">
        <f t="shared" si="121"/>
        <v>Thursday</v>
      </c>
      <c r="G353" s="11">
        <f t="shared" si="125"/>
        <v>45120</v>
      </c>
      <c r="H353" s="11">
        <f t="shared" si="115"/>
        <v>45120</v>
      </c>
      <c r="I353" s="3" t="str">
        <f t="shared" si="114"/>
        <v>Thursday</v>
      </c>
    </row>
    <row r="354" spans="1:9">
      <c r="A354" s="11">
        <f t="shared" si="124"/>
        <v>45121</v>
      </c>
      <c r="B354" s="11">
        <f t="shared" si="120"/>
        <v>45121</v>
      </c>
      <c r="C354" s="3" t="str">
        <f t="shared" si="121"/>
        <v>Friday</v>
      </c>
      <c r="G354" s="11">
        <f t="shared" si="125"/>
        <v>45121</v>
      </c>
      <c r="H354" s="11">
        <f t="shared" si="115"/>
        <v>45121</v>
      </c>
      <c r="I354" s="3" t="str">
        <f t="shared" si="114"/>
        <v>Friday</v>
      </c>
    </row>
    <row r="355" spans="1:9">
      <c r="A355" s="11">
        <f t="shared" si="124"/>
        <v>45122</v>
      </c>
      <c r="B355" s="11">
        <f t="shared" si="120"/>
        <v>45122</v>
      </c>
      <c r="C355" s="3" t="str">
        <f t="shared" si="121"/>
        <v>Saturday</v>
      </c>
      <c r="G355" s="11">
        <f t="shared" si="125"/>
        <v>45122</v>
      </c>
      <c r="H355" s="11">
        <f t="shared" si="115"/>
        <v>45122</v>
      </c>
      <c r="I355" s="3" t="str">
        <f t="shared" si="114"/>
        <v>Saturday</v>
      </c>
    </row>
    <row r="356" spans="1:9">
      <c r="A356" s="11" t="str">
        <f>TEXT(B356,"DD/MM/YYYY")&amp; " NOT ALLOWED"</f>
        <v>16/07/2023 NOT ALLOWED</v>
      </c>
      <c r="B356" s="11">
        <f t="shared" si="120"/>
        <v>45123</v>
      </c>
      <c r="C356" s="3" t="str">
        <f t="shared" si="121"/>
        <v>Sunday</v>
      </c>
      <c r="G356" s="11" t="str">
        <f>TEXT(H356,"DD/MM/YYYY")&amp; " NOT ALLOWED"</f>
        <v>16/07/2023 NOT ALLOWED</v>
      </c>
      <c r="H356" s="11">
        <f t="shared" si="115"/>
        <v>45123</v>
      </c>
      <c r="I356" s="3" t="str">
        <f t="shared" si="114"/>
        <v>Sunday</v>
      </c>
    </row>
    <row r="357" spans="1:9">
      <c r="A357" s="11" t="str">
        <f>TEXT(B357,"DD/MM/YYYY")&amp; " NOT ALLOWED"</f>
        <v>17/07/2023 NOT ALLOWED</v>
      </c>
      <c r="B357" s="11">
        <f t="shared" si="120"/>
        <v>45124</v>
      </c>
      <c r="C357" s="3" t="str">
        <f t="shared" si="121"/>
        <v>Monday</v>
      </c>
      <c r="G357" s="11" t="str">
        <f>TEXT(H357,"DD/MM/YYYY")&amp; " NOT ALLOWED"</f>
        <v>17/07/2023 NOT ALLOWED</v>
      </c>
      <c r="H357" s="11">
        <f t="shared" si="115"/>
        <v>45124</v>
      </c>
      <c r="I357" s="3" t="str">
        <f t="shared" si="114"/>
        <v>Monday</v>
      </c>
    </row>
    <row r="358" spans="1:9">
      <c r="A358" s="11">
        <f>B358</f>
        <v>45125</v>
      </c>
      <c r="B358" s="11">
        <f t="shared" si="120"/>
        <v>45125</v>
      </c>
      <c r="C358" s="3" t="str">
        <f t="shared" si="121"/>
        <v>Tuesday</v>
      </c>
      <c r="G358" s="11">
        <f>H358</f>
        <v>45125</v>
      </c>
      <c r="H358" s="11">
        <f t="shared" si="115"/>
        <v>45125</v>
      </c>
      <c r="I358" s="3" t="str">
        <f t="shared" si="114"/>
        <v>Tuesday</v>
      </c>
    </row>
    <row r="359" spans="1:9">
      <c r="A359" s="11">
        <f t="shared" ref="A359:A362" si="126">B359</f>
        <v>45126</v>
      </c>
      <c r="B359" s="11">
        <f t="shared" si="120"/>
        <v>45126</v>
      </c>
      <c r="C359" s="3" t="str">
        <f t="shared" si="121"/>
        <v>Wednesday</v>
      </c>
      <c r="G359" s="11">
        <f t="shared" ref="G359:G362" si="127">H359</f>
        <v>45126</v>
      </c>
      <c r="H359" s="11">
        <f t="shared" si="115"/>
        <v>45126</v>
      </c>
      <c r="I359" s="3" t="str">
        <f t="shared" si="114"/>
        <v>Wednesday</v>
      </c>
    </row>
    <row r="360" spans="1:9">
      <c r="A360" s="11">
        <f t="shared" si="126"/>
        <v>45127</v>
      </c>
      <c r="B360" s="11">
        <f t="shared" si="120"/>
        <v>45127</v>
      </c>
      <c r="C360" s="3" t="str">
        <f t="shared" si="121"/>
        <v>Thursday</v>
      </c>
      <c r="G360" s="11">
        <f t="shared" si="127"/>
        <v>45127</v>
      </c>
      <c r="H360" s="11">
        <f t="shared" si="115"/>
        <v>45127</v>
      </c>
      <c r="I360" s="3" t="str">
        <f t="shared" si="114"/>
        <v>Thursday</v>
      </c>
    </row>
    <row r="361" spans="1:9">
      <c r="A361" s="11">
        <f t="shared" si="126"/>
        <v>45128</v>
      </c>
      <c r="B361" s="11">
        <f t="shared" si="120"/>
        <v>45128</v>
      </c>
      <c r="C361" s="3" t="str">
        <f t="shared" si="121"/>
        <v>Friday</v>
      </c>
      <c r="G361" s="11">
        <f t="shared" si="127"/>
        <v>45128</v>
      </c>
      <c r="H361" s="11">
        <f t="shared" si="115"/>
        <v>45128</v>
      </c>
      <c r="I361" s="3" t="str">
        <f t="shared" si="114"/>
        <v>Friday</v>
      </c>
    </row>
    <row r="362" spans="1:9">
      <c r="A362" s="11">
        <f t="shared" si="126"/>
        <v>45129</v>
      </c>
      <c r="B362" s="11">
        <f t="shared" si="120"/>
        <v>45129</v>
      </c>
      <c r="C362" s="3" t="str">
        <f t="shared" si="121"/>
        <v>Saturday</v>
      </c>
      <c r="G362" s="11">
        <f t="shared" si="127"/>
        <v>45129</v>
      </c>
      <c r="H362" s="11">
        <f t="shared" si="115"/>
        <v>45129</v>
      </c>
      <c r="I362" s="3" t="str">
        <f t="shared" si="114"/>
        <v>Saturday</v>
      </c>
    </row>
    <row r="363" spans="1:9">
      <c r="A363" s="11" t="str">
        <f>TEXT(B363,"DD/MM/YYYY")&amp; " NOT ALLOWED"</f>
        <v>23/07/2023 NOT ALLOWED</v>
      </c>
      <c r="B363" s="11">
        <f t="shared" si="120"/>
        <v>45130</v>
      </c>
      <c r="C363" s="3" t="str">
        <f t="shared" si="121"/>
        <v>Sunday</v>
      </c>
      <c r="G363" s="11" t="str">
        <f>TEXT(H363,"DD/MM/YYYY")&amp; " NOT ALLOWED"</f>
        <v>23/07/2023 NOT ALLOWED</v>
      </c>
      <c r="H363" s="11">
        <f t="shared" si="115"/>
        <v>45130</v>
      </c>
      <c r="I363" s="3" t="str">
        <f t="shared" si="114"/>
        <v>Sunday</v>
      </c>
    </row>
    <row r="364" spans="1:9">
      <c r="A364" s="11" t="str">
        <f>TEXT(B364,"DD/MM/YYYY")&amp; " NOT ALLOWED"</f>
        <v>24/07/2023 NOT ALLOWED</v>
      </c>
      <c r="B364" s="11">
        <f t="shared" si="120"/>
        <v>45131</v>
      </c>
      <c r="C364" s="3" t="str">
        <f t="shared" si="121"/>
        <v>Monday</v>
      </c>
      <c r="G364" s="11" t="str">
        <f>TEXT(H364,"DD/MM/YYYY")&amp; " NOT ALLOWED"</f>
        <v>24/07/2023 NOT ALLOWED</v>
      </c>
      <c r="H364" s="11">
        <f t="shared" si="115"/>
        <v>45131</v>
      </c>
      <c r="I364" s="3" t="str">
        <f t="shared" si="114"/>
        <v>Monday</v>
      </c>
    </row>
    <row r="365" spans="1:9">
      <c r="A365" s="11">
        <f>B365</f>
        <v>45132</v>
      </c>
      <c r="B365" s="11">
        <f t="shared" si="120"/>
        <v>45132</v>
      </c>
      <c r="C365" s="3" t="str">
        <f t="shared" si="121"/>
        <v>Tuesday</v>
      </c>
      <c r="G365" s="11">
        <f>H365</f>
        <v>45132</v>
      </c>
      <c r="H365" s="11">
        <f t="shared" si="115"/>
        <v>45132</v>
      </c>
      <c r="I365" s="3" t="str">
        <f t="shared" si="114"/>
        <v>Tuesday</v>
      </c>
    </row>
    <row r="366" spans="1:9">
      <c r="A366" s="11">
        <f t="shared" ref="A366:A369" si="128">B366</f>
        <v>45133</v>
      </c>
      <c r="B366" s="11">
        <f t="shared" si="120"/>
        <v>45133</v>
      </c>
      <c r="C366" s="3" t="str">
        <f t="shared" si="121"/>
        <v>Wednesday</v>
      </c>
      <c r="G366" s="11">
        <f t="shared" ref="G366:G369" si="129">H366</f>
        <v>45133</v>
      </c>
      <c r="H366" s="11">
        <f t="shared" si="115"/>
        <v>45133</v>
      </c>
      <c r="I366" s="3" t="str">
        <f t="shared" si="114"/>
        <v>Wednesday</v>
      </c>
    </row>
    <row r="367" spans="1:9">
      <c r="A367" s="11">
        <f t="shared" si="128"/>
        <v>45134</v>
      </c>
      <c r="B367" s="11">
        <f t="shared" si="120"/>
        <v>45134</v>
      </c>
      <c r="C367" s="3" t="str">
        <f t="shared" si="121"/>
        <v>Thursday</v>
      </c>
      <c r="G367" s="11">
        <f t="shared" si="129"/>
        <v>45134</v>
      </c>
      <c r="H367" s="11">
        <f t="shared" si="115"/>
        <v>45134</v>
      </c>
      <c r="I367" s="3" t="str">
        <f t="shared" si="114"/>
        <v>Thursday</v>
      </c>
    </row>
    <row r="368" spans="1:9">
      <c r="A368" s="11">
        <f t="shared" si="128"/>
        <v>45135</v>
      </c>
      <c r="B368" s="11">
        <f t="shared" si="120"/>
        <v>45135</v>
      </c>
      <c r="C368" s="3" t="str">
        <f t="shared" si="121"/>
        <v>Friday</v>
      </c>
      <c r="G368" s="11">
        <f t="shared" si="129"/>
        <v>45135</v>
      </c>
      <c r="H368" s="11">
        <f t="shared" si="115"/>
        <v>45135</v>
      </c>
      <c r="I368" s="3" t="str">
        <f t="shared" si="114"/>
        <v>Friday</v>
      </c>
    </row>
    <row r="369" spans="1:9">
      <c r="A369" s="11">
        <f t="shared" si="128"/>
        <v>45136</v>
      </c>
      <c r="B369" s="11">
        <f t="shared" si="120"/>
        <v>45136</v>
      </c>
      <c r="C369" s="3" t="str">
        <f t="shared" si="121"/>
        <v>Saturday</v>
      </c>
      <c r="G369" s="11">
        <f t="shared" si="129"/>
        <v>45136</v>
      </c>
      <c r="H369" s="11">
        <f t="shared" si="115"/>
        <v>45136</v>
      </c>
      <c r="I369" s="3" t="str">
        <f t="shared" si="114"/>
        <v>Saturday</v>
      </c>
    </row>
    <row r="370" spans="1:9">
      <c r="A370" s="11" t="str">
        <f>TEXT(B370,"DD/MM/YYYY")&amp; " NOT ALLOWED"</f>
        <v>30/07/2023 NOT ALLOWED</v>
      </c>
      <c r="B370" s="11">
        <f t="shared" si="120"/>
        <v>45137</v>
      </c>
      <c r="C370" s="3" t="str">
        <f t="shared" si="121"/>
        <v>Sunday</v>
      </c>
      <c r="G370" s="11" t="str">
        <f>TEXT(H370,"DD/MM/YYYY")&amp; " NOT ALLOWED"</f>
        <v>30/07/2023 NOT ALLOWED</v>
      </c>
      <c r="H370" s="11">
        <f t="shared" si="115"/>
        <v>45137</v>
      </c>
      <c r="I370" s="3" t="str">
        <f t="shared" si="114"/>
        <v>Sunday</v>
      </c>
    </row>
    <row r="371" spans="1:9">
      <c r="A371" s="11" t="str">
        <f>TEXT(B371,"DD/MM/YYYY")&amp; " NOT ALLOWED"</f>
        <v>31/07/2023 NOT ALLOWED</v>
      </c>
      <c r="B371" s="11">
        <f t="shared" si="120"/>
        <v>45138</v>
      </c>
      <c r="C371" s="3" t="str">
        <f t="shared" si="121"/>
        <v>Monday</v>
      </c>
      <c r="G371" s="11" t="str">
        <f>TEXT(H371,"DD/MM/YYYY")&amp; " NOT ALLOWED"</f>
        <v>31/07/2023 NOT ALLOWED</v>
      </c>
      <c r="H371" s="11">
        <f t="shared" si="115"/>
        <v>45138</v>
      </c>
      <c r="I371" s="3" t="str">
        <f t="shared" si="114"/>
        <v>Monday</v>
      </c>
    </row>
    <row r="372" spans="1:9">
      <c r="A372" s="11">
        <f>B372</f>
        <v>45139</v>
      </c>
      <c r="B372" s="11">
        <f t="shared" si="120"/>
        <v>45139</v>
      </c>
      <c r="C372" s="3" t="str">
        <f t="shared" si="121"/>
        <v>Tuesday</v>
      </c>
      <c r="G372" s="11">
        <f>H372</f>
        <v>45139</v>
      </c>
      <c r="H372" s="11">
        <f t="shared" si="115"/>
        <v>45139</v>
      </c>
      <c r="I372" s="3" t="str">
        <f t="shared" si="114"/>
        <v>Tuesday</v>
      </c>
    </row>
    <row r="373" spans="1:9">
      <c r="A373" s="11">
        <f t="shared" ref="A373:A376" si="130">B373</f>
        <v>45140</v>
      </c>
      <c r="B373" s="11">
        <f t="shared" si="120"/>
        <v>45140</v>
      </c>
      <c r="C373" s="3" t="str">
        <f t="shared" si="121"/>
        <v>Wednesday</v>
      </c>
      <c r="G373" s="11">
        <f t="shared" ref="G373:G376" si="131">H373</f>
        <v>45140</v>
      </c>
      <c r="H373" s="11">
        <f t="shared" si="115"/>
        <v>45140</v>
      </c>
      <c r="I373" s="3" t="str">
        <f t="shared" si="114"/>
        <v>Wednesday</v>
      </c>
    </row>
    <row r="374" spans="1:9">
      <c r="A374" s="11">
        <f t="shared" si="130"/>
        <v>45141</v>
      </c>
      <c r="B374" s="11">
        <f t="shared" si="120"/>
        <v>45141</v>
      </c>
      <c r="C374" s="3" t="str">
        <f t="shared" si="121"/>
        <v>Thursday</v>
      </c>
      <c r="G374" s="11">
        <f t="shared" si="131"/>
        <v>45141</v>
      </c>
      <c r="H374" s="11">
        <f t="shared" si="115"/>
        <v>45141</v>
      </c>
      <c r="I374" s="3" t="str">
        <f t="shared" si="114"/>
        <v>Thursday</v>
      </c>
    </row>
    <row r="375" spans="1:9">
      <c r="A375" s="11">
        <f t="shared" si="130"/>
        <v>45142</v>
      </c>
      <c r="B375" s="11">
        <f t="shared" si="120"/>
        <v>45142</v>
      </c>
      <c r="C375" s="3" t="str">
        <f t="shared" si="121"/>
        <v>Friday</v>
      </c>
      <c r="G375" s="11">
        <f t="shared" si="131"/>
        <v>45142</v>
      </c>
      <c r="H375" s="11">
        <f t="shared" si="115"/>
        <v>45142</v>
      </c>
      <c r="I375" s="3" t="str">
        <f t="shared" si="114"/>
        <v>Friday</v>
      </c>
    </row>
    <row r="376" spans="1:9">
      <c r="A376" s="11">
        <f t="shared" si="130"/>
        <v>45143</v>
      </c>
      <c r="B376" s="11">
        <f t="shared" si="120"/>
        <v>45143</v>
      </c>
      <c r="C376" s="3" t="str">
        <f t="shared" si="121"/>
        <v>Saturday</v>
      </c>
      <c r="G376" s="11">
        <f t="shared" si="131"/>
        <v>45143</v>
      </c>
      <c r="H376" s="11">
        <f t="shared" si="115"/>
        <v>45143</v>
      </c>
      <c r="I376" s="3" t="str">
        <f t="shared" si="114"/>
        <v>Saturday</v>
      </c>
    </row>
    <row r="377" spans="1:9">
      <c r="A377" s="11" t="str">
        <f t="shared" ref="A377:A378" si="132">TEXT(B377,"DD/MM/YYYY")&amp; " NOT ALLOWED"</f>
        <v>06/08/2023 NOT ALLOWED</v>
      </c>
      <c r="B377" s="11">
        <f t="shared" si="120"/>
        <v>45144</v>
      </c>
      <c r="C377" s="3" t="str">
        <f t="shared" ref="C377:C383" si="133">TEXT(B377,"DDDD")</f>
        <v>Sunday</v>
      </c>
      <c r="G377" s="11" t="str">
        <f t="shared" ref="G377:G378" si="134">TEXT(H377,"DD/MM/YYYY")&amp; " NOT ALLOWED"</f>
        <v>06/08/2023 NOT ALLOWED</v>
      </c>
      <c r="H377" s="11">
        <f t="shared" si="115"/>
        <v>45144</v>
      </c>
      <c r="I377" s="3" t="str">
        <f t="shared" si="114"/>
        <v>Sunday</v>
      </c>
    </row>
    <row r="378" spans="1:9">
      <c r="A378" s="11" t="str">
        <f t="shared" si="132"/>
        <v>07/08/2023 NOT ALLOWED</v>
      </c>
      <c r="B378" s="11">
        <f t="shared" si="120"/>
        <v>45145</v>
      </c>
      <c r="C378" s="3" t="str">
        <f t="shared" si="133"/>
        <v>Monday</v>
      </c>
      <c r="G378" s="11" t="str">
        <f t="shared" si="134"/>
        <v>07/08/2023 NOT ALLOWED</v>
      </c>
      <c r="H378" s="11">
        <f t="shared" si="115"/>
        <v>45145</v>
      </c>
      <c r="I378" s="3" t="str">
        <f t="shared" si="114"/>
        <v>Monday</v>
      </c>
    </row>
    <row r="379" spans="1:9">
      <c r="A379" s="11">
        <f t="shared" ref="A379:A383" si="135">B379</f>
        <v>45146</v>
      </c>
      <c r="B379" s="11">
        <f t="shared" si="120"/>
        <v>45146</v>
      </c>
      <c r="C379" s="3" t="str">
        <f t="shared" si="133"/>
        <v>Tuesday</v>
      </c>
      <c r="G379" s="11">
        <f t="shared" ref="G379:G383" si="136">H379</f>
        <v>45146</v>
      </c>
      <c r="H379" s="11">
        <f t="shared" si="115"/>
        <v>45146</v>
      </c>
      <c r="I379" s="3" t="str">
        <f t="shared" si="114"/>
        <v>Tuesday</v>
      </c>
    </row>
    <row r="380" spans="1:9">
      <c r="A380" s="11">
        <f t="shared" si="135"/>
        <v>45147</v>
      </c>
      <c r="B380" s="11">
        <f t="shared" si="120"/>
        <v>45147</v>
      </c>
      <c r="C380" s="3" t="str">
        <f t="shared" si="133"/>
        <v>Wednesday</v>
      </c>
      <c r="G380" s="11">
        <f t="shared" si="136"/>
        <v>45147</v>
      </c>
      <c r="H380" s="11">
        <f t="shared" si="115"/>
        <v>45147</v>
      </c>
      <c r="I380" s="3" t="str">
        <f t="shared" si="114"/>
        <v>Wednesday</v>
      </c>
    </row>
    <row r="381" spans="1:9">
      <c r="A381" s="11">
        <f t="shared" si="135"/>
        <v>45148</v>
      </c>
      <c r="B381" s="11">
        <f t="shared" si="120"/>
        <v>45148</v>
      </c>
      <c r="C381" s="3" t="str">
        <f t="shared" si="133"/>
        <v>Thursday</v>
      </c>
      <c r="G381" s="11">
        <f t="shared" si="136"/>
        <v>45148</v>
      </c>
      <c r="H381" s="11">
        <f t="shared" si="115"/>
        <v>45148</v>
      </c>
      <c r="I381" s="3" t="str">
        <f t="shared" si="114"/>
        <v>Thursday</v>
      </c>
    </row>
    <row r="382" spans="1:9">
      <c r="A382" s="11">
        <f t="shared" si="135"/>
        <v>45149</v>
      </c>
      <c r="B382" s="11">
        <f t="shared" si="120"/>
        <v>45149</v>
      </c>
      <c r="C382" s="3" t="str">
        <f t="shared" si="133"/>
        <v>Friday</v>
      </c>
      <c r="G382" s="11">
        <f t="shared" si="136"/>
        <v>45149</v>
      </c>
      <c r="H382" s="11">
        <f t="shared" si="115"/>
        <v>45149</v>
      </c>
      <c r="I382" s="3" t="str">
        <f t="shared" si="114"/>
        <v>Friday</v>
      </c>
    </row>
    <row r="383" spans="1:9">
      <c r="A383" s="11">
        <f t="shared" si="135"/>
        <v>45150</v>
      </c>
      <c r="B383" s="11">
        <f t="shared" si="120"/>
        <v>45150</v>
      </c>
      <c r="C383" s="3" t="str">
        <f t="shared" si="133"/>
        <v>Saturday</v>
      </c>
      <c r="G383" s="11">
        <f t="shared" si="136"/>
        <v>45150</v>
      </c>
      <c r="H383" s="11">
        <f t="shared" si="115"/>
        <v>45150</v>
      </c>
      <c r="I383" s="3" t="str">
        <f t="shared" si="114"/>
        <v>Saturday</v>
      </c>
    </row>
    <row r="384" spans="1:9">
      <c r="A384" s="11" t="str">
        <f t="shared" ref="A384:A447" si="137">TEXT(B384,"DD/MM/YYYY")&amp; " NOT ALLOWED"</f>
        <v>13/08/2023 NOT ALLOWED</v>
      </c>
      <c r="B384" s="11">
        <f t="shared" si="120"/>
        <v>45151</v>
      </c>
      <c r="C384" s="3" t="str">
        <f t="shared" ref="C384:C447" si="138">TEXT(B384,"DDDD")</f>
        <v>Sunday</v>
      </c>
      <c r="G384" s="11" t="str">
        <f t="shared" ref="G384:G385" si="139">TEXT(H384,"DD/MM/YYYY")&amp; " NOT ALLOWED"</f>
        <v>13/08/2023 NOT ALLOWED</v>
      </c>
      <c r="H384" s="11">
        <f t="shared" si="115"/>
        <v>45151</v>
      </c>
      <c r="I384" s="3" t="str">
        <f t="shared" si="114"/>
        <v>Sunday</v>
      </c>
    </row>
    <row r="385" spans="1:9">
      <c r="A385" s="11" t="str">
        <f t="shared" si="137"/>
        <v>14/08/2023 NOT ALLOWED</v>
      </c>
      <c r="B385" s="11">
        <f t="shared" si="120"/>
        <v>45152</v>
      </c>
      <c r="C385" s="3" t="str">
        <f t="shared" si="138"/>
        <v>Monday</v>
      </c>
      <c r="G385" s="11" t="str">
        <f t="shared" si="139"/>
        <v>14/08/2023 NOT ALLOWED</v>
      </c>
      <c r="H385" s="11">
        <f t="shared" si="115"/>
        <v>45152</v>
      </c>
      <c r="I385" s="3" t="str">
        <f t="shared" si="114"/>
        <v>Monday</v>
      </c>
    </row>
    <row r="386" spans="1:9">
      <c r="A386" s="11">
        <f t="shared" ref="A386:A449" si="140">B386</f>
        <v>45153</v>
      </c>
      <c r="B386" s="11">
        <f t="shared" si="120"/>
        <v>45153</v>
      </c>
      <c r="C386" s="3" t="str">
        <f t="shared" si="138"/>
        <v>Tuesday</v>
      </c>
      <c r="G386" s="11">
        <f t="shared" ref="G386:G390" si="141">H386</f>
        <v>45153</v>
      </c>
      <c r="H386" s="11">
        <f t="shared" si="115"/>
        <v>45153</v>
      </c>
      <c r="I386" s="3" t="str">
        <f t="shared" si="114"/>
        <v>Tuesday</v>
      </c>
    </row>
    <row r="387" spans="1:9">
      <c r="A387" s="11">
        <f t="shared" si="140"/>
        <v>45154</v>
      </c>
      <c r="B387" s="11">
        <f t="shared" si="120"/>
        <v>45154</v>
      </c>
      <c r="C387" s="3" t="str">
        <f t="shared" si="138"/>
        <v>Wednesday</v>
      </c>
      <c r="G387" s="11">
        <f t="shared" si="141"/>
        <v>45154</v>
      </c>
      <c r="H387" s="11">
        <f t="shared" si="115"/>
        <v>45154</v>
      </c>
      <c r="I387" s="3" t="str">
        <f t="shared" si="114"/>
        <v>Wednesday</v>
      </c>
    </row>
    <row r="388" spans="1:9">
      <c r="A388" s="11">
        <f t="shared" si="140"/>
        <v>45155</v>
      </c>
      <c r="B388" s="11">
        <f t="shared" si="120"/>
        <v>45155</v>
      </c>
      <c r="C388" s="3" t="str">
        <f t="shared" si="138"/>
        <v>Thursday</v>
      </c>
      <c r="G388" s="11">
        <f t="shared" si="141"/>
        <v>45155</v>
      </c>
      <c r="H388" s="11">
        <f t="shared" si="115"/>
        <v>45155</v>
      </c>
      <c r="I388" s="3" t="str">
        <f t="shared" si="114"/>
        <v>Thursday</v>
      </c>
    </row>
    <row r="389" spans="1:9">
      <c r="A389" s="11">
        <f t="shared" si="140"/>
        <v>45156</v>
      </c>
      <c r="B389" s="11">
        <f t="shared" si="120"/>
        <v>45156</v>
      </c>
      <c r="C389" s="3" t="str">
        <f t="shared" si="138"/>
        <v>Friday</v>
      </c>
      <c r="G389" s="11">
        <f t="shared" si="141"/>
        <v>45156</v>
      </c>
      <c r="H389" s="11">
        <f t="shared" si="115"/>
        <v>45156</v>
      </c>
      <c r="I389" s="3" t="str">
        <f t="shared" si="114"/>
        <v>Friday</v>
      </c>
    </row>
    <row r="390" spans="1:9">
      <c r="A390" s="11">
        <f t="shared" si="140"/>
        <v>45157</v>
      </c>
      <c r="B390" s="11">
        <f t="shared" si="120"/>
        <v>45157</v>
      </c>
      <c r="C390" s="3" t="str">
        <f t="shared" si="138"/>
        <v>Saturday</v>
      </c>
      <c r="G390" s="11">
        <f t="shared" si="141"/>
        <v>45157</v>
      </c>
      <c r="H390" s="11">
        <f t="shared" si="115"/>
        <v>45157</v>
      </c>
      <c r="I390" s="3" t="str">
        <f t="shared" ref="I390:I453" si="142">TEXT(H390,"DDDD")</f>
        <v>Saturday</v>
      </c>
    </row>
    <row r="391" spans="1:9">
      <c r="A391" s="11" t="str">
        <f t="shared" si="137"/>
        <v>20/08/2023 NOT ALLOWED</v>
      </c>
      <c r="B391" s="11">
        <f t="shared" si="120"/>
        <v>45158</v>
      </c>
      <c r="C391" s="3" t="str">
        <f t="shared" si="138"/>
        <v>Sunday</v>
      </c>
      <c r="G391" s="11" t="str">
        <f t="shared" ref="G391:G392" si="143">TEXT(H391,"DD/MM/YYYY")&amp; " NOT ALLOWED"</f>
        <v>20/08/2023 NOT ALLOWED</v>
      </c>
      <c r="H391" s="11">
        <f t="shared" ref="H391:H454" si="144">H390+1</f>
        <v>45158</v>
      </c>
      <c r="I391" s="3" t="str">
        <f t="shared" si="142"/>
        <v>Sunday</v>
      </c>
    </row>
    <row r="392" spans="1:9">
      <c r="A392" s="11" t="str">
        <f t="shared" si="137"/>
        <v>21/08/2023 NOT ALLOWED</v>
      </c>
      <c r="B392" s="11">
        <f t="shared" si="120"/>
        <v>45159</v>
      </c>
      <c r="C392" s="3" t="str">
        <f t="shared" si="138"/>
        <v>Monday</v>
      </c>
      <c r="G392" s="11" t="str">
        <f t="shared" si="143"/>
        <v>21/08/2023 NOT ALLOWED</v>
      </c>
      <c r="H392" s="11">
        <f t="shared" si="144"/>
        <v>45159</v>
      </c>
      <c r="I392" s="3" t="str">
        <f t="shared" si="142"/>
        <v>Monday</v>
      </c>
    </row>
    <row r="393" spans="1:9">
      <c r="A393" s="11">
        <f t="shared" si="140"/>
        <v>45160</v>
      </c>
      <c r="B393" s="11">
        <f t="shared" si="120"/>
        <v>45160</v>
      </c>
      <c r="C393" s="3" t="str">
        <f t="shared" si="138"/>
        <v>Tuesday</v>
      </c>
      <c r="G393" s="11">
        <f t="shared" ref="G393:G397" si="145">H393</f>
        <v>45160</v>
      </c>
      <c r="H393" s="11">
        <f t="shared" si="144"/>
        <v>45160</v>
      </c>
      <c r="I393" s="3" t="str">
        <f t="shared" si="142"/>
        <v>Tuesday</v>
      </c>
    </row>
    <row r="394" spans="1:9">
      <c r="A394" s="11">
        <f t="shared" si="140"/>
        <v>45161</v>
      </c>
      <c r="B394" s="11">
        <f t="shared" si="120"/>
        <v>45161</v>
      </c>
      <c r="C394" s="3" t="str">
        <f t="shared" si="138"/>
        <v>Wednesday</v>
      </c>
      <c r="G394" s="11">
        <f t="shared" si="145"/>
        <v>45161</v>
      </c>
      <c r="H394" s="11">
        <f t="shared" si="144"/>
        <v>45161</v>
      </c>
      <c r="I394" s="3" t="str">
        <f t="shared" si="142"/>
        <v>Wednesday</v>
      </c>
    </row>
    <row r="395" spans="1:9">
      <c r="A395" s="11">
        <f t="shared" si="140"/>
        <v>45162</v>
      </c>
      <c r="B395" s="11">
        <f t="shared" si="120"/>
        <v>45162</v>
      </c>
      <c r="C395" s="3" t="str">
        <f t="shared" si="138"/>
        <v>Thursday</v>
      </c>
      <c r="G395" s="11">
        <f t="shared" si="145"/>
        <v>45162</v>
      </c>
      <c r="H395" s="11">
        <f t="shared" si="144"/>
        <v>45162</v>
      </c>
      <c r="I395" s="3" t="str">
        <f t="shared" si="142"/>
        <v>Thursday</v>
      </c>
    </row>
    <row r="396" spans="1:9">
      <c r="A396" s="11">
        <f t="shared" si="140"/>
        <v>45163</v>
      </c>
      <c r="B396" s="11">
        <f t="shared" si="120"/>
        <v>45163</v>
      </c>
      <c r="C396" s="3" t="str">
        <f t="shared" si="138"/>
        <v>Friday</v>
      </c>
      <c r="G396" s="11">
        <f t="shared" si="145"/>
        <v>45163</v>
      </c>
      <c r="H396" s="11">
        <f t="shared" si="144"/>
        <v>45163</v>
      </c>
      <c r="I396" s="3" t="str">
        <f t="shared" si="142"/>
        <v>Friday</v>
      </c>
    </row>
    <row r="397" spans="1:9">
      <c r="A397" s="11">
        <f t="shared" si="140"/>
        <v>45164</v>
      </c>
      <c r="B397" s="11">
        <f t="shared" si="120"/>
        <v>45164</v>
      </c>
      <c r="C397" s="3" t="str">
        <f t="shared" si="138"/>
        <v>Saturday</v>
      </c>
      <c r="G397" s="11">
        <f t="shared" si="145"/>
        <v>45164</v>
      </c>
      <c r="H397" s="11">
        <f t="shared" si="144"/>
        <v>45164</v>
      </c>
      <c r="I397" s="3" t="str">
        <f t="shared" si="142"/>
        <v>Saturday</v>
      </c>
    </row>
    <row r="398" spans="1:9">
      <c r="A398" s="11" t="str">
        <f t="shared" si="137"/>
        <v>27/08/2023 NOT ALLOWED</v>
      </c>
      <c r="B398" s="11">
        <f t="shared" si="120"/>
        <v>45165</v>
      </c>
      <c r="C398" s="3" t="str">
        <f t="shared" si="138"/>
        <v>Sunday</v>
      </c>
      <c r="G398" s="11" t="str">
        <f t="shared" ref="G398:G399" si="146">TEXT(H398,"DD/MM/YYYY")&amp; " NOT ALLOWED"</f>
        <v>27/08/2023 NOT ALLOWED</v>
      </c>
      <c r="H398" s="11">
        <f t="shared" si="144"/>
        <v>45165</v>
      </c>
      <c r="I398" s="3" t="str">
        <f t="shared" si="142"/>
        <v>Sunday</v>
      </c>
    </row>
    <row r="399" spans="1:9">
      <c r="A399" s="11" t="str">
        <f t="shared" si="137"/>
        <v>28/08/2023 NOT ALLOWED</v>
      </c>
      <c r="B399" s="11">
        <f t="shared" si="120"/>
        <v>45166</v>
      </c>
      <c r="C399" s="3" t="str">
        <f t="shared" si="138"/>
        <v>Monday</v>
      </c>
      <c r="G399" s="11" t="str">
        <f t="shared" si="146"/>
        <v>28/08/2023 NOT ALLOWED</v>
      </c>
      <c r="H399" s="11">
        <f t="shared" si="144"/>
        <v>45166</v>
      </c>
      <c r="I399" s="3" t="str">
        <f t="shared" si="142"/>
        <v>Monday</v>
      </c>
    </row>
    <row r="400" spans="1:9">
      <c r="A400" s="11">
        <f t="shared" si="140"/>
        <v>45167</v>
      </c>
      <c r="B400" s="11">
        <f t="shared" si="120"/>
        <v>45167</v>
      </c>
      <c r="C400" s="3" t="str">
        <f t="shared" si="138"/>
        <v>Tuesday</v>
      </c>
      <c r="G400" s="11">
        <f t="shared" ref="G400:G404" si="147">H400</f>
        <v>45167</v>
      </c>
      <c r="H400" s="11">
        <f t="shared" si="144"/>
        <v>45167</v>
      </c>
      <c r="I400" s="3" t="str">
        <f t="shared" si="142"/>
        <v>Tuesday</v>
      </c>
    </row>
    <row r="401" spans="1:9">
      <c r="A401" s="11">
        <f t="shared" si="140"/>
        <v>45168</v>
      </c>
      <c r="B401" s="11">
        <f t="shared" si="120"/>
        <v>45168</v>
      </c>
      <c r="C401" s="3" t="str">
        <f t="shared" si="138"/>
        <v>Wednesday</v>
      </c>
      <c r="G401" s="11">
        <f t="shared" si="147"/>
        <v>45168</v>
      </c>
      <c r="H401" s="11">
        <f t="shared" si="144"/>
        <v>45168</v>
      </c>
      <c r="I401" s="3" t="str">
        <f t="shared" si="142"/>
        <v>Wednesday</v>
      </c>
    </row>
    <row r="402" spans="1:9">
      <c r="A402" s="11">
        <f t="shared" si="140"/>
        <v>45169</v>
      </c>
      <c r="B402" s="11">
        <f t="shared" si="120"/>
        <v>45169</v>
      </c>
      <c r="C402" s="3" t="str">
        <f t="shared" si="138"/>
        <v>Thursday</v>
      </c>
      <c r="G402" s="11">
        <f t="shared" si="147"/>
        <v>45169</v>
      </c>
      <c r="H402" s="11">
        <f t="shared" si="144"/>
        <v>45169</v>
      </c>
      <c r="I402" s="3" t="str">
        <f t="shared" si="142"/>
        <v>Thursday</v>
      </c>
    </row>
    <row r="403" spans="1:9">
      <c r="A403" s="11">
        <f t="shared" si="140"/>
        <v>45170</v>
      </c>
      <c r="B403" s="11">
        <f t="shared" si="120"/>
        <v>45170</v>
      </c>
      <c r="C403" s="3" t="str">
        <f t="shared" si="138"/>
        <v>Friday</v>
      </c>
      <c r="G403" s="11">
        <f t="shared" si="147"/>
        <v>45170</v>
      </c>
      <c r="H403" s="11">
        <f t="shared" si="144"/>
        <v>45170</v>
      </c>
      <c r="I403" s="3" t="str">
        <f t="shared" si="142"/>
        <v>Friday</v>
      </c>
    </row>
    <row r="404" spans="1:9">
      <c r="A404" s="11">
        <f t="shared" si="140"/>
        <v>45171</v>
      </c>
      <c r="B404" s="11">
        <f t="shared" ref="B404:B467" si="148">B403+1</f>
        <v>45171</v>
      </c>
      <c r="C404" s="3" t="str">
        <f t="shared" si="138"/>
        <v>Saturday</v>
      </c>
      <c r="G404" s="11">
        <f t="shared" si="147"/>
        <v>45171</v>
      </c>
      <c r="H404" s="11">
        <f t="shared" si="144"/>
        <v>45171</v>
      </c>
      <c r="I404" s="3" t="str">
        <f t="shared" si="142"/>
        <v>Saturday</v>
      </c>
    </row>
    <row r="405" spans="1:9">
      <c r="A405" s="11" t="str">
        <f t="shared" si="137"/>
        <v>03/09/2023 NOT ALLOWED</v>
      </c>
      <c r="B405" s="11">
        <f t="shared" si="148"/>
        <v>45172</v>
      </c>
      <c r="C405" s="3" t="str">
        <f t="shared" si="138"/>
        <v>Sunday</v>
      </c>
      <c r="G405" s="11" t="str">
        <f t="shared" ref="G405:G406" si="149">TEXT(H405,"DD/MM/YYYY")&amp; " NOT ALLOWED"</f>
        <v>03/09/2023 NOT ALLOWED</v>
      </c>
      <c r="H405" s="11">
        <f t="shared" si="144"/>
        <v>45172</v>
      </c>
      <c r="I405" s="3" t="str">
        <f t="shared" si="142"/>
        <v>Sunday</v>
      </c>
    </row>
    <row r="406" spans="1:9">
      <c r="A406" s="11" t="str">
        <f t="shared" si="137"/>
        <v>04/09/2023 NOT ALLOWED</v>
      </c>
      <c r="B406" s="11">
        <f t="shared" si="148"/>
        <v>45173</v>
      </c>
      <c r="C406" s="3" t="str">
        <f t="shared" si="138"/>
        <v>Monday</v>
      </c>
      <c r="G406" s="11" t="str">
        <f t="shared" si="149"/>
        <v>04/09/2023 NOT ALLOWED</v>
      </c>
      <c r="H406" s="11">
        <f t="shared" si="144"/>
        <v>45173</v>
      </c>
      <c r="I406" s="3" t="str">
        <f t="shared" si="142"/>
        <v>Monday</v>
      </c>
    </row>
    <row r="407" spans="1:9">
      <c r="A407" s="11">
        <f t="shared" si="140"/>
        <v>45174</v>
      </c>
      <c r="B407" s="11">
        <f t="shared" si="148"/>
        <v>45174</v>
      </c>
      <c r="C407" s="3" t="str">
        <f t="shared" si="138"/>
        <v>Tuesday</v>
      </c>
      <c r="G407" s="11">
        <f t="shared" ref="G407:G411" si="150">H407</f>
        <v>45174</v>
      </c>
      <c r="H407" s="11">
        <f t="shared" si="144"/>
        <v>45174</v>
      </c>
      <c r="I407" s="3" t="str">
        <f t="shared" si="142"/>
        <v>Tuesday</v>
      </c>
    </row>
    <row r="408" spans="1:9">
      <c r="A408" s="11">
        <f t="shared" si="140"/>
        <v>45175</v>
      </c>
      <c r="B408" s="11">
        <f t="shared" si="148"/>
        <v>45175</v>
      </c>
      <c r="C408" s="3" t="str">
        <f t="shared" si="138"/>
        <v>Wednesday</v>
      </c>
      <c r="G408" s="11">
        <f t="shared" si="150"/>
        <v>45175</v>
      </c>
      <c r="H408" s="11">
        <f t="shared" si="144"/>
        <v>45175</v>
      </c>
      <c r="I408" s="3" t="str">
        <f t="shared" si="142"/>
        <v>Wednesday</v>
      </c>
    </row>
    <row r="409" spans="1:9">
      <c r="A409" s="11">
        <f t="shared" si="140"/>
        <v>45176</v>
      </c>
      <c r="B409" s="11">
        <f t="shared" si="148"/>
        <v>45176</v>
      </c>
      <c r="C409" s="3" t="str">
        <f t="shared" si="138"/>
        <v>Thursday</v>
      </c>
      <c r="G409" s="11">
        <f t="shared" si="150"/>
        <v>45176</v>
      </c>
      <c r="H409" s="11">
        <f t="shared" si="144"/>
        <v>45176</v>
      </c>
      <c r="I409" s="3" t="str">
        <f t="shared" si="142"/>
        <v>Thursday</v>
      </c>
    </row>
    <row r="410" spans="1:9">
      <c r="A410" s="11">
        <f t="shared" si="140"/>
        <v>45177</v>
      </c>
      <c r="B410" s="11">
        <f t="shared" si="148"/>
        <v>45177</v>
      </c>
      <c r="C410" s="3" t="str">
        <f t="shared" si="138"/>
        <v>Friday</v>
      </c>
      <c r="G410" s="11">
        <f t="shared" si="150"/>
        <v>45177</v>
      </c>
      <c r="H410" s="11">
        <f t="shared" si="144"/>
        <v>45177</v>
      </c>
      <c r="I410" s="3" t="str">
        <f t="shared" si="142"/>
        <v>Friday</v>
      </c>
    </row>
    <row r="411" spans="1:9">
      <c r="A411" s="11">
        <f t="shared" si="140"/>
        <v>45178</v>
      </c>
      <c r="B411" s="11">
        <f t="shared" si="148"/>
        <v>45178</v>
      </c>
      <c r="C411" s="3" t="str">
        <f t="shared" si="138"/>
        <v>Saturday</v>
      </c>
      <c r="G411" s="11">
        <f t="shared" si="150"/>
        <v>45178</v>
      </c>
      <c r="H411" s="11">
        <f t="shared" si="144"/>
        <v>45178</v>
      </c>
      <c r="I411" s="3" t="str">
        <f t="shared" si="142"/>
        <v>Saturday</v>
      </c>
    </row>
    <row r="412" spans="1:9">
      <c r="A412" s="11" t="str">
        <f t="shared" si="137"/>
        <v>10/09/2023 NOT ALLOWED</v>
      </c>
      <c r="B412" s="11">
        <f t="shared" si="148"/>
        <v>45179</v>
      </c>
      <c r="C412" s="3" t="str">
        <f t="shared" si="138"/>
        <v>Sunday</v>
      </c>
      <c r="G412" s="11" t="str">
        <f t="shared" ref="G412:G413" si="151">TEXT(H412,"DD/MM/YYYY")&amp; " NOT ALLOWED"</f>
        <v>10/09/2023 NOT ALLOWED</v>
      </c>
      <c r="H412" s="11">
        <f t="shared" si="144"/>
        <v>45179</v>
      </c>
      <c r="I412" s="3" t="str">
        <f t="shared" si="142"/>
        <v>Sunday</v>
      </c>
    </row>
    <row r="413" spans="1:9">
      <c r="A413" s="11" t="str">
        <f t="shared" si="137"/>
        <v>11/09/2023 NOT ALLOWED</v>
      </c>
      <c r="B413" s="11">
        <f t="shared" si="148"/>
        <v>45180</v>
      </c>
      <c r="C413" s="3" t="str">
        <f t="shared" si="138"/>
        <v>Monday</v>
      </c>
      <c r="G413" s="11" t="str">
        <f t="shared" si="151"/>
        <v>11/09/2023 NOT ALLOWED</v>
      </c>
      <c r="H413" s="11">
        <f t="shared" si="144"/>
        <v>45180</v>
      </c>
      <c r="I413" s="3" t="str">
        <f t="shared" si="142"/>
        <v>Monday</v>
      </c>
    </row>
    <row r="414" spans="1:9">
      <c r="A414" s="11">
        <f t="shared" si="140"/>
        <v>45181</v>
      </c>
      <c r="B414" s="11">
        <f t="shared" si="148"/>
        <v>45181</v>
      </c>
      <c r="C414" s="3" t="str">
        <f t="shared" si="138"/>
        <v>Tuesday</v>
      </c>
      <c r="G414" s="11">
        <f t="shared" ref="G414:G418" si="152">H414</f>
        <v>45181</v>
      </c>
      <c r="H414" s="11">
        <f t="shared" si="144"/>
        <v>45181</v>
      </c>
      <c r="I414" s="3" t="str">
        <f t="shared" si="142"/>
        <v>Tuesday</v>
      </c>
    </row>
    <row r="415" spans="1:9">
      <c r="A415" s="11">
        <f t="shared" si="140"/>
        <v>45182</v>
      </c>
      <c r="B415" s="11">
        <f t="shared" si="148"/>
        <v>45182</v>
      </c>
      <c r="C415" s="3" t="str">
        <f t="shared" si="138"/>
        <v>Wednesday</v>
      </c>
      <c r="G415" s="11">
        <f t="shared" si="152"/>
        <v>45182</v>
      </c>
      <c r="H415" s="11">
        <f t="shared" si="144"/>
        <v>45182</v>
      </c>
      <c r="I415" s="3" t="str">
        <f t="shared" si="142"/>
        <v>Wednesday</v>
      </c>
    </row>
    <row r="416" spans="1:9">
      <c r="A416" s="11">
        <f t="shared" si="140"/>
        <v>45183</v>
      </c>
      <c r="B416" s="11">
        <f t="shared" si="148"/>
        <v>45183</v>
      </c>
      <c r="C416" s="3" t="str">
        <f t="shared" si="138"/>
        <v>Thursday</v>
      </c>
      <c r="G416" s="11">
        <f t="shared" si="152"/>
        <v>45183</v>
      </c>
      <c r="H416" s="11">
        <f t="shared" si="144"/>
        <v>45183</v>
      </c>
      <c r="I416" s="3" t="str">
        <f t="shared" si="142"/>
        <v>Thursday</v>
      </c>
    </row>
    <row r="417" spans="1:9">
      <c r="A417" s="11">
        <f t="shared" si="140"/>
        <v>45184</v>
      </c>
      <c r="B417" s="11">
        <f t="shared" si="148"/>
        <v>45184</v>
      </c>
      <c r="C417" s="3" t="str">
        <f t="shared" si="138"/>
        <v>Friday</v>
      </c>
      <c r="G417" s="11">
        <f t="shared" si="152"/>
        <v>45184</v>
      </c>
      <c r="H417" s="11">
        <f t="shared" si="144"/>
        <v>45184</v>
      </c>
      <c r="I417" s="3" t="str">
        <f t="shared" si="142"/>
        <v>Friday</v>
      </c>
    </row>
    <row r="418" spans="1:9">
      <c r="A418" s="11">
        <f t="shared" si="140"/>
        <v>45185</v>
      </c>
      <c r="B418" s="11">
        <f t="shared" si="148"/>
        <v>45185</v>
      </c>
      <c r="C418" s="3" t="str">
        <f t="shared" si="138"/>
        <v>Saturday</v>
      </c>
      <c r="G418" s="11">
        <f t="shared" si="152"/>
        <v>45185</v>
      </c>
      <c r="H418" s="11">
        <f t="shared" si="144"/>
        <v>45185</v>
      </c>
      <c r="I418" s="3" t="str">
        <f t="shared" si="142"/>
        <v>Saturday</v>
      </c>
    </row>
    <row r="419" spans="1:9">
      <c r="A419" s="11" t="str">
        <f t="shared" si="137"/>
        <v>17/09/2023 NOT ALLOWED</v>
      </c>
      <c r="B419" s="11">
        <f t="shared" si="148"/>
        <v>45186</v>
      </c>
      <c r="C419" s="3" t="str">
        <f t="shared" si="138"/>
        <v>Sunday</v>
      </c>
      <c r="G419" s="11" t="str">
        <f t="shared" ref="G419:G420" si="153">TEXT(H419,"DD/MM/YYYY")&amp; " NOT ALLOWED"</f>
        <v>17/09/2023 NOT ALLOWED</v>
      </c>
      <c r="H419" s="11">
        <f t="shared" si="144"/>
        <v>45186</v>
      </c>
      <c r="I419" s="3" t="str">
        <f t="shared" si="142"/>
        <v>Sunday</v>
      </c>
    </row>
    <row r="420" spans="1:9">
      <c r="A420" s="11" t="str">
        <f t="shared" si="137"/>
        <v>18/09/2023 NOT ALLOWED</v>
      </c>
      <c r="B420" s="11">
        <f t="shared" si="148"/>
        <v>45187</v>
      </c>
      <c r="C420" s="3" t="str">
        <f t="shared" si="138"/>
        <v>Monday</v>
      </c>
      <c r="G420" s="11" t="str">
        <f t="shared" si="153"/>
        <v>18/09/2023 NOT ALLOWED</v>
      </c>
      <c r="H420" s="11">
        <f t="shared" si="144"/>
        <v>45187</v>
      </c>
      <c r="I420" s="3" t="str">
        <f t="shared" si="142"/>
        <v>Monday</v>
      </c>
    </row>
    <row r="421" spans="1:9">
      <c r="A421" s="11">
        <f t="shared" si="140"/>
        <v>45188</v>
      </c>
      <c r="B421" s="11">
        <f t="shared" si="148"/>
        <v>45188</v>
      </c>
      <c r="C421" s="3" t="str">
        <f t="shared" si="138"/>
        <v>Tuesday</v>
      </c>
      <c r="G421" s="11">
        <f t="shared" ref="G421:G425" si="154">H421</f>
        <v>45188</v>
      </c>
      <c r="H421" s="11">
        <f t="shared" si="144"/>
        <v>45188</v>
      </c>
      <c r="I421" s="3" t="str">
        <f t="shared" si="142"/>
        <v>Tuesday</v>
      </c>
    </row>
    <row r="422" spans="1:9">
      <c r="A422" s="11">
        <f t="shared" si="140"/>
        <v>45189</v>
      </c>
      <c r="B422" s="11">
        <f t="shared" si="148"/>
        <v>45189</v>
      </c>
      <c r="C422" s="3" t="str">
        <f t="shared" si="138"/>
        <v>Wednesday</v>
      </c>
      <c r="G422" s="11">
        <f t="shared" si="154"/>
        <v>45189</v>
      </c>
      <c r="H422" s="11">
        <f t="shared" si="144"/>
        <v>45189</v>
      </c>
      <c r="I422" s="3" t="str">
        <f t="shared" si="142"/>
        <v>Wednesday</v>
      </c>
    </row>
    <row r="423" spans="1:9">
      <c r="A423" s="11">
        <f t="shared" si="140"/>
        <v>45190</v>
      </c>
      <c r="B423" s="11">
        <f t="shared" si="148"/>
        <v>45190</v>
      </c>
      <c r="C423" s="3" t="str">
        <f t="shared" si="138"/>
        <v>Thursday</v>
      </c>
      <c r="G423" s="11">
        <f t="shared" si="154"/>
        <v>45190</v>
      </c>
      <c r="H423" s="11">
        <f t="shared" si="144"/>
        <v>45190</v>
      </c>
      <c r="I423" s="3" t="str">
        <f t="shared" si="142"/>
        <v>Thursday</v>
      </c>
    </row>
    <row r="424" spans="1:9">
      <c r="A424" s="11">
        <f t="shared" si="140"/>
        <v>45191</v>
      </c>
      <c r="B424" s="11">
        <f t="shared" si="148"/>
        <v>45191</v>
      </c>
      <c r="C424" s="3" t="str">
        <f t="shared" si="138"/>
        <v>Friday</v>
      </c>
      <c r="G424" s="11">
        <f t="shared" si="154"/>
        <v>45191</v>
      </c>
      <c r="H424" s="11">
        <f t="shared" si="144"/>
        <v>45191</v>
      </c>
      <c r="I424" s="3" t="str">
        <f t="shared" si="142"/>
        <v>Friday</v>
      </c>
    </row>
    <row r="425" spans="1:9">
      <c r="A425" s="11">
        <f t="shared" si="140"/>
        <v>45192</v>
      </c>
      <c r="B425" s="11">
        <f t="shared" si="148"/>
        <v>45192</v>
      </c>
      <c r="C425" s="3" t="str">
        <f t="shared" si="138"/>
        <v>Saturday</v>
      </c>
      <c r="G425" s="11">
        <f t="shared" si="154"/>
        <v>45192</v>
      </c>
      <c r="H425" s="11">
        <f t="shared" si="144"/>
        <v>45192</v>
      </c>
      <c r="I425" s="3" t="str">
        <f t="shared" si="142"/>
        <v>Saturday</v>
      </c>
    </row>
    <row r="426" spans="1:9">
      <c r="A426" s="11" t="str">
        <f t="shared" si="137"/>
        <v>24/09/2023 NOT ALLOWED</v>
      </c>
      <c r="B426" s="11">
        <f t="shared" si="148"/>
        <v>45193</v>
      </c>
      <c r="C426" s="3" t="str">
        <f t="shared" si="138"/>
        <v>Sunday</v>
      </c>
      <c r="G426" s="11" t="str">
        <f t="shared" ref="G426:G427" si="155">TEXT(H426,"DD/MM/YYYY")&amp; " NOT ALLOWED"</f>
        <v>24/09/2023 NOT ALLOWED</v>
      </c>
      <c r="H426" s="11">
        <f t="shared" si="144"/>
        <v>45193</v>
      </c>
      <c r="I426" s="3" t="str">
        <f t="shared" si="142"/>
        <v>Sunday</v>
      </c>
    </row>
    <row r="427" spans="1:9">
      <c r="A427" s="11" t="str">
        <f t="shared" si="137"/>
        <v>25/09/2023 NOT ALLOWED</v>
      </c>
      <c r="B427" s="11">
        <f t="shared" si="148"/>
        <v>45194</v>
      </c>
      <c r="C427" s="3" t="str">
        <f t="shared" si="138"/>
        <v>Monday</v>
      </c>
      <c r="G427" s="11" t="str">
        <f t="shared" si="155"/>
        <v>25/09/2023 NOT ALLOWED</v>
      </c>
      <c r="H427" s="11">
        <f t="shared" si="144"/>
        <v>45194</v>
      </c>
      <c r="I427" s="3" t="str">
        <f t="shared" si="142"/>
        <v>Monday</v>
      </c>
    </row>
    <row r="428" spans="1:9">
      <c r="A428" s="11">
        <f t="shared" si="140"/>
        <v>45195</v>
      </c>
      <c r="B428" s="11">
        <f t="shared" si="148"/>
        <v>45195</v>
      </c>
      <c r="C428" s="3" t="str">
        <f t="shared" si="138"/>
        <v>Tuesday</v>
      </c>
      <c r="G428" s="11">
        <f t="shared" ref="G428:G432" si="156">H428</f>
        <v>45195</v>
      </c>
      <c r="H428" s="11">
        <f t="shared" si="144"/>
        <v>45195</v>
      </c>
      <c r="I428" s="3" t="str">
        <f t="shared" si="142"/>
        <v>Tuesday</v>
      </c>
    </row>
    <row r="429" spans="1:9">
      <c r="A429" s="11">
        <f t="shared" si="140"/>
        <v>45196</v>
      </c>
      <c r="B429" s="11">
        <f t="shared" si="148"/>
        <v>45196</v>
      </c>
      <c r="C429" s="3" t="str">
        <f t="shared" si="138"/>
        <v>Wednesday</v>
      </c>
      <c r="G429" s="11">
        <f t="shared" si="156"/>
        <v>45196</v>
      </c>
      <c r="H429" s="11">
        <f t="shared" si="144"/>
        <v>45196</v>
      </c>
      <c r="I429" s="3" t="str">
        <f t="shared" si="142"/>
        <v>Wednesday</v>
      </c>
    </row>
    <row r="430" spans="1:9">
      <c r="A430" s="11">
        <f t="shared" si="140"/>
        <v>45197</v>
      </c>
      <c r="B430" s="11">
        <f t="shared" si="148"/>
        <v>45197</v>
      </c>
      <c r="C430" s="3" t="str">
        <f t="shared" si="138"/>
        <v>Thursday</v>
      </c>
      <c r="G430" s="11">
        <f t="shared" si="156"/>
        <v>45197</v>
      </c>
      <c r="H430" s="11">
        <f t="shared" si="144"/>
        <v>45197</v>
      </c>
      <c r="I430" s="3" t="str">
        <f t="shared" si="142"/>
        <v>Thursday</v>
      </c>
    </row>
    <row r="431" spans="1:9">
      <c r="A431" s="11">
        <f t="shared" si="140"/>
        <v>45198</v>
      </c>
      <c r="B431" s="11">
        <f t="shared" si="148"/>
        <v>45198</v>
      </c>
      <c r="C431" s="3" t="str">
        <f t="shared" si="138"/>
        <v>Friday</v>
      </c>
      <c r="G431" s="11">
        <f t="shared" si="156"/>
        <v>45198</v>
      </c>
      <c r="H431" s="11">
        <f t="shared" si="144"/>
        <v>45198</v>
      </c>
      <c r="I431" s="3" t="str">
        <f t="shared" si="142"/>
        <v>Friday</v>
      </c>
    </row>
    <row r="432" spans="1:9">
      <c r="A432" s="11">
        <f t="shared" si="140"/>
        <v>45199</v>
      </c>
      <c r="B432" s="11">
        <f t="shared" si="148"/>
        <v>45199</v>
      </c>
      <c r="C432" s="3" t="str">
        <f t="shared" si="138"/>
        <v>Saturday</v>
      </c>
      <c r="G432" s="11">
        <f t="shared" si="156"/>
        <v>45199</v>
      </c>
      <c r="H432" s="11">
        <f t="shared" si="144"/>
        <v>45199</v>
      </c>
      <c r="I432" s="3" t="str">
        <f t="shared" si="142"/>
        <v>Saturday</v>
      </c>
    </row>
    <row r="433" spans="1:9">
      <c r="A433" s="11" t="str">
        <f t="shared" si="137"/>
        <v>01/10/2023 NOT ALLOWED</v>
      </c>
      <c r="B433" s="11">
        <f t="shared" si="148"/>
        <v>45200</v>
      </c>
      <c r="C433" s="3" t="str">
        <f t="shared" si="138"/>
        <v>Sunday</v>
      </c>
      <c r="G433" s="11" t="str">
        <f t="shared" ref="G433:G434" si="157">TEXT(H433,"DD/MM/YYYY")&amp; " NOT ALLOWED"</f>
        <v>01/10/2023 NOT ALLOWED</v>
      </c>
      <c r="H433" s="11">
        <f t="shared" si="144"/>
        <v>45200</v>
      </c>
      <c r="I433" s="3" t="str">
        <f t="shared" si="142"/>
        <v>Sunday</v>
      </c>
    </row>
    <row r="434" spans="1:9">
      <c r="A434" s="11" t="str">
        <f t="shared" si="137"/>
        <v>02/10/2023 NOT ALLOWED</v>
      </c>
      <c r="B434" s="11">
        <f t="shared" si="148"/>
        <v>45201</v>
      </c>
      <c r="C434" s="3" t="str">
        <f t="shared" si="138"/>
        <v>Monday</v>
      </c>
      <c r="G434" s="11" t="str">
        <f t="shared" si="157"/>
        <v>02/10/2023 NOT ALLOWED</v>
      </c>
      <c r="H434" s="11">
        <f t="shared" si="144"/>
        <v>45201</v>
      </c>
      <c r="I434" s="3" t="str">
        <f t="shared" si="142"/>
        <v>Monday</v>
      </c>
    </row>
    <row r="435" spans="1:9">
      <c r="A435" s="11">
        <f t="shared" si="140"/>
        <v>45202</v>
      </c>
      <c r="B435" s="11">
        <f t="shared" si="148"/>
        <v>45202</v>
      </c>
      <c r="C435" s="3" t="str">
        <f t="shared" si="138"/>
        <v>Tuesday</v>
      </c>
      <c r="G435" s="11">
        <f t="shared" ref="G435:G439" si="158">H435</f>
        <v>45202</v>
      </c>
      <c r="H435" s="11">
        <f t="shared" si="144"/>
        <v>45202</v>
      </c>
      <c r="I435" s="3" t="str">
        <f t="shared" si="142"/>
        <v>Tuesday</v>
      </c>
    </row>
    <row r="436" spans="1:9">
      <c r="A436" s="11">
        <f t="shared" si="140"/>
        <v>45203</v>
      </c>
      <c r="B436" s="11">
        <f t="shared" si="148"/>
        <v>45203</v>
      </c>
      <c r="C436" s="3" t="str">
        <f t="shared" si="138"/>
        <v>Wednesday</v>
      </c>
      <c r="G436" s="11">
        <f t="shared" si="158"/>
        <v>45203</v>
      </c>
      <c r="H436" s="11">
        <f t="shared" si="144"/>
        <v>45203</v>
      </c>
      <c r="I436" s="3" t="str">
        <f t="shared" si="142"/>
        <v>Wednesday</v>
      </c>
    </row>
    <row r="437" spans="1:9">
      <c r="A437" s="11">
        <f t="shared" si="140"/>
        <v>45204</v>
      </c>
      <c r="B437" s="11">
        <f t="shared" si="148"/>
        <v>45204</v>
      </c>
      <c r="C437" s="3" t="str">
        <f t="shared" si="138"/>
        <v>Thursday</v>
      </c>
      <c r="G437" s="11">
        <f t="shared" si="158"/>
        <v>45204</v>
      </c>
      <c r="H437" s="11">
        <f t="shared" si="144"/>
        <v>45204</v>
      </c>
      <c r="I437" s="3" t="str">
        <f t="shared" si="142"/>
        <v>Thursday</v>
      </c>
    </row>
    <row r="438" spans="1:9">
      <c r="A438" s="11">
        <f t="shared" si="140"/>
        <v>45205</v>
      </c>
      <c r="B438" s="11">
        <f t="shared" si="148"/>
        <v>45205</v>
      </c>
      <c r="C438" s="3" t="str">
        <f t="shared" si="138"/>
        <v>Friday</v>
      </c>
      <c r="G438" s="11">
        <f t="shared" si="158"/>
        <v>45205</v>
      </c>
      <c r="H438" s="11">
        <f t="shared" si="144"/>
        <v>45205</v>
      </c>
      <c r="I438" s="3" t="str">
        <f t="shared" si="142"/>
        <v>Friday</v>
      </c>
    </row>
    <row r="439" spans="1:9">
      <c r="A439" s="11">
        <f t="shared" si="140"/>
        <v>45206</v>
      </c>
      <c r="B439" s="11">
        <f t="shared" si="148"/>
        <v>45206</v>
      </c>
      <c r="C439" s="3" t="str">
        <f t="shared" si="138"/>
        <v>Saturday</v>
      </c>
      <c r="G439" s="11">
        <f t="shared" si="158"/>
        <v>45206</v>
      </c>
      <c r="H439" s="11">
        <f t="shared" si="144"/>
        <v>45206</v>
      </c>
      <c r="I439" s="3" t="str">
        <f t="shared" si="142"/>
        <v>Saturday</v>
      </c>
    </row>
    <row r="440" spans="1:9">
      <c r="A440" s="11" t="str">
        <f t="shared" si="137"/>
        <v>08/10/2023 NOT ALLOWED</v>
      </c>
      <c r="B440" s="11">
        <f t="shared" si="148"/>
        <v>45207</v>
      </c>
      <c r="C440" s="3" t="str">
        <f t="shared" si="138"/>
        <v>Sunday</v>
      </c>
      <c r="G440" s="11" t="str">
        <f t="shared" ref="G440:G441" si="159">TEXT(H440,"DD/MM/YYYY")&amp; " NOT ALLOWED"</f>
        <v>08/10/2023 NOT ALLOWED</v>
      </c>
      <c r="H440" s="11">
        <f t="shared" si="144"/>
        <v>45207</v>
      </c>
      <c r="I440" s="3" t="str">
        <f t="shared" si="142"/>
        <v>Sunday</v>
      </c>
    </row>
    <row r="441" spans="1:9">
      <c r="A441" s="11" t="str">
        <f t="shared" si="137"/>
        <v>09/10/2023 NOT ALLOWED</v>
      </c>
      <c r="B441" s="11">
        <f t="shared" si="148"/>
        <v>45208</v>
      </c>
      <c r="C441" s="3" t="str">
        <f t="shared" si="138"/>
        <v>Monday</v>
      </c>
      <c r="G441" s="11" t="str">
        <f t="shared" si="159"/>
        <v>09/10/2023 NOT ALLOWED</v>
      </c>
      <c r="H441" s="11">
        <f t="shared" si="144"/>
        <v>45208</v>
      </c>
      <c r="I441" s="3" t="str">
        <f t="shared" si="142"/>
        <v>Monday</v>
      </c>
    </row>
    <row r="442" spans="1:9">
      <c r="A442" s="11">
        <f t="shared" si="140"/>
        <v>45209</v>
      </c>
      <c r="B442" s="11">
        <f t="shared" si="148"/>
        <v>45209</v>
      </c>
      <c r="C442" s="3" t="str">
        <f t="shared" si="138"/>
        <v>Tuesday</v>
      </c>
      <c r="G442" s="11">
        <f t="shared" ref="G442:G446" si="160">H442</f>
        <v>45209</v>
      </c>
      <c r="H442" s="11">
        <f t="shared" si="144"/>
        <v>45209</v>
      </c>
      <c r="I442" s="3" t="str">
        <f t="shared" si="142"/>
        <v>Tuesday</v>
      </c>
    </row>
    <row r="443" spans="1:9">
      <c r="A443" s="11">
        <f t="shared" si="140"/>
        <v>45210</v>
      </c>
      <c r="B443" s="11">
        <f t="shared" si="148"/>
        <v>45210</v>
      </c>
      <c r="C443" s="3" t="str">
        <f t="shared" si="138"/>
        <v>Wednesday</v>
      </c>
      <c r="G443" s="11">
        <f t="shared" si="160"/>
        <v>45210</v>
      </c>
      <c r="H443" s="11">
        <f t="shared" si="144"/>
        <v>45210</v>
      </c>
      <c r="I443" s="3" t="str">
        <f t="shared" si="142"/>
        <v>Wednesday</v>
      </c>
    </row>
    <row r="444" spans="1:9">
      <c r="A444" s="11">
        <f t="shared" si="140"/>
        <v>45211</v>
      </c>
      <c r="B444" s="11">
        <f t="shared" si="148"/>
        <v>45211</v>
      </c>
      <c r="C444" s="3" t="str">
        <f t="shared" si="138"/>
        <v>Thursday</v>
      </c>
      <c r="G444" s="11">
        <f t="shared" si="160"/>
        <v>45211</v>
      </c>
      <c r="H444" s="11">
        <f t="shared" si="144"/>
        <v>45211</v>
      </c>
      <c r="I444" s="3" t="str">
        <f t="shared" si="142"/>
        <v>Thursday</v>
      </c>
    </row>
    <row r="445" spans="1:9">
      <c r="A445" s="11">
        <f t="shared" si="140"/>
        <v>45212</v>
      </c>
      <c r="B445" s="11">
        <f t="shared" si="148"/>
        <v>45212</v>
      </c>
      <c r="C445" s="3" t="str">
        <f t="shared" si="138"/>
        <v>Friday</v>
      </c>
      <c r="G445" s="11">
        <f t="shared" si="160"/>
        <v>45212</v>
      </c>
      <c r="H445" s="11">
        <f t="shared" si="144"/>
        <v>45212</v>
      </c>
      <c r="I445" s="3" t="str">
        <f t="shared" si="142"/>
        <v>Friday</v>
      </c>
    </row>
    <row r="446" spans="1:9">
      <c r="A446" s="11">
        <f t="shared" si="140"/>
        <v>45213</v>
      </c>
      <c r="B446" s="11">
        <f t="shared" si="148"/>
        <v>45213</v>
      </c>
      <c r="C446" s="3" t="str">
        <f t="shared" si="138"/>
        <v>Saturday</v>
      </c>
      <c r="G446" s="11">
        <f t="shared" si="160"/>
        <v>45213</v>
      </c>
      <c r="H446" s="11">
        <f t="shared" si="144"/>
        <v>45213</v>
      </c>
      <c r="I446" s="3" t="str">
        <f t="shared" si="142"/>
        <v>Saturday</v>
      </c>
    </row>
    <row r="447" spans="1:9">
      <c r="A447" s="11" t="str">
        <f t="shared" si="137"/>
        <v>15/10/2023 NOT ALLOWED</v>
      </c>
      <c r="B447" s="11">
        <f t="shared" si="148"/>
        <v>45214</v>
      </c>
      <c r="C447" s="3" t="str">
        <f t="shared" si="138"/>
        <v>Sunday</v>
      </c>
      <c r="G447" s="11" t="str">
        <f t="shared" ref="G447:G448" si="161">TEXT(H447,"DD/MM/YYYY")&amp; " NOT ALLOWED"</f>
        <v>15/10/2023 NOT ALLOWED</v>
      </c>
      <c r="H447" s="11">
        <f t="shared" si="144"/>
        <v>45214</v>
      </c>
      <c r="I447" s="3" t="str">
        <f t="shared" si="142"/>
        <v>Sunday</v>
      </c>
    </row>
    <row r="448" spans="1:9">
      <c r="A448" s="11" t="str">
        <f t="shared" ref="A448:A511" si="162">TEXT(B448,"DD/MM/YYYY")&amp; " NOT ALLOWED"</f>
        <v>16/10/2023 NOT ALLOWED</v>
      </c>
      <c r="B448" s="11">
        <f t="shared" si="148"/>
        <v>45215</v>
      </c>
      <c r="C448" s="3" t="str">
        <f t="shared" ref="C448:C511" si="163">TEXT(B448,"DDDD")</f>
        <v>Monday</v>
      </c>
      <c r="G448" s="11" t="str">
        <f t="shared" si="161"/>
        <v>16/10/2023 NOT ALLOWED</v>
      </c>
      <c r="H448" s="11">
        <f t="shared" si="144"/>
        <v>45215</v>
      </c>
      <c r="I448" s="3" t="str">
        <f t="shared" si="142"/>
        <v>Monday</v>
      </c>
    </row>
    <row r="449" spans="1:9">
      <c r="A449" s="11">
        <f t="shared" si="140"/>
        <v>45216</v>
      </c>
      <c r="B449" s="11">
        <f t="shared" si="148"/>
        <v>45216</v>
      </c>
      <c r="C449" s="3" t="str">
        <f t="shared" si="163"/>
        <v>Tuesday</v>
      </c>
      <c r="G449" s="11">
        <f t="shared" ref="G449:G453" si="164">H449</f>
        <v>45216</v>
      </c>
      <c r="H449" s="11">
        <f t="shared" si="144"/>
        <v>45216</v>
      </c>
      <c r="I449" s="3" t="str">
        <f t="shared" si="142"/>
        <v>Tuesday</v>
      </c>
    </row>
    <row r="450" spans="1:9">
      <c r="A450" s="11">
        <f t="shared" ref="A450:A513" si="165">B450</f>
        <v>45217</v>
      </c>
      <c r="B450" s="11">
        <f t="shared" si="148"/>
        <v>45217</v>
      </c>
      <c r="C450" s="3" t="str">
        <f t="shared" si="163"/>
        <v>Wednesday</v>
      </c>
      <c r="G450" s="11">
        <f t="shared" si="164"/>
        <v>45217</v>
      </c>
      <c r="H450" s="11">
        <f t="shared" si="144"/>
        <v>45217</v>
      </c>
      <c r="I450" s="3" t="str">
        <f t="shared" si="142"/>
        <v>Wednesday</v>
      </c>
    </row>
    <row r="451" spans="1:9">
      <c r="A451" s="11">
        <f t="shared" si="165"/>
        <v>45218</v>
      </c>
      <c r="B451" s="11">
        <f t="shared" si="148"/>
        <v>45218</v>
      </c>
      <c r="C451" s="3" t="str">
        <f t="shared" si="163"/>
        <v>Thursday</v>
      </c>
      <c r="G451" s="11">
        <f t="shared" si="164"/>
        <v>45218</v>
      </c>
      <c r="H451" s="11">
        <f t="shared" si="144"/>
        <v>45218</v>
      </c>
      <c r="I451" s="3" t="str">
        <f t="shared" si="142"/>
        <v>Thursday</v>
      </c>
    </row>
    <row r="452" spans="1:9">
      <c r="A452" s="11">
        <f t="shared" si="165"/>
        <v>45219</v>
      </c>
      <c r="B452" s="11">
        <f t="shared" si="148"/>
        <v>45219</v>
      </c>
      <c r="C452" s="3" t="str">
        <f t="shared" si="163"/>
        <v>Friday</v>
      </c>
      <c r="G452" s="11">
        <f t="shared" si="164"/>
        <v>45219</v>
      </c>
      <c r="H452" s="11">
        <f t="shared" si="144"/>
        <v>45219</v>
      </c>
      <c r="I452" s="3" t="str">
        <f t="shared" si="142"/>
        <v>Friday</v>
      </c>
    </row>
    <row r="453" spans="1:9">
      <c r="A453" s="11">
        <f t="shared" si="165"/>
        <v>45220</v>
      </c>
      <c r="B453" s="11">
        <f t="shared" si="148"/>
        <v>45220</v>
      </c>
      <c r="C453" s="3" t="str">
        <f t="shared" si="163"/>
        <v>Saturday</v>
      </c>
      <c r="G453" s="11">
        <f t="shared" si="164"/>
        <v>45220</v>
      </c>
      <c r="H453" s="11">
        <f t="shared" si="144"/>
        <v>45220</v>
      </c>
      <c r="I453" s="3" t="str">
        <f t="shared" si="142"/>
        <v>Saturday</v>
      </c>
    </row>
    <row r="454" spans="1:9">
      <c r="A454" s="11" t="str">
        <f t="shared" si="162"/>
        <v>22/10/2023 NOT ALLOWED</v>
      </c>
      <c r="B454" s="11">
        <f t="shared" si="148"/>
        <v>45221</v>
      </c>
      <c r="C454" s="3" t="str">
        <f t="shared" si="163"/>
        <v>Sunday</v>
      </c>
      <c r="G454" s="11" t="str">
        <f t="shared" ref="G454:G455" si="166">TEXT(H454,"DD/MM/YYYY")&amp; " NOT ALLOWED"</f>
        <v>22/10/2023 NOT ALLOWED</v>
      </c>
      <c r="H454" s="11">
        <f t="shared" si="144"/>
        <v>45221</v>
      </c>
      <c r="I454" s="3" t="str">
        <f t="shared" ref="I454:I517" si="167">TEXT(H454,"DDDD")</f>
        <v>Sunday</v>
      </c>
    </row>
    <row r="455" spans="1:9">
      <c r="A455" s="11" t="str">
        <f t="shared" si="162"/>
        <v>23/10/2023 NOT ALLOWED</v>
      </c>
      <c r="B455" s="11">
        <f t="shared" si="148"/>
        <v>45222</v>
      </c>
      <c r="C455" s="3" t="str">
        <f t="shared" si="163"/>
        <v>Monday</v>
      </c>
      <c r="G455" s="11" t="str">
        <f t="shared" si="166"/>
        <v>23/10/2023 NOT ALLOWED</v>
      </c>
      <c r="H455" s="11">
        <f t="shared" ref="H455:H518" si="168">H454+1</f>
        <v>45222</v>
      </c>
      <c r="I455" s="3" t="str">
        <f t="shared" si="167"/>
        <v>Monday</v>
      </c>
    </row>
    <row r="456" spans="1:9">
      <c r="A456" s="11">
        <f t="shared" si="165"/>
        <v>45223</v>
      </c>
      <c r="B456" s="11">
        <f t="shared" si="148"/>
        <v>45223</v>
      </c>
      <c r="C456" s="3" t="str">
        <f t="shared" si="163"/>
        <v>Tuesday</v>
      </c>
      <c r="G456" s="11">
        <f t="shared" ref="G456:G460" si="169">H456</f>
        <v>45223</v>
      </c>
      <c r="H456" s="11">
        <f t="shared" si="168"/>
        <v>45223</v>
      </c>
      <c r="I456" s="3" t="str">
        <f t="shared" si="167"/>
        <v>Tuesday</v>
      </c>
    </row>
    <row r="457" spans="1:9">
      <c r="A457" s="11">
        <f t="shared" si="165"/>
        <v>45224</v>
      </c>
      <c r="B457" s="11">
        <f t="shared" si="148"/>
        <v>45224</v>
      </c>
      <c r="C457" s="3" t="str">
        <f t="shared" si="163"/>
        <v>Wednesday</v>
      </c>
      <c r="G457" s="11">
        <f t="shared" si="169"/>
        <v>45224</v>
      </c>
      <c r="H457" s="11">
        <f t="shared" si="168"/>
        <v>45224</v>
      </c>
      <c r="I457" s="3" t="str">
        <f t="shared" si="167"/>
        <v>Wednesday</v>
      </c>
    </row>
    <row r="458" spans="1:9">
      <c r="A458" s="11">
        <f t="shared" si="165"/>
        <v>45225</v>
      </c>
      <c r="B458" s="11">
        <f t="shared" si="148"/>
        <v>45225</v>
      </c>
      <c r="C458" s="3" t="str">
        <f t="shared" si="163"/>
        <v>Thursday</v>
      </c>
      <c r="G458" s="11">
        <f t="shared" si="169"/>
        <v>45225</v>
      </c>
      <c r="H458" s="11">
        <f t="shared" si="168"/>
        <v>45225</v>
      </c>
      <c r="I458" s="3" t="str">
        <f t="shared" si="167"/>
        <v>Thursday</v>
      </c>
    </row>
    <row r="459" spans="1:9">
      <c r="A459" s="11">
        <f t="shared" si="165"/>
        <v>45226</v>
      </c>
      <c r="B459" s="11">
        <f t="shared" si="148"/>
        <v>45226</v>
      </c>
      <c r="C459" s="3" t="str">
        <f t="shared" si="163"/>
        <v>Friday</v>
      </c>
      <c r="G459" s="11">
        <f t="shared" si="169"/>
        <v>45226</v>
      </c>
      <c r="H459" s="11">
        <f t="shared" si="168"/>
        <v>45226</v>
      </c>
      <c r="I459" s="3" t="str">
        <f t="shared" si="167"/>
        <v>Friday</v>
      </c>
    </row>
    <row r="460" spans="1:9">
      <c r="A460" s="11">
        <f t="shared" si="165"/>
        <v>45227</v>
      </c>
      <c r="B460" s="11">
        <f t="shared" si="148"/>
        <v>45227</v>
      </c>
      <c r="C460" s="3" t="str">
        <f t="shared" si="163"/>
        <v>Saturday</v>
      </c>
      <c r="G460" s="11">
        <f t="shared" si="169"/>
        <v>45227</v>
      </c>
      <c r="H460" s="11">
        <f t="shared" si="168"/>
        <v>45227</v>
      </c>
      <c r="I460" s="3" t="str">
        <f t="shared" si="167"/>
        <v>Saturday</v>
      </c>
    </row>
    <row r="461" spans="1:9">
      <c r="A461" s="11" t="str">
        <f t="shared" si="162"/>
        <v>29/10/2023 NOT ALLOWED</v>
      </c>
      <c r="B461" s="11">
        <f t="shared" si="148"/>
        <v>45228</v>
      </c>
      <c r="C461" s="3" t="str">
        <f t="shared" si="163"/>
        <v>Sunday</v>
      </c>
      <c r="G461" s="11" t="str">
        <f t="shared" ref="G461:G462" si="170">TEXT(H461,"DD/MM/YYYY")&amp; " NOT ALLOWED"</f>
        <v>29/10/2023 NOT ALLOWED</v>
      </c>
      <c r="H461" s="11">
        <f t="shared" si="168"/>
        <v>45228</v>
      </c>
      <c r="I461" s="3" t="str">
        <f t="shared" si="167"/>
        <v>Sunday</v>
      </c>
    </row>
    <row r="462" spans="1:9">
      <c r="A462" s="11" t="str">
        <f t="shared" si="162"/>
        <v>30/10/2023 NOT ALLOWED</v>
      </c>
      <c r="B462" s="11">
        <f t="shared" si="148"/>
        <v>45229</v>
      </c>
      <c r="C462" s="3" t="str">
        <f t="shared" si="163"/>
        <v>Monday</v>
      </c>
      <c r="G462" s="11" t="str">
        <f t="shared" si="170"/>
        <v>30/10/2023 NOT ALLOWED</v>
      </c>
      <c r="H462" s="11">
        <f t="shared" si="168"/>
        <v>45229</v>
      </c>
      <c r="I462" s="3" t="str">
        <f t="shared" si="167"/>
        <v>Monday</v>
      </c>
    </row>
    <row r="463" spans="1:9">
      <c r="A463" s="11">
        <f t="shared" si="165"/>
        <v>45230</v>
      </c>
      <c r="B463" s="11">
        <f t="shared" si="148"/>
        <v>45230</v>
      </c>
      <c r="C463" s="3" t="str">
        <f t="shared" si="163"/>
        <v>Tuesday</v>
      </c>
      <c r="G463" s="11">
        <f t="shared" ref="G463:G467" si="171">H463</f>
        <v>45230</v>
      </c>
      <c r="H463" s="11">
        <f t="shared" si="168"/>
        <v>45230</v>
      </c>
      <c r="I463" s="3" t="str">
        <f t="shared" si="167"/>
        <v>Tuesday</v>
      </c>
    </row>
    <row r="464" spans="1:9">
      <c r="A464" s="11">
        <f t="shared" si="165"/>
        <v>45231</v>
      </c>
      <c r="B464" s="11">
        <f t="shared" si="148"/>
        <v>45231</v>
      </c>
      <c r="C464" s="3" t="str">
        <f t="shared" si="163"/>
        <v>Wednesday</v>
      </c>
      <c r="G464" s="11">
        <f t="shared" si="171"/>
        <v>45231</v>
      </c>
      <c r="H464" s="11">
        <f t="shared" si="168"/>
        <v>45231</v>
      </c>
      <c r="I464" s="3" t="str">
        <f t="shared" si="167"/>
        <v>Wednesday</v>
      </c>
    </row>
    <row r="465" spans="1:9">
      <c r="A465" s="11">
        <f t="shared" si="165"/>
        <v>45232</v>
      </c>
      <c r="B465" s="11">
        <f t="shared" si="148"/>
        <v>45232</v>
      </c>
      <c r="C465" s="3" t="str">
        <f t="shared" si="163"/>
        <v>Thursday</v>
      </c>
      <c r="G465" s="11">
        <f t="shared" si="171"/>
        <v>45232</v>
      </c>
      <c r="H465" s="11">
        <f t="shared" si="168"/>
        <v>45232</v>
      </c>
      <c r="I465" s="3" t="str">
        <f t="shared" si="167"/>
        <v>Thursday</v>
      </c>
    </row>
    <row r="466" spans="1:9">
      <c r="A466" s="11">
        <f t="shared" si="165"/>
        <v>45233</v>
      </c>
      <c r="B466" s="11">
        <f t="shared" si="148"/>
        <v>45233</v>
      </c>
      <c r="C466" s="3" t="str">
        <f t="shared" si="163"/>
        <v>Friday</v>
      </c>
      <c r="G466" s="11">
        <f t="shared" si="171"/>
        <v>45233</v>
      </c>
      <c r="H466" s="11">
        <f t="shared" si="168"/>
        <v>45233</v>
      </c>
      <c r="I466" s="3" t="str">
        <f t="shared" si="167"/>
        <v>Friday</v>
      </c>
    </row>
    <row r="467" spans="1:9">
      <c r="A467" s="11">
        <f t="shared" si="165"/>
        <v>45234</v>
      </c>
      <c r="B467" s="11">
        <f t="shared" si="148"/>
        <v>45234</v>
      </c>
      <c r="C467" s="3" t="str">
        <f t="shared" si="163"/>
        <v>Saturday</v>
      </c>
      <c r="G467" s="11">
        <f t="shared" si="171"/>
        <v>45234</v>
      </c>
      <c r="H467" s="11">
        <f t="shared" si="168"/>
        <v>45234</v>
      </c>
      <c r="I467" s="3" t="str">
        <f t="shared" si="167"/>
        <v>Saturday</v>
      </c>
    </row>
    <row r="468" spans="1:9">
      <c r="A468" s="11" t="str">
        <f t="shared" si="162"/>
        <v>05/11/2023 NOT ALLOWED</v>
      </c>
      <c r="B468" s="11">
        <f t="shared" ref="B468:B531" si="172">B467+1</f>
        <v>45235</v>
      </c>
      <c r="C468" s="3" t="str">
        <f t="shared" si="163"/>
        <v>Sunday</v>
      </c>
      <c r="G468" s="11" t="str">
        <f t="shared" ref="G468:G469" si="173">TEXT(H468,"DD/MM/YYYY")&amp; " NOT ALLOWED"</f>
        <v>05/11/2023 NOT ALLOWED</v>
      </c>
      <c r="H468" s="11">
        <f t="shared" si="168"/>
        <v>45235</v>
      </c>
      <c r="I468" s="3" t="str">
        <f t="shared" si="167"/>
        <v>Sunday</v>
      </c>
    </row>
    <row r="469" spans="1:9">
      <c r="A469" s="11" t="str">
        <f t="shared" si="162"/>
        <v>06/11/2023 NOT ALLOWED</v>
      </c>
      <c r="B469" s="11">
        <f t="shared" si="172"/>
        <v>45236</v>
      </c>
      <c r="C469" s="3" t="str">
        <f t="shared" si="163"/>
        <v>Monday</v>
      </c>
      <c r="G469" s="11" t="str">
        <f t="shared" si="173"/>
        <v>06/11/2023 NOT ALLOWED</v>
      </c>
      <c r="H469" s="11">
        <f t="shared" si="168"/>
        <v>45236</v>
      </c>
      <c r="I469" s="3" t="str">
        <f t="shared" si="167"/>
        <v>Monday</v>
      </c>
    </row>
    <row r="470" spans="1:9">
      <c r="A470" s="11">
        <f t="shared" si="165"/>
        <v>45237</v>
      </c>
      <c r="B470" s="11">
        <f t="shared" si="172"/>
        <v>45237</v>
      </c>
      <c r="C470" s="3" t="str">
        <f t="shared" si="163"/>
        <v>Tuesday</v>
      </c>
      <c r="G470" s="11">
        <f t="shared" ref="G470:G474" si="174">H470</f>
        <v>45237</v>
      </c>
      <c r="H470" s="11">
        <f t="shared" si="168"/>
        <v>45237</v>
      </c>
      <c r="I470" s="3" t="str">
        <f t="shared" si="167"/>
        <v>Tuesday</v>
      </c>
    </row>
    <row r="471" spans="1:9">
      <c r="A471" s="11">
        <f t="shared" si="165"/>
        <v>45238</v>
      </c>
      <c r="B471" s="11">
        <f t="shared" si="172"/>
        <v>45238</v>
      </c>
      <c r="C471" s="3" t="str">
        <f t="shared" si="163"/>
        <v>Wednesday</v>
      </c>
      <c r="G471" s="11">
        <f t="shared" si="174"/>
        <v>45238</v>
      </c>
      <c r="H471" s="11">
        <f t="shared" si="168"/>
        <v>45238</v>
      </c>
      <c r="I471" s="3" t="str">
        <f t="shared" si="167"/>
        <v>Wednesday</v>
      </c>
    </row>
    <row r="472" spans="1:9">
      <c r="A472" s="11">
        <f t="shared" si="165"/>
        <v>45239</v>
      </c>
      <c r="B472" s="11">
        <f t="shared" si="172"/>
        <v>45239</v>
      </c>
      <c r="C472" s="3" t="str">
        <f t="shared" si="163"/>
        <v>Thursday</v>
      </c>
      <c r="G472" s="11">
        <f t="shared" si="174"/>
        <v>45239</v>
      </c>
      <c r="H472" s="11">
        <f t="shared" si="168"/>
        <v>45239</v>
      </c>
      <c r="I472" s="3" t="str">
        <f t="shared" si="167"/>
        <v>Thursday</v>
      </c>
    </row>
    <row r="473" spans="1:9">
      <c r="A473" s="11">
        <f t="shared" si="165"/>
        <v>45240</v>
      </c>
      <c r="B473" s="11">
        <f t="shared" si="172"/>
        <v>45240</v>
      </c>
      <c r="C473" s="3" t="str">
        <f t="shared" si="163"/>
        <v>Friday</v>
      </c>
      <c r="G473" s="11">
        <f t="shared" si="174"/>
        <v>45240</v>
      </c>
      <c r="H473" s="11">
        <f t="shared" si="168"/>
        <v>45240</v>
      </c>
      <c r="I473" s="3" t="str">
        <f t="shared" si="167"/>
        <v>Friday</v>
      </c>
    </row>
    <row r="474" spans="1:9">
      <c r="A474" s="11">
        <f t="shared" si="165"/>
        <v>45241</v>
      </c>
      <c r="B474" s="11">
        <f t="shared" si="172"/>
        <v>45241</v>
      </c>
      <c r="C474" s="3" t="str">
        <f t="shared" si="163"/>
        <v>Saturday</v>
      </c>
      <c r="G474" s="11">
        <f t="shared" si="174"/>
        <v>45241</v>
      </c>
      <c r="H474" s="11">
        <f t="shared" si="168"/>
        <v>45241</v>
      </c>
      <c r="I474" s="3" t="str">
        <f t="shared" si="167"/>
        <v>Saturday</v>
      </c>
    </row>
    <row r="475" spans="1:9">
      <c r="A475" s="11" t="str">
        <f t="shared" si="162"/>
        <v>12/11/2023 NOT ALLOWED</v>
      </c>
      <c r="B475" s="11">
        <f t="shared" si="172"/>
        <v>45242</v>
      </c>
      <c r="C475" s="3" t="str">
        <f t="shared" si="163"/>
        <v>Sunday</v>
      </c>
      <c r="G475" s="11" t="str">
        <f t="shared" ref="G475:G476" si="175">TEXT(H475,"DD/MM/YYYY")&amp; " NOT ALLOWED"</f>
        <v>12/11/2023 NOT ALLOWED</v>
      </c>
      <c r="H475" s="11">
        <f t="shared" si="168"/>
        <v>45242</v>
      </c>
      <c r="I475" s="3" t="str">
        <f t="shared" si="167"/>
        <v>Sunday</v>
      </c>
    </row>
    <row r="476" spans="1:9">
      <c r="A476" s="11" t="str">
        <f t="shared" si="162"/>
        <v>13/11/2023 NOT ALLOWED</v>
      </c>
      <c r="B476" s="11">
        <f t="shared" si="172"/>
        <v>45243</v>
      </c>
      <c r="C476" s="3" t="str">
        <f t="shared" si="163"/>
        <v>Monday</v>
      </c>
      <c r="G476" s="11" t="str">
        <f t="shared" si="175"/>
        <v>13/11/2023 NOT ALLOWED</v>
      </c>
      <c r="H476" s="11">
        <f t="shared" si="168"/>
        <v>45243</v>
      </c>
      <c r="I476" s="3" t="str">
        <f t="shared" si="167"/>
        <v>Monday</v>
      </c>
    </row>
    <row r="477" spans="1:9">
      <c r="A477" s="11">
        <f t="shared" si="165"/>
        <v>45244</v>
      </c>
      <c r="B477" s="11">
        <f t="shared" si="172"/>
        <v>45244</v>
      </c>
      <c r="C477" s="3" t="str">
        <f t="shared" si="163"/>
        <v>Tuesday</v>
      </c>
      <c r="G477" s="11">
        <f t="shared" ref="G477:G481" si="176">H477</f>
        <v>45244</v>
      </c>
      <c r="H477" s="11">
        <f t="shared" si="168"/>
        <v>45244</v>
      </c>
      <c r="I477" s="3" t="str">
        <f t="shared" si="167"/>
        <v>Tuesday</v>
      </c>
    </row>
    <row r="478" spans="1:9">
      <c r="A478" s="11">
        <f t="shared" si="165"/>
        <v>45245</v>
      </c>
      <c r="B478" s="11">
        <f t="shared" si="172"/>
        <v>45245</v>
      </c>
      <c r="C478" s="3" t="str">
        <f t="shared" si="163"/>
        <v>Wednesday</v>
      </c>
      <c r="G478" s="11">
        <f t="shared" si="176"/>
        <v>45245</v>
      </c>
      <c r="H478" s="11">
        <f t="shared" si="168"/>
        <v>45245</v>
      </c>
      <c r="I478" s="3" t="str">
        <f t="shared" si="167"/>
        <v>Wednesday</v>
      </c>
    </row>
    <row r="479" spans="1:9">
      <c r="A479" s="11">
        <f t="shared" si="165"/>
        <v>45246</v>
      </c>
      <c r="B479" s="11">
        <f t="shared" si="172"/>
        <v>45246</v>
      </c>
      <c r="C479" s="3" t="str">
        <f t="shared" si="163"/>
        <v>Thursday</v>
      </c>
      <c r="G479" s="11">
        <f t="shared" si="176"/>
        <v>45246</v>
      </c>
      <c r="H479" s="11">
        <f t="shared" si="168"/>
        <v>45246</v>
      </c>
      <c r="I479" s="3" t="str">
        <f t="shared" si="167"/>
        <v>Thursday</v>
      </c>
    </row>
    <row r="480" spans="1:9">
      <c r="A480" s="11">
        <f t="shared" si="165"/>
        <v>45247</v>
      </c>
      <c r="B480" s="11">
        <f t="shared" si="172"/>
        <v>45247</v>
      </c>
      <c r="C480" s="3" t="str">
        <f t="shared" si="163"/>
        <v>Friday</v>
      </c>
      <c r="G480" s="11">
        <f t="shared" si="176"/>
        <v>45247</v>
      </c>
      <c r="H480" s="11">
        <f t="shared" si="168"/>
        <v>45247</v>
      </c>
      <c r="I480" s="3" t="str">
        <f t="shared" si="167"/>
        <v>Friday</v>
      </c>
    </row>
    <row r="481" spans="1:9">
      <c r="A481" s="11">
        <f t="shared" si="165"/>
        <v>45248</v>
      </c>
      <c r="B481" s="11">
        <f t="shared" si="172"/>
        <v>45248</v>
      </c>
      <c r="C481" s="3" t="str">
        <f t="shared" si="163"/>
        <v>Saturday</v>
      </c>
      <c r="G481" s="11">
        <f t="shared" si="176"/>
        <v>45248</v>
      </c>
      <c r="H481" s="11">
        <f t="shared" si="168"/>
        <v>45248</v>
      </c>
      <c r="I481" s="3" t="str">
        <f t="shared" si="167"/>
        <v>Saturday</v>
      </c>
    </row>
    <row r="482" spans="1:9">
      <c r="A482" s="11" t="str">
        <f t="shared" si="162"/>
        <v>19/11/2023 NOT ALLOWED</v>
      </c>
      <c r="B482" s="11">
        <f t="shared" si="172"/>
        <v>45249</v>
      </c>
      <c r="C482" s="3" t="str">
        <f t="shared" si="163"/>
        <v>Sunday</v>
      </c>
      <c r="G482" s="11" t="str">
        <f t="shared" ref="G482:G483" si="177">TEXT(H482,"DD/MM/YYYY")&amp; " NOT ALLOWED"</f>
        <v>19/11/2023 NOT ALLOWED</v>
      </c>
      <c r="H482" s="11">
        <f t="shared" si="168"/>
        <v>45249</v>
      </c>
      <c r="I482" s="3" t="str">
        <f t="shared" si="167"/>
        <v>Sunday</v>
      </c>
    </row>
    <row r="483" spans="1:9">
      <c r="A483" s="11" t="str">
        <f t="shared" si="162"/>
        <v>20/11/2023 NOT ALLOWED</v>
      </c>
      <c r="B483" s="11">
        <f t="shared" si="172"/>
        <v>45250</v>
      </c>
      <c r="C483" s="3" t="str">
        <f t="shared" si="163"/>
        <v>Monday</v>
      </c>
      <c r="G483" s="11" t="str">
        <f t="shared" si="177"/>
        <v>20/11/2023 NOT ALLOWED</v>
      </c>
      <c r="H483" s="11">
        <f t="shared" si="168"/>
        <v>45250</v>
      </c>
      <c r="I483" s="3" t="str">
        <f t="shared" si="167"/>
        <v>Monday</v>
      </c>
    </row>
    <row r="484" spans="1:9">
      <c r="A484" s="11">
        <f t="shared" si="165"/>
        <v>45251</v>
      </c>
      <c r="B484" s="11">
        <f t="shared" si="172"/>
        <v>45251</v>
      </c>
      <c r="C484" s="3" t="str">
        <f t="shared" si="163"/>
        <v>Tuesday</v>
      </c>
      <c r="G484" s="11">
        <f t="shared" ref="G484:G488" si="178">H484</f>
        <v>45251</v>
      </c>
      <c r="H484" s="11">
        <f t="shared" si="168"/>
        <v>45251</v>
      </c>
      <c r="I484" s="3" t="str">
        <f t="shared" si="167"/>
        <v>Tuesday</v>
      </c>
    </row>
    <row r="485" spans="1:9">
      <c r="A485" s="11">
        <f t="shared" si="165"/>
        <v>45252</v>
      </c>
      <c r="B485" s="11">
        <f t="shared" si="172"/>
        <v>45252</v>
      </c>
      <c r="C485" s="3" t="str">
        <f t="shared" si="163"/>
        <v>Wednesday</v>
      </c>
      <c r="G485" s="11">
        <f t="shared" si="178"/>
        <v>45252</v>
      </c>
      <c r="H485" s="11">
        <f t="shared" si="168"/>
        <v>45252</v>
      </c>
      <c r="I485" s="3" t="str">
        <f t="shared" si="167"/>
        <v>Wednesday</v>
      </c>
    </row>
    <row r="486" spans="1:9">
      <c r="A486" s="11">
        <f t="shared" si="165"/>
        <v>45253</v>
      </c>
      <c r="B486" s="11">
        <f t="shared" si="172"/>
        <v>45253</v>
      </c>
      <c r="C486" s="3" t="str">
        <f t="shared" si="163"/>
        <v>Thursday</v>
      </c>
      <c r="G486" s="11">
        <f t="shared" si="178"/>
        <v>45253</v>
      </c>
      <c r="H486" s="11">
        <f t="shared" si="168"/>
        <v>45253</v>
      </c>
      <c r="I486" s="3" t="str">
        <f t="shared" si="167"/>
        <v>Thursday</v>
      </c>
    </row>
    <row r="487" spans="1:9">
      <c r="A487" s="11">
        <f t="shared" si="165"/>
        <v>45254</v>
      </c>
      <c r="B487" s="11">
        <f t="shared" si="172"/>
        <v>45254</v>
      </c>
      <c r="C487" s="3" t="str">
        <f t="shared" si="163"/>
        <v>Friday</v>
      </c>
      <c r="G487" s="11">
        <f t="shared" si="178"/>
        <v>45254</v>
      </c>
      <c r="H487" s="11">
        <f t="shared" si="168"/>
        <v>45254</v>
      </c>
      <c r="I487" s="3" t="str">
        <f t="shared" si="167"/>
        <v>Friday</v>
      </c>
    </row>
    <row r="488" spans="1:9">
      <c r="A488" s="11">
        <f t="shared" si="165"/>
        <v>45255</v>
      </c>
      <c r="B488" s="11">
        <f t="shared" si="172"/>
        <v>45255</v>
      </c>
      <c r="C488" s="3" t="str">
        <f t="shared" si="163"/>
        <v>Saturday</v>
      </c>
      <c r="G488" s="11">
        <f t="shared" si="178"/>
        <v>45255</v>
      </c>
      <c r="H488" s="11">
        <f t="shared" si="168"/>
        <v>45255</v>
      </c>
      <c r="I488" s="3" t="str">
        <f t="shared" si="167"/>
        <v>Saturday</v>
      </c>
    </row>
    <row r="489" spans="1:9">
      <c r="A489" s="11" t="str">
        <f t="shared" si="162"/>
        <v>26/11/2023 NOT ALLOWED</v>
      </c>
      <c r="B489" s="11">
        <f t="shared" si="172"/>
        <v>45256</v>
      </c>
      <c r="C489" s="3" t="str">
        <f t="shared" si="163"/>
        <v>Sunday</v>
      </c>
      <c r="G489" s="11" t="str">
        <f t="shared" ref="G489:G490" si="179">TEXT(H489,"DD/MM/YYYY")&amp; " NOT ALLOWED"</f>
        <v>26/11/2023 NOT ALLOWED</v>
      </c>
      <c r="H489" s="11">
        <f t="shared" si="168"/>
        <v>45256</v>
      </c>
      <c r="I489" s="3" t="str">
        <f t="shared" si="167"/>
        <v>Sunday</v>
      </c>
    </row>
    <row r="490" spans="1:9">
      <c r="A490" s="11" t="str">
        <f t="shared" si="162"/>
        <v>27/11/2023 NOT ALLOWED</v>
      </c>
      <c r="B490" s="11">
        <f t="shared" si="172"/>
        <v>45257</v>
      </c>
      <c r="C490" s="3" t="str">
        <f t="shared" si="163"/>
        <v>Monday</v>
      </c>
      <c r="G490" s="11" t="str">
        <f t="shared" si="179"/>
        <v>27/11/2023 NOT ALLOWED</v>
      </c>
      <c r="H490" s="11">
        <f t="shared" si="168"/>
        <v>45257</v>
      </c>
      <c r="I490" s="3" t="str">
        <f t="shared" si="167"/>
        <v>Monday</v>
      </c>
    </row>
    <row r="491" spans="1:9">
      <c r="A491" s="11">
        <f t="shared" si="165"/>
        <v>45258</v>
      </c>
      <c r="B491" s="11">
        <f t="shared" si="172"/>
        <v>45258</v>
      </c>
      <c r="C491" s="3" t="str">
        <f t="shared" si="163"/>
        <v>Tuesday</v>
      </c>
      <c r="G491" s="11">
        <f t="shared" ref="G491:G495" si="180">H491</f>
        <v>45258</v>
      </c>
      <c r="H491" s="11">
        <f t="shared" si="168"/>
        <v>45258</v>
      </c>
      <c r="I491" s="3" t="str">
        <f t="shared" si="167"/>
        <v>Tuesday</v>
      </c>
    </row>
    <row r="492" spans="1:9">
      <c r="A492" s="11">
        <f t="shared" si="165"/>
        <v>45259</v>
      </c>
      <c r="B492" s="11">
        <f t="shared" si="172"/>
        <v>45259</v>
      </c>
      <c r="C492" s="3" t="str">
        <f t="shared" si="163"/>
        <v>Wednesday</v>
      </c>
      <c r="G492" s="11">
        <f t="shared" si="180"/>
        <v>45259</v>
      </c>
      <c r="H492" s="11">
        <f t="shared" si="168"/>
        <v>45259</v>
      </c>
      <c r="I492" s="3" t="str">
        <f t="shared" si="167"/>
        <v>Wednesday</v>
      </c>
    </row>
    <row r="493" spans="1:9">
      <c r="A493" s="11">
        <f t="shared" si="165"/>
        <v>45260</v>
      </c>
      <c r="B493" s="11">
        <f t="shared" si="172"/>
        <v>45260</v>
      </c>
      <c r="C493" s="3" t="str">
        <f t="shared" si="163"/>
        <v>Thursday</v>
      </c>
      <c r="G493" s="11">
        <f t="shared" si="180"/>
        <v>45260</v>
      </c>
      <c r="H493" s="11">
        <f t="shared" si="168"/>
        <v>45260</v>
      </c>
      <c r="I493" s="3" t="str">
        <f t="shared" si="167"/>
        <v>Thursday</v>
      </c>
    </row>
    <row r="494" spans="1:9">
      <c r="A494" s="11">
        <f t="shared" si="165"/>
        <v>45261</v>
      </c>
      <c r="B494" s="11">
        <f t="shared" si="172"/>
        <v>45261</v>
      </c>
      <c r="C494" s="3" t="str">
        <f t="shared" si="163"/>
        <v>Friday</v>
      </c>
      <c r="G494" s="11">
        <f t="shared" si="180"/>
        <v>45261</v>
      </c>
      <c r="H494" s="11">
        <f t="shared" si="168"/>
        <v>45261</v>
      </c>
      <c r="I494" s="3" t="str">
        <f t="shared" si="167"/>
        <v>Friday</v>
      </c>
    </row>
    <row r="495" spans="1:9">
      <c r="A495" s="11">
        <f t="shared" si="165"/>
        <v>45262</v>
      </c>
      <c r="B495" s="11">
        <f t="shared" si="172"/>
        <v>45262</v>
      </c>
      <c r="C495" s="3" t="str">
        <f t="shared" si="163"/>
        <v>Saturday</v>
      </c>
      <c r="G495" s="11">
        <f t="shared" si="180"/>
        <v>45262</v>
      </c>
      <c r="H495" s="11">
        <f t="shared" si="168"/>
        <v>45262</v>
      </c>
      <c r="I495" s="3" t="str">
        <f t="shared" si="167"/>
        <v>Saturday</v>
      </c>
    </row>
    <row r="496" spans="1:9">
      <c r="A496" s="11" t="str">
        <f t="shared" si="162"/>
        <v>03/12/2023 NOT ALLOWED</v>
      </c>
      <c r="B496" s="11">
        <f t="shared" si="172"/>
        <v>45263</v>
      </c>
      <c r="C496" s="3" t="str">
        <f t="shared" si="163"/>
        <v>Sunday</v>
      </c>
      <c r="G496" s="11" t="str">
        <f t="shared" ref="G496:G497" si="181">TEXT(H496,"DD/MM/YYYY")&amp; " NOT ALLOWED"</f>
        <v>03/12/2023 NOT ALLOWED</v>
      </c>
      <c r="H496" s="11">
        <f t="shared" si="168"/>
        <v>45263</v>
      </c>
      <c r="I496" s="3" t="str">
        <f t="shared" si="167"/>
        <v>Sunday</v>
      </c>
    </row>
    <row r="497" spans="1:9">
      <c r="A497" s="11" t="str">
        <f t="shared" si="162"/>
        <v>04/12/2023 NOT ALLOWED</v>
      </c>
      <c r="B497" s="11">
        <f t="shared" si="172"/>
        <v>45264</v>
      </c>
      <c r="C497" s="3" t="str">
        <f t="shared" si="163"/>
        <v>Monday</v>
      </c>
      <c r="G497" s="11" t="str">
        <f t="shared" si="181"/>
        <v>04/12/2023 NOT ALLOWED</v>
      </c>
      <c r="H497" s="11">
        <f t="shared" si="168"/>
        <v>45264</v>
      </c>
      <c r="I497" s="3" t="str">
        <f t="shared" si="167"/>
        <v>Monday</v>
      </c>
    </row>
    <row r="498" spans="1:9">
      <c r="A498" s="11">
        <f t="shared" si="165"/>
        <v>45265</v>
      </c>
      <c r="B498" s="11">
        <f t="shared" si="172"/>
        <v>45265</v>
      </c>
      <c r="C498" s="3" t="str">
        <f t="shared" si="163"/>
        <v>Tuesday</v>
      </c>
      <c r="G498" s="11">
        <f t="shared" ref="G498:G502" si="182">H498</f>
        <v>45265</v>
      </c>
      <c r="H498" s="11">
        <f t="shared" si="168"/>
        <v>45265</v>
      </c>
      <c r="I498" s="3" t="str">
        <f t="shared" si="167"/>
        <v>Tuesday</v>
      </c>
    </row>
    <row r="499" spans="1:9">
      <c r="A499" s="11">
        <f t="shared" si="165"/>
        <v>45266</v>
      </c>
      <c r="B499" s="11">
        <f t="shared" si="172"/>
        <v>45266</v>
      </c>
      <c r="C499" s="3" t="str">
        <f t="shared" si="163"/>
        <v>Wednesday</v>
      </c>
      <c r="G499" s="11">
        <f t="shared" si="182"/>
        <v>45266</v>
      </c>
      <c r="H499" s="11">
        <f t="shared" si="168"/>
        <v>45266</v>
      </c>
      <c r="I499" s="3" t="str">
        <f t="shared" si="167"/>
        <v>Wednesday</v>
      </c>
    </row>
    <row r="500" spans="1:9">
      <c r="A500" s="11">
        <f t="shared" si="165"/>
        <v>45267</v>
      </c>
      <c r="B500" s="11">
        <f t="shared" si="172"/>
        <v>45267</v>
      </c>
      <c r="C500" s="3" t="str">
        <f t="shared" si="163"/>
        <v>Thursday</v>
      </c>
      <c r="G500" s="11">
        <f t="shared" si="182"/>
        <v>45267</v>
      </c>
      <c r="H500" s="11">
        <f t="shared" si="168"/>
        <v>45267</v>
      </c>
      <c r="I500" s="3" t="str">
        <f t="shared" si="167"/>
        <v>Thursday</v>
      </c>
    </row>
    <row r="501" spans="1:9">
      <c r="A501" s="11">
        <f t="shared" si="165"/>
        <v>45268</v>
      </c>
      <c r="B501" s="11">
        <f t="shared" si="172"/>
        <v>45268</v>
      </c>
      <c r="C501" s="3" t="str">
        <f t="shared" si="163"/>
        <v>Friday</v>
      </c>
      <c r="G501" s="11">
        <f t="shared" si="182"/>
        <v>45268</v>
      </c>
      <c r="H501" s="11">
        <f t="shared" si="168"/>
        <v>45268</v>
      </c>
      <c r="I501" s="3" t="str">
        <f t="shared" si="167"/>
        <v>Friday</v>
      </c>
    </row>
    <row r="502" spans="1:9">
      <c r="A502" s="11">
        <f t="shared" si="165"/>
        <v>45269</v>
      </c>
      <c r="B502" s="11">
        <f t="shared" si="172"/>
        <v>45269</v>
      </c>
      <c r="C502" s="3" t="str">
        <f t="shared" si="163"/>
        <v>Saturday</v>
      </c>
      <c r="G502" s="11">
        <f t="shared" si="182"/>
        <v>45269</v>
      </c>
      <c r="H502" s="11">
        <f t="shared" si="168"/>
        <v>45269</v>
      </c>
      <c r="I502" s="3" t="str">
        <f t="shared" si="167"/>
        <v>Saturday</v>
      </c>
    </row>
    <row r="503" spans="1:9">
      <c r="A503" s="11" t="str">
        <f t="shared" si="162"/>
        <v>10/12/2023 NOT ALLOWED</v>
      </c>
      <c r="B503" s="11">
        <f t="shared" si="172"/>
        <v>45270</v>
      </c>
      <c r="C503" s="3" t="str">
        <f t="shared" si="163"/>
        <v>Sunday</v>
      </c>
      <c r="G503" s="11" t="str">
        <f t="shared" ref="G503:G504" si="183">TEXT(H503,"DD/MM/YYYY")&amp; " NOT ALLOWED"</f>
        <v>10/12/2023 NOT ALLOWED</v>
      </c>
      <c r="H503" s="11">
        <f t="shared" si="168"/>
        <v>45270</v>
      </c>
      <c r="I503" s="3" t="str">
        <f t="shared" si="167"/>
        <v>Sunday</v>
      </c>
    </row>
    <row r="504" spans="1:9">
      <c r="A504" s="11" t="str">
        <f t="shared" si="162"/>
        <v>11/12/2023 NOT ALLOWED</v>
      </c>
      <c r="B504" s="11">
        <f t="shared" si="172"/>
        <v>45271</v>
      </c>
      <c r="C504" s="3" t="str">
        <f t="shared" si="163"/>
        <v>Monday</v>
      </c>
      <c r="G504" s="11" t="str">
        <f t="shared" si="183"/>
        <v>11/12/2023 NOT ALLOWED</v>
      </c>
      <c r="H504" s="11">
        <f t="shared" si="168"/>
        <v>45271</v>
      </c>
      <c r="I504" s="3" t="str">
        <f t="shared" si="167"/>
        <v>Monday</v>
      </c>
    </row>
    <row r="505" spans="1:9">
      <c r="A505" s="11">
        <f t="shared" si="165"/>
        <v>45272</v>
      </c>
      <c r="B505" s="11">
        <f t="shared" si="172"/>
        <v>45272</v>
      </c>
      <c r="C505" s="3" t="str">
        <f t="shared" si="163"/>
        <v>Tuesday</v>
      </c>
      <c r="G505" s="11">
        <f t="shared" ref="G505:G509" si="184">H505</f>
        <v>45272</v>
      </c>
      <c r="H505" s="11">
        <f t="shared" si="168"/>
        <v>45272</v>
      </c>
      <c r="I505" s="3" t="str">
        <f t="shared" si="167"/>
        <v>Tuesday</v>
      </c>
    </row>
    <row r="506" spans="1:9">
      <c r="A506" s="11">
        <f t="shared" si="165"/>
        <v>45273</v>
      </c>
      <c r="B506" s="11">
        <f t="shared" si="172"/>
        <v>45273</v>
      </c>
      <c r="C506" s="3" t="str">
        <f t="shared" si="163"/>
        <v>Wednesday</v>
      </c>
      <c r="G506" s="11">
        <f t="shared" si="184"/>
        <v>45273</v>
      </c>
      <c r="H506" s="11">
        <f t="shared" si="168"/>
        <v>45273</v>
      </c>
      <c r="I506" s="3" t="str">
        <f t="shared" si="167"/>
        <v>Wednesday</v>
      </c>
    </row>
    <row r="507" spans="1:9">
      <c r="A507" s="11">
        <f t="shared" si="165"/>
        <v>45274</v>
      </c>
      <c r="B507" s="11">
        <f t="shared" si="172"/>
        <v>45274</v>
      </c>
      <c r="C507" s="3" t="str">
        <f t="shared" si="163"/>
        <v>Thursday</v>
      </c>
      <c r="G507" s="11">
        <f t="shared" si="184"/>
        <v>45274</v>
      </c>
      <c r="H507" s="11">
        <f t="shared" si="168"/>
        <v>45274</v>
      </c>
      <c r="I507" s="3" t="str">
        <f t="shared" si="167"/>
        <v>Thursday</v>
      </c>
    </row>
    <row r="508" spans="1:9">
      <c r="A508" s="11">
        <f t="shared" si="165"/>
        <v>45275</v>
      </c>
      <c r="B508" s="11">
        <f t="shared" si="172"/>
        <v>45275</v>
      </c>
      <c r="C508" s="3" t="str">
        <f t="shared" si="163"/>
        <v>Friday</v>
      </c>
      <c r="G508" s="11">
        <f t="shared" si="184"/>
        <v>45275</v>
      </c>
      <c r="H508" s="11">
        <f t="shared" si="168"/>
        <v>45275</v>
      </c>
      <c r="I508" s="3" t="str">
        <f t="shared" si="167"/>
        <v>Friday</v>
      </c>
    </row>
    <row r="509" spans="1:9">
      <c r="A509" s="11">
        <f t="shared" si="165"/>
        <v>45276</v>
      </c>
      <c r="B509" s="11">
        <f t="shared" si="172"/>
        <v>45276</v>
      </c>
      <c r="C509" s="3" t="str">
        <f t="shared" si="163"/>
        <v>Saturday</v>
      </c>
      <c r="G509" s="11">
        <f t="shared" si="184"/>
        <v>45276</v>
      </c>
      <c r="H509" s="11">
        <f t="shared" si="168"/>
        <v>45276</v>
      </c>
      <c r="I509" s="3" t="str">
        <f t="shared" si="167"/>
        <v>Saturday</v>
      </c>
    </row>
    <row r="510" spans="1:9">
      <c r="A510" s="11" t="str">
        <f t="shared" si="162"/>
        <v>17/12/2023 NOT ALLOWED</v>
      </c>
      <c r="B510" s="11">
        <f t="shared" si="172"/>
        <v>45277</v>
      </c>
      <c r="C510" s="3" t="str">
        <f t="shared" si="163"/>
        <v>Sunday</v>
      </c>
      <c r="G510" s="11" t="str">
        <f t="shared" ref="G510:G511" si="185">TEXT(H510,"DD/MM/YYYY")&amp; " NOT ALLOWED"</f>
        <v>17/12/2023 NOT ALLOWED</v>
      </c>
      <c r="H510" s="11">
        <f t="shared" si="168"/>
        <v>45277</v>
      </c>
      <c r="I510" s="3" t="str">
        <f t="shared" si="167"/>
        <v>Sunday</v>
      </c>
    </row>
    <row r="511" spans="1:9">
      <c r="A511" s="11" t="str">
        <f t="shared" si="162"/>
        <v>18/12/2023 NOT ALLOWED</v>
      </c>
      <c r="B511" s="11">
        <f t="shared" si="172"/>
        <v>45278</v>
      </c>
      <c r="C511" s="3" t="str">
        <f t="shared" si="163"/>
        <v>Monday</v>
      </c>
      <c r="G511" s="11" t="str">
        <f t="shared" si="185"/>
        <v>18/12/2023 NOT ALLOWED</v>
      </c>
      <c r="H511" s="11">
        <f t="shared" si="168"/>
        <v>45278</v>
      </c>
      <c r="I511" s="3" t="str">
        <f t="shared" si="167"/>
        <v>Monday</v>
      </c>
    </row>
    <row r="512" spans="1:9">
      <c r="A512" s="11">
        <f t="shared" si="165"/>
        <v>45279</v>
      </c>
      <c r="B512" s="11">
        <f t="shared" si="172"/>
        <v>45279</v>
      </c>
      <c r="C512" s="3" t="str">
        <f t="shared" ref="C512:C575" si="186">TEXT(B512,"DDDD")</f>
        <v>Tuesday</v>
      </c>
      <c r="G512" s="11">
        <f t="shared" ref="G512:G516" si="187">H512</f>
        <v>45279</v>
      </c>
      <c r="H512" s="11">
        <f t="shared" si="168"/>
        <v>45279</v>
      </c>
      <c r="I512" s="3" t="str">
        <f t="shared" si="167"/>
        <v>Tuesday</v>
      </c>
    </row>
    <row r="513" spans="1:9">
      <c r="A513" s="11">
        <f t="shared" si="165"/>
        <v>45280</v>
      </c>
      <c r="B513" s="11">
        <f t="shared" si="172"/>
        <v>45280</v>
      </c>
      <c r="C513" s="3" t="str">
        <f t="shared" si="186"/>
        <v>Wednesday</v>
      </c>
      <c r="G513" s="11">
        <f t="shared" si="187"/>
        <v>45280</v>
      </c>
      <c r="H513" s="11">
        <f t="shared" si="168"/>
        <v>45280</v>
      </c>
      <c r="I513" s="3" t="str">
        <f t="shared" si="167"/>
        <v>Wednesday</v>
      </c>
    </row>
    <row r="514" spans="1:9">
      <c r="A514" s="11">
        <f t="shared" ref="A514:A577" si="188">B514</f>
        <v>45281</v>
      </c>
      <c r="B514" s="11">
        <f t="shared" si="172"/>
        <v>45281</v>
      </c>
      <c r="C514" s="3" t="str">
        <f t="shared" si="186"/>
        <v>Thursday</v>
      </c>
      <c r="G514" s="11">
        <f t="shared" si="187"/>
        <v>45281</v>
      </c>
      <c r="H514" s="11">
        <f t="shared" si="168"/>
        <v>45281</v>
      </c>
      <c r="I514" s="3" t="str">
        <f t="shared" si="167"/>
        <v>Thursday</v>
      </c>
    </row>
    <row r="515" spans="1:9">
      <c r="A515" s="11">
        <f t="shared" si="188"/>
        <v>45282</v>
      </c>
      <c r="B515" s="11">
        <f t="shared" si="172"/>
        <v>45282</v>
      </c>
      <c r="C515" s="3" t="str">
        <f t="shared" si="186"/>
        <v>Friday</v>
      </c>
      <c r="G515" s="11">
        <f t="shared" si="187"/>
        <v>45282</v>
      </c>
      <c r="H515" s="11">
        <f t="shared" si="168"/>
        <v>45282</v>
      </c>
      <c r="I515" s="3" t="str">
        <f t="shared" si="167"/>
        <v>Friday</v>
      </c>
    </row>
    <row r="516" spans="1:9">
      <c r="A516" s="11">
        <f t="shared" si="188"/>
        <v>45283</v>
      </c>
      <c r="B516" s="11">
        <f t="shared" si="172"/>
        <v>45283</v>
      </c>
      <c r="C516" s="3" t="str">
        <f t="shared" si="186"/>
        <v>Saturday</v>
      </c>
      <c r="G516" s="11">
        <f t="shared" si="187"/>
        <v>45283</v>
      </c>
      <c r="H516" s="11">
        <f t="shared" si="168"/>
        <v>45283</v>
      </c>
      <c r="I516" s="3" t="str">
        <f t="shared" si="167"/>
        <v>Saturday</v>
      </c>
    </row>
    <row r="517" spans="1:9">
      <c r="A517" s="11" t="str">
        <f t="shared" ref="A517:A580" si="189">TEXT(B517,"DD/MM/YYYY")&amp; " NOT ALLOWED"</f>
        <v>24/12/2023 NOT ALLOWED</v>
      </c>
      <c r="B517" s="11">
        <f t="shared" si="172"/>
        <v>45284</v>
      </c>
      <c r="C517" s="3" t="str">
        <f t="shared" si="186"/>
        <v>Sunday</v>
      </c>
      <c r="G517" s="11" t="str">
        <f t="shared" ref="G517:G518" si="190">TEXT(H517,"DD/MM/YYYY")&amp; " NOT ALLOWED"</f>
        <v>24/12/2023 NOT ALLOWED</v>
      </c>
      <c r="H517" s="11">
        <f t="shared" si="168"/>
        <v>45284</v>
      </c>
      <c r="I517" s="3" t="str">
        <f t="shared" si="167"/>
        <v>Sunday</v>
      </c>
    </row>
    <row r="518" spans="1:9">
      <c r="A518" s="11" t="str">
        <f t="shared" si="189"/>
        <v>25/12/2023 NOT ALLOWED</v>
      </c>
      <c r="B518" s="11">
        <f t="shared" si="172"/>
        <v>45285</v>
      </c>
      <c r="C518" s="3" t="str">
        <f t="shared" si="186"/>
        <v>Monday</v>
      </c>
      <c r="G518" s="11" t="str">
        <f t="shared" si="190"/>
        <v>25/12/2023 NOT ALLOWED</v>
      </c>
      <c r="H518" s="11">
        <f t="shared" si="168"/>
        <v>45285</v>
      </c>
      <c r="I518" s="3" t="str">
        <f t="shared" ref="I518:I581" si="191">TEXT(H518,"DDDD")</f>
        <v>Monday</v>
      </c>
    </row>
    <row r="519" spans="1:9">
      <c r="A519" s="11">
        <f t="shared" si="188"/>
        <v>45286</v>
      </c>
      <c r="B519" s="11">
        <f t="shared" si="172"/>
        <v>45286</v>
      </c>
      <c r="C519" s="3" t="str">
        <f t="shared" si="186"/>
        <v>Tuesday</v>
      </c>
      <c r="G519" s="11">
        <f t="shared" ref="G519:G523" si="192">H519</f>
        <v>45286</v>
      </c>
      <c r="H519" s="11">
        <f t="shared" ref="H519:H582" si="193">H518+1</f>
        <v>45286</v>
      </c>
      <c r="I519" s="3" t="str">
        <f t="shared" si="191"/>
        <v>Tuesday</v>
      </c>
    </row>
    <row r="520" spans="1:9">
      <c r="A520" s="11">
        <f t="shared" si="188"/>
        <v>45287</v>
      </c>
      <c r="B520" s="11">
        <f t="shared" si="172"/>
        <v>45287</v>
      </c>
      <c r="C520" s="3" t="str">
        <f t="shared" si="186"/>
        <v>Wednesday</v>
      </c>
      <c r="G520" s="11">
        <f t="shared" si="192"/>
        <v>45287</v>
      </c>
      <c r="H520" s="11">
        <f t="shared" si="193"/>
        <v>45287</v>
      </c>
      <c r="I520" s="3" t="str">
        <f t="shared" si="191"/>
        <v>Wednesday</v>
      </c>
    </row>
    <row r="521" spans="1:9">
      <c r="A521" s="11">
        <f t="shared" si="188"/>
        <v>45288</v>
      </c>
      <c r="B521" s="11">
        <f t="shared" si="172"/>
        <v>45288</v>
      </c>
      <c r="C521" s="3" t="str">
        <f t="shared" si="186"/>
        <v>Thursday</v>
      </c>
      <c r="G521" s="11">
        <f t="shared" si="192"/>
        <v>45288</v>
      </c>
      <c r="H521" s="11">
        <f t="shared" si="193"/>
        <v>45288</v>
      </c>
      <c r="I521" s="3" t="str">
        <f t="shared" si="191"/>
        <v>Thursday</v>
      </c>
    </row>
    <row r="522" spans="1:9">
      <c r="A522" s="11">
        <f t="shared" si="188"/>
        <v>45289</v>
      </c>
      <c r="B522" s="11">
        <f t="shared" si="172"/>
        <v>45289</v>
      </c>
      <c r="C522" s="3" t="str">
        <f t="shared" si="186"/>
        <v>Friday</v>
      </c>
      <c r="G522" s="11">
        <f t="shared" si="192"/>
        <v>45289</v>
      </c>
      <c r="H522" s="11">
        <f t="shared" si="193"/>
        <v>45289</v>
      </c>
      <c r="I522" s="3" t="str">
        <f t="shared" si="191"/>
        <v>Friday</v>
      </c>
    </row>
    <row r="523" spans="1:9">
      <c r="A523" s="11">
        <f t="shared" si="188"/>
        <v>45290</v>
      </c>
      <c r="B523" s="11">
        <f t="shared" si="172"/>
        <v>45290</v>
      </c>
      <c r="C523" s="3" t="str">
        <f t="shared" si="186"/>
        <v>Saturday</v>
      </c>
      <c r="G523" s="11">
        <f t="shared" si="192"/>
        <v>45290</v>
      </c>
      <c r="H523" s="11">
        <f t="shared" si="193"/>
        <v>45290</v>
      </c>
      <c r="I523" s="3" t="str">
        <f t="shared" si="191"/>
        <v>Saturday</v>
      </c>
    </row>
    <row r="524" spans="1:9">
      <c r="A524" s="11" t="str">
        <f t="shared" si="189"/>
        <v>31/12/2023 NOT ALLOWED</v>
      </c>
      <c r="B524" s="11">
        <f t="shared" si="172"/>
        <v>45291</v>
      </c>
      <c r="C524" s="3" t="str">
        <f t="shared" si="186"/>
        <v>Sunday</v>
      </c>
      <c r="G524" s="11" t="str">
        <f t="shared" ref="G524:G525" si="194">TEXT(H524,"DD/MM/YYYY")&amp; " NOT ALLOWED"</f>
        <v>31/12/2023 NOT ALLOWED</v>
      </c>
      <c r="H524" s="11">
        <f t="shared" si="193"/>
        <v>45291</v>
      </c>
      <c r="I524" s="3" t="str">
        <f t="shared" si="191"/>
        <v>Sunday</v>
      </c>
    </row>
    <row r="525" spans="1:9">
      <c r="A525" s="11" t="str">
        <f t="shared" si="189"/>
        <v>01/01/2024 NOT ALLOWED</v>
      </c>
      <c r="B525" s="11">
        <f t="shared" si="172"/>
        <v>45292</v>
      </c>
      <c r="C525" s="3" t="str">
        <f t="shared" si="186"/>
        <v>Monday</v>
      </c>
      <c r="G525" s="11" t="str">
        <f t="shared" si="194"/>
        <v>01/01/2024 NOT ALLOWED</v>
      </c>
      <c r="H525" s="11">
        <f t="shared" si="193"/>
        <v>45292</v>
      </c>
      <c r="I525" s="3" t="str">
        <f t="shared" si="191"/>
        <v>Monday</v>
      </c>
    </row>
    <row r="526" spans="1:9">
      <c r="A526" s="11">
        <f t="shared" si="188"/>
        <v>45293</v>
      </c>
      <c r="B526" s="11">
        <f t="shared" si="172"/>
        <v>45293</v>
      </c>
      <c r="C526" s="3" t="str">
        <f t="shared" si="186"/>
        <v>Tuesday</v>
      </c>
      <c r="G526" s="11">
        <f t="shared" ref="G526:G530" si="195">H526</f>
        <v>45293</v>
      </c>
      <c r="H526" s="11">
        <f t="shared" si="193"/>
        <v>45293</v>
      </c>
      <c r="I526" s="3" t="str">
        <f t="shared" si="191"/>
        <v>Tuesday</v>
      </c>
    </row>
    <row r="527" spans="1:9">
      <c r="A527" s="11">
        <f t="shared" si="188"/>
        <v>45294</v>
      </c>
      <c r="B527" s="11">
        <f t="shared" si="172"/>
        <v>45294</v>
      </c>
      <c r="C527" s="3" t="str">
        <f t="shared" si="186"/>
        <v>Wednesday</v>
      </c>
      <c r="G527" s="11">
        <f t="shared" si="195"/>
        <v>45294</v>
      </c>
      <c r="H527" s="11">
        <f t="shared" si="193"/>
        <v>45294</v>
      </c>
      <c r="I527" s="3" t="str">
        <f t="shared" si="191"/>
        <v>Wednesday</v>
      </c>
    </row>
    <row r="528" spans="1:9">
      <c r="A528" s="11">
        <f t="shared" si="188"/>
        <v>45295</v>
      </c>
      <c r="B528" s="11">
        <f t="shared" si="172"/>
        <v>45295</v>
      </c>
      <c r="C528" s="3" t="str">
        <f t="shared" si="186"/>
        <v>Thursday</v>
      </c>
      <c r="G528" s="11">
        <f t="shared" si="195"/>
        <v>45295</v>
      </c>
      <c r="H528" s="11">
        <f t="shared" si="193"/>
        <v>45295</v>
      </c>
      <c r="I528" s="3" t="str">
        <f t="shared" si="191"/>
        <v>Thursday</v>
      </c>
    </row>
    <row r="529" spans="1:9">
      <c r="A529" s="11">
        <f t="shared" si="188"/>
        <v>45296</v>
      </c>
      <c r="B529" s="11">
        <f t="shared" si="172"/>
        <v>45296</v>
      </c>
      <c r="C529" s="3" t="str">
        <f t="shared" si="186"/>
        <v>Friday</v>
      </c>
      <c r="G529" s="11">
        <f t="shared" si="195"/>
        <v>45296</v>
      </c>
      <c r="H529" s="11">
        <f t="shared" si="193"/>
        <v>45296</v>
      </c>
      <c r="I529" s="3" t="str">
        <f t="shared" si="191"/>
        <v>Friday</v>
      </c>
    </row>
    <row r="530" spans="1:9">
      <c r="A530" s="11">
        <f t="shared" si="188"/>
        <v>45297</v>
      </c>
      <c r="B530" s="11">
        <f t="shared" si="172"/>
        <v>45297</v>
      </c>
      <c r="C530" s="3" t="str">
        <f t="shared" si="186"/>
        <v>Saturday</v>
      </c>
      <c r="G530" s="11">
        <f t="shared" si="195"/>
        <v>45297</v>
      </c>
      <c r="H530" s="11">
        <f t="shared" si="193"/>
        <v>45297</v>
      </c>
      <c r="I530" s="3" t="str">
        <f t="shared" si="191"/>
        <v>Saturday</v>
      </c>
    </row>
    <row r="531" spans="1:9">
      <c r="A531" s="11" t="str">
        <f t="shared" si="189"/>
        <v>07/01/2024 NOT ALLOWED</v>
      </c>
      <c r="B531" s="11">
        <f t="shared" si="172"/>
        <v>45298</v>
      </c>
      <c r="C531" s="3" t="str">
        <f t="shared" si="186"/>
        <v>Sunday</v>
      </c>
      <c r="G531" s="11" t="str">
        <f t="shared" ref="G531:G532" si="196">TEXT(H531,"DD/MM/YYYY")&amp; " NOT ALLOWED"</f>
        <v>07/01/2024 NOT ALLOWED</v>
      </c>
      <c r="H531" s="11">
        <f t="shared" si="193"/>
        <v>45298</v>
      </c>
      <c r="I531" s="3" t="str">
        <f t="shared" si="191"/>
        <v>Sunday</v>
      </c>
    </row>
    <row r="532" spans="1:9">
      <c r="A532" s="11" t="str">
        <f t="shared" si="189"/>
        <v>08/01/2024 NOT ALLOWED</v>
      </c>
      <c r="B532" s="11">
        <f t="shared" ref="B532:B595" si="197">B531+1</f>
        <v>45299</v>
      </c>
      <c r="C532" s="3" t="str">
        <f t="shared" si="186"/>
        <v>Monday</v>
      </c>
      <c r="G532" s="11" t="str">
        <f t="shared" si="196"/>
        <v>08/01/2024 NOT ALLOWED</v>
      </c>
      <c r="H532" s="11">
        <f t="shared" si="193"/>
        <v>45299</v>
      </c>
      <c r="I532" s="3" t="str">
        <f t="shared" si="191"/>
        <v>Monday</v>
      </c>
    </row>
    <row r="533" spans="1:9">
      <c r="A533" s="11">
        <f t="shared" si="188"/>
        <v>45300</v>
      </c>
      <c r="B533" s="11">
        <f t="shared" si="197"/>
        <v>45300</v>
      </c>
      <c r="C533" s="3" t="str">
        <f t="shared" si="186"/>
        <v>Tuesday</v>
      </c>
      <c r="G533" s="11">
        <f t="shared" ref="G533:G537" si="198">H533</f>
        <v>45300</v>
      </c>
      <c r="H533" s="11">
        <f t="shared" si="193"/>
        <v>45300</v>
      </c>
      <c r="I533" s="3" t="str">
        <f t="shared" si="191"/>
        <v>Tuesday</v>
      </c>
    </row>
    <row r="534" spans="1:9">
      <c r="A534" s="11">
        <f t="shared" si="188"/>
        <v>45301</v>
      </c>
      <c r="B534" s="11">
        <f t="shared" si="197"/>
        <v>45301</v>
      </c>
      <c r="C534" s="3" t="str">
        <f t="shared" si="186"/>
        <v>Wednesday</v>
      </c>
      <c r="G534" s="11">
        <f t="shared" si="198"/>
        <v>45301</v>
      </c>
      <c r="H534" s="11">
        <f t="shared" si="193"/>
        <v>45301</v>
      </c>
      <c r="I534" s="3" t="str">
        <f t="shared" si="191"/>
        <v>Wednesday</v>
      </c>
    </row>
    <row r="535" spans="1:9">
      <c r="A535" s="11">
        <f t="shared" si="188"/>
        <v>45302</v>
      </c>
      <c r="B535" s="11">
        <f t="shared" si="197"/>
        <v>45302</v>
      </c>
      <c r="C535" s="3" t="str">
        <f t="shared" si="186"/>
        <v>Thursday</v>
      </c>
      <c r="G535" s="11">
        <f t="shared" si="198"/>
        <v>45302</v>
      </c>
      <c r="H535" s="11">
        <f t="shared" si="193"/>
        <v>45302</v>
      </c>
      <c r="I535" s="3" t="str">
        <f t="shared" si="191"/>
        <v>Thursday</v>
      </c>
    </row>
    <row r="536" spans="1:9">
      <c r="A536" s="11">
        <f t="shared" si="188"/>
        <v>45303</v>
      </c>
      <c r="B536" s="11">
        <f t="shared" si="197"/>
        <v>45303</v>
      </c>
      <c r="C536" s="3" t="str">
        <f t="shared" si="186"/>
        <v>Friday</v>
      </c>
      <c r="G536" s="11">
        <f t="shared" si="198"/>
        <v>45303</v>
      </c>
      <c r="H536" s="11">
        <f t="shared" si="193"/>
        <v>45303</v>
      </c>
      <c r="I536" s="3" t="str">
        <f t="shared" si="191"/>
        <v>Friday</v>
      </c>
    </row>
    <row r="537" spans="1:9">
      <c r="A537" s="11">
        <f t="shared" si="188"/>
        <v>45304</v>
      </c>
      <c r="B537" s="11">
        <f t="shared" si="197"/>
        <v>45304</v>
      </c>
      <c r="C537" s="3" t="str">
        <f t="shared" si="186"/>
        <v>Saturday</v>
      </c>
      <c r="G537" s="11">
        <f t="shared" si="198"/>
        <v>45304</v>
      </c>
      <c r="H537" s="11">
        <f t="shared" si="193"/>
        <v>45304</v>
      </c>
      <c r="I537" s="3" t="str">
        <f t="shared" si="191"/>
        <v>Saturday</v>
      </c>
    </row>
    <row r="538" spans="1:9">
      <c r="A538" s="11" t="str">
        <f t="shared" si="189"/>
        <v>14/01/2024 NOT ALLOWED</v>
      </c>
      <c r="B538" s="11">
        <f t="shared" si="197"/>
        <v>45305</v>
      </c>
      <c r="C538" s="3" t="str">
        <f t="shared" si="186"/>
        <v>Sunday</v>
      </c>
      <c r="G538" s="11" t="str">
        <f t="shared" ref="G538:G539" si="199">TEXT(H538,"DD/MM/YYYY")&amp; " NOT ALLOWED"</f>
        <v>14/01/2024 NOT ALLOWED</v>
      </c>
      <c r="H538" s="11">
        <f t="shared" si="193"/>
        <v>45305</v>
      </c>
      <c r="I538" s="3" t="str">
        <f t="shared" si="191"/>
        <v>Sunday</v>
      </c>
    </row>
    <row r="539" spans="1:9">
      <c r="A539" s="11" t="str">
        <f t="shared" si="189"/>
        <v>15/01/2024 NOT ALLOWED</v>
      </c>
      <c r="B539" s="11">
        <f t="shared" si="197"/>
        <v>45306</v>
      </c>
      <c r="C539" s="3" t="str">
        <f t="shared" si="186"/>
        <v>Monday</v>
      </c>
      <c r="G539" s="11" t="str">
        <f t="shared" si="199"/>
        <v>15/01/2024 NOT ALLOWED</v>
      </c>
      <c r="H539" s="11">
        <f t="shared" si="193"/>
        <v>45306</v>
      </c>
      <c r="I539" s="3" t="str">
        <f t="shared" si="191"/>
        <v>Monday</v>
      </c>
    </row>
    <row r="540" spans="1:9">
      <c r="A540" s="11">
        <f t="shared" si="188"/>
        <v>45307</v>
      </c>
      <c r="B540" s="11">
        <f t="shared" si="197"/>
        <v>45307</v>
      </c>
      <c r="C540" s="3" t="str">
        <f t="shared" si="186"/>
        <v>Tuesday</v>
      </c>
      <c r="G540" s="11">
        <f t="shared" ref="G540:G544" si="200">H540</f>
        <v>45307</v>
      </c>
      <c r="H540" s="11">
        <f t="shared" si="193"/>
        <v>45307</v>
      </c>
      <c r="I540" s="3" t="str">
        <f t="shared" si="191"/>
        <v>Tuesday</v>
      </c>
    </row>
    <row r="541" spans="1:9">
      <c r="A541" s="11">
        <f t="shared" si="188"/>
        <v>45308</v>
      </c>
      <c r="B541" s="11">
        <f t="shared" si="197"/>
        <v>45308</v>
      </c>
      <c r="C541" s="3" t="str">
        <f t="shared" si="186"/>
        <v>Wednesday</v>
      </c>
      <c r="G541" s="11">
        <f t="shared" si="200"/>
        <v>45308</v>
      </c>
      <c r="H541" s="11">
        <f t="shared" si="193"/>
        <v>45308</v>
      </c>
      <c r="I541" s="3" t="str">
        <f t="shared" si="191"/>
        <v>Wednesday</v>
      </c>
    </row>
    <row r="542" spans="1:9">
      <c r="A542" s="11">
        <f t="shared" si="188"/>
        <v>45309</v>
      </c>
      <c r="B542" s="11">
        <f t="shared" si="197"/>
        <v>45309</v>
      </c>
      <c r="C542" s="3" t="str">
        <f t="shared" si="186"/>
        <v>Thursday</v>
      </c>
      <c r="G542" s="11">
        <f t="shared" si="200"/>
        <v>45309</v>
      </c>
      <c r="H542" s="11">
        <f t="shared" si="193"/>
        <v>45309</v>
      </c>
      <c r="I542" s="3" t="str">
        <f t="shared" si="191"/>
        <v>Thursday</v>
      </c>
    </row>
    <row r="543" spans="1:9">
      <c r="A543" s="11">
        <f t="shared" si="188"/>
        <v>45310</v>
      </c>
      <c r="B543" s="11">
        <f t="shared" si="197"/>
        <v>45310</v>
      </c>
      <c r="C543" s="3" t="str">
        <f t="shared" si="186"/>
        <v>Friday</v>
      </c>
      <c r="G543" s="11">
        <f t="shared" si="200"/>
        <v>45310</v>
      </c>
      <c r="H543" s="11">
        <f t="shared" si="193"/>
        <v>45310</v>
      </c>
      <c r="I543" s="3" t="str">
        <f t="shared" si="191"/>
        <v>Friday</v>
      </c>
    </row>
    <row r="544" spans="1:9">
      <c r="A544" s="11">
        <f t="shared" si="188"/>
        <v>45311</v>
      </c>
      <c r="B544" s="11">
        <f t="shared" si="197"/>
        <v>45311</v>
      </c>
      <c r="C544" s="3" t="str">
        <f t="shared" si="186"/>
        <v>Saturday</v>
      </c>
      <c r="G544" s="11">
        <f t="shared" si="200"/>
        <v>45311</v>
      </c>
      <c r="H544" s="11">
        <f t="shared" si="193"/>
        <v>45311</v>
      </c>
      <c r="I544" s="3" t="str">
        <f t="shared" si="191"/>
        <v>Saturday</v>
      </c>
    </row>
    <row r="545" spans="1:9">
      <c r="A545" s="11" t="str">
        <f t="shared" si="189"/>
        <v>21/01/2024 NOT ALLOWED</v>
      </c>
      <c r="B545" s="11">
        <f t="shared" si="197"/>
        <v>45312</v>
      </c>
      <c r="C545" s="3" t="str">
        <f t="shared" si="186"/>
        <v>Sunday</v>
      </c>
      <c r="G545" s="11" t="str">
        <f t="shared" ref="G545:G546" si="201">TEXT(H545,"DD/MM/YYYY")&amp; " NOT ALLOWED"</f>
        <v>21/01/2024 NOT ALLOWED</v>
      </c>
      <c r="H545" s="11">
        <f t="shared" si="193"/>
        <v>45312</v>
      </c>
      <c r="I545" s="3" t="str">
        <f t="shared" si="191"/>
        <v>Sunday</v>
      </c>
    </row>
    <row r="546" spans="1:9">
      <c r="A546" s="11" t="str">
        <f t="shared" si="189"/>
        <v>22/01/2024 NOT ALLOWED</v>
      </c>
      <c r="B546" s="11">
        <f t="shared" si="197"/>
        <v>45313</v>
      </c>
      <c r="C546" s="3" t="str">
        <f t="shared" si="186"/>
        <v>Monday</v>
      </c>
      <c r="G546" s="11" t="str">
        <f t="shared" si="201"/>
        <v>22/01/2024 NOT ALLOWED</v>
      </c>
      <c r="H546" s="11">
        <f t="shared" si="193"/>
        <v>45313</v>
      </c>
      <c r="I546" s="3" t="str">
        <f t="shared" si="191"/>
        <v>Monday</v>
      </c>
    </row>
    <row r="547" spans="1:9">
      <c r="A547" s="11">
        <f t="shared" si="188"/>
        <v>45314</v>
      </c>
      <c r="B547" s="11">
        <f t="shared" si="197"/>
        <v>45314</v>
      </c>
      <c r="C547" s="3" t="str">
        <f t="shared" si="186"/>
        <v>Tuesday</v>
      </c>
      <c r="G547" s="11">
        <f t="shared" ref="G547:G551" si="202">H547</f>
        <v>45314</v>
      </c>
      <c r="H547" s="11">
        <f t="shared" si="193"/>
        <v>45314</v>
      </c>
      <c r="I547" s="3" t="str">
        <f t="shared" si="191"/>
        <v>Tuesday</v>
      </c>
    </row>
    <row r="548" spans="1:9">
      <c r="A548" s="11">
        <f t="shared" si="188"/>
        <v>45315</v>
      </c>
      <c r="B548" s="11">
        <f t="shared" si="197"/>
        <v>45315</v>
      </c>
      <c r="C548" s="3" t="str">
        <f t="shared" si="186"/>
        <v>Wednesday</v>
      </c>
      <c r="G548" s="11">
        <f t="shared" si="202"/>
        <v>45315</v>
      </c>
      <c r="H548" s="11">
        <f t="shared" si="193"/>
        <v>45315</v>
      </c>
      <c r="I548" s="3" t="str">
        <f t="shared" si="191"/>
        <v>Wednesday</v>
      </c>
    </row>
    <row r="549" spans="1:9">
      <c r="A549" s="11">
        <f t="shared" si="188"/>
        <v>45316</v>
      </c>
      <c r="B549" s="11">
        <f t="shared" si="197"/>
        <v>45316</v>
      </c>
      <c r="C549" s="3" t="str">
        <f t="shared" si="186"/>
        <v>Thursday</v>
      </c>
      <c r="G549" s="11">
        <f t="shared" si="202"/>
        <v>45316</v>
      </c>
      <c r="H549" s="11">
        <f t="shared" si="193"/>
        <v>45316</v>
      </c>
      <c r="I549" s="3" t="str">
        <f t="shared" si="191"/>
        <v>Thursday</v>
      </c>
    </row>
    <row r="550" spans="1:9">
      <c r="A550" s="11">
        <f t="shared" si="188"/>
        <v>45317</v>
      </c>
      <c r="B550" s="11">
        <f t="shared" si="197"/>
        <v>45317</v>
      </c>
      <c r="C550" s="3" t="str">
        <f t="shared" si="186"/>
        <v>Friday</v>
      </c>
      <c r="G550" s="11">
        <f t="shared" si="202"/>
        <v>45317</v>
      </c>
      <c r="H550" s="11">
        <f t="shared" si="193"/>
        <v>45317</v>
      </c>
      <c r="I550" s="3" t="str">
        <f t="shared" si="191"/>
        <v>Friday</v>
      </c>
    </row>
    <row r="551" spans="1:9">
      <c r="A551" s="11">
        <f t="shared" si="188"/>
        <v>45318</v>
      </c>
      <c r="B551" s="11">
        <f t="shared" si="197"/>
        <v>45318</v>
      </c>
      <c r="C551" s="3" t="str">
        <f t="shared" si="186"/>
        <v>Saturday</v>
      </c>
      <c r="G551" s="11">
        <f t="shared" si="202"/>
        <v>45318</v>
      </c>
      <c r="H551" s="11">
        <f t="shared" si="193"/>
        <v>45318</v>
      </c>
      <c r="I551" s="3" t="str">
        <f t="shared" si="191"/>
        <v>Saturday</v>
      </c>
    </row>
    <row r="552" spans="1:9">
      <c r="A552" s="11" t="str">
        <f t="shared" si="189"/>
        <v>28/01/2024 NOT ALLOWED</v>
      </c>
      <c r="B552" s="11">
        <f t="shared" si="197"/>
        <v>45319</v>
      </c>
      <c r="C552" s="3" t="str">
        <f t="shared" si="186"/>
        <v>Sunday</v>
      </c>
      <c r="G552" s="11" t="str">
        <f t="shared" ref="G552:G553" si="203">TEXT(H552,"DD/MM/YYYY")&amp; " NOT ALLOWED"</f>
        <v>28/01/2024 NOT ALLOWED</v>
      </c>
      <c r="H552" s="11">
        <f t="shared" si="193"/>
        <v>45319</v>
      </c>
      <c r="I552" s="3" t="str">
        <f t="shared" si="191"/>
        <v>Sunday</v>
      </c>
    </row>
    <row r="553" spans="1:9">
      <c r="A553" s="11" t="str">
        <f t="shared" si="189"/>
        <v>29/01/2024 NOT ALLOWED</v>
      </c>
      <c r="B553" s="11">
        <f t="shared" si="197"/>
        <v>45320</v>
      </c>
      <c r="C553" s="3" t="str">
        <f t="shared" si="186"/>
        <v>Monday</v>
      </c>
      <c r="G553" s="11" t="str">
        <f t="shared" si="203"/>
        <v>29/01/2024 NOT ALLOWED</v>
      </c>
      <c r="H553" s="11">
        <f t="shared" si="193"/>
        <v>45320</v>
      </c>
      <c r="I553" s="3" t="str">
        <f t="shared" si="191"/>
        <v>Monday</v>
      </c>
    </row>
    <row r="554" spans="1:9">
      <c r="A554" s="11">
        <f t="shared" si="188"/>
        <v>45321</v>
      </c>
      <c r="B554" s="11">
        <f t="shared" si="197"/>
        <v>45321</v>
      </c>
      <c r="C554" s="3" t="str">
        <f t="shared" si="186"/>
        <v>Tuesday</v>
      </c>
      <c r="G554" s="11">
        <f t="shared" ref="G554:G558" si="204">H554</f>
        <v>45321</v>
      </c>
      <c r="H554" s="11">
        <f t="shared" si="193"/>
        <v>45321</v>
      </c>
      <c r="I554" s="3" t="str">
        <f t="shared" si="191"/>
        <v>Tuesday</v>
      </c>
    </row>
    <row r="555" spans="1:9">
      <c r="A555" s="11">
        <f t="shared" si="188"/>
        <v>45322</v>
      </c>
      <c r="B555" s="11">
        <f t="shared" si="197"/>
        <v>45322</v>
      </c>
      <c r="C555" s="3" t="str">
        <f t="shared" si="186"/>
        <v>Wednesday</v>
      </c>
      <c r="G555" s="11">
        <f t="shared" si="204"/>
        <v>45322</v>
      </c>
      <c r="H555" s="11">
        <f t="shared" si="193"/>
        <v>45322</v>
      </c>
      <c r="I555" s="3" t="str">
        <f t="shared" si="191"/>
        <v>Wednesday</v>
      </c>
    </row>
    <row r="556" spans="1:9">
      <c r="A556" s="11">
        <f t="shared" si="188"/>
        <v>45323</v>
      </c>
      <c r="B556" s="11">
        <f t="shared" si="197"/>
        <v>45323</v>
      </c>
      <c r="C556" s="3" t="str">
        <f t="shared" si="186"/>
        <v>Thursday</v>
      </c>
      <c r="G556" s="11">
        <f t="shared" si="204"/>
        <v>45323</v>
      </c>
      <c r="H556" s="11">
        <f t="shared" si="193"/>
        <v>45323</v>
      </c>
      <c r="I556" s="3" t="str">
        <f t="shared" si="191"/>
        <v>Thursday</v>
      </c>
    </row>
    <row r="557" spans="1:9">
      <c r="A557" s="11">
        <f t="shared" si="188"/>
        <v>45324</v>
      </c>
      <c r="B557" s="11">
        <f t="shared" si="197"/>
        <v>45324</v>
      </c>
      <c r="C557" s="3" t="str">
        <f t="shared" si="186"/>
        <v>Friday</v>
      </c>
      <c r="G557" s="11">
        <f t="shared" si="204"/>
        <v>45324</v>
      </c>
      <c r="H557" s="11">
        <f t="shared" si="193"/>
        <v>45324</v>
      </c>
      <c r="I557" s="3" t="str">
        <f t="shared" si="191"/>
        <v>Friday</v>
      </c>
    </row>
    <row r="558" spans="1:9">
      <c r="A558" s="11">
        <f t="shared" si="188"/>
        <v>45325</v>
      </c>
      <c r="B558" s="11">
        <f t="shared" si="197"/>
        <v>45325</v>
      </c>
      <c r="C558" s="3" t="str">
        <f t="shared" si="186"/>
        <v>Saturday</v>
      </c>
      <c r="G558" s="11">
        <f t="shared" si="204"/>
        <v>45325</v>
      </c>
      <c r="H558" s="11">
        <f t="shared" si="193"/>
        <v>45325</v>
      </c>
      <c r="I558" s="3" t="str">
        <f t="shared" si="191"/>
        <v>Saturday</v>
      </c>
    </row>
    <row r="559" spans="1:9">
      <c r="A559" s="11" t="str">
        <f t="shared" si="189"/>
        <v>04/02/2024 NOT ALLOWED</v>
      </c>
      <c r="B559" s="11">
        <f t="shared" si="197"/>
        <v>45326</v>
      </c>
      <c r="C559" s="3" t="str">
        <f t="shared" si="186"/>
        <v>Sunday</v>
      </c>
      <c r="G559" s="11" t="str">
        <f t="shared" ref="G559:G560" si="205">TEXT(H559,"DD/MM/YYYY")&amp; " NOT ALLOWED"</f>
        <v>04/02/2024 NOT ALLOWED</v>
      </c>
      <c r="H559" s="11">
        <f t="shared" si="193"/>
        <v>45326</v>
      </c>
      <c r="I559" s="3" t="str">
        <f t="shared" si="191"/>
        <v>Sunday</v>
      </c>
    </row>
    <row r="560" spans="1:9">
      <c r="A560" s="11" t="str">
        <f t="shared" si="189"/>
        <v>05/02/2024 NOT ALLOWED</v>
      </c>
      <c r="B560" s="11">
        <f t="shared" si="197"/>
        <v>45327</v>
      </c>
      <c r="C560" s="3" t="str">
        <f t="shared" si="186"/>
        <v>Monday</v>
      </c>
      <c r="G560" s="11" t="str">
        <f t="shared" si="205"/>
        <v>05/02/2024 NOT ALLOWED</v>
      </c>
      <c r="H560" s="11">
        <f t="shared" si="193"/>
        <v>45327</v>
      </c>
      <c r="I560" s="3" t="str">
        <f t="shared" si="191"/>
        <v>Monday</v>
      </c>
    </row>
    <row r="561" spans="1:9">
      <c r="A561" s="11">
        <f t="shared" si="188"/>
        <v>45328</v>
      </c>
      <c r="B561" s="11">
        <f t="shared" si="197"/>
        <v>45328</v>
      </c>
      <c r="C561" s="3" t="str">
        <f t="shared" si="186"/>
        <v>Tuesday</v>
      </c>
      <c r="G561" s="11">
        <f t="shared" ref="G561:G565" si="206">H561</f>
        <v>45328</v>
      </c>
      <c r="H561" s="11">
        <f t="shared" si="193"/>
        <v>45328</v>
      </c>
      <c r="I561" s="3" t="str">
        <f t="shared" si="191"/>
        <v>Tuesday</v>
      </c>
    </row>
    <row r="562" spans="1:9">
      <c r="A562" s="11">
        <f t="shared" si="188"/>
        <v>45329</v>
      </c>
      <c r="B562" s="11">
        <f t="shared" si="197"/>
        <v>45329</v>
      </c>
      <c r="C562" s="3" t="str">
        <f t="shared" si="186"/>
        <v>Wednesday</v>
      </c>
      <c r="G562" s="11">
        <f t="shared" si="206"/>
        <v>45329</v>
      </c>
      <c r="H562" s="11">
        <f t="shared" si="193"/>
        <v>45329</v>
      </c>
      <c r="I562" s="3" t="str">
        <f t="shared" si="191"/>
        <v>Wednesday</v>
      </c>
    </row>
    <row r="563" spans="1:9">
      <c r="A563" s="11">
        <f t="shared" si="188"/>
        <v>45330</v>
      </c>
      <c r="B563" s="11">
        <f t="shared" si="197"/>
        <v>45330</v>
      </c>
      <c r="C563" s="3" t="str">
        <f t="shared" si="186"/>
        <v>Thursday</v>
      </c>
      <c r="G563" s="11">
        <f t="shared" si="206"/>
        <v>45330</v>
      </c>
      <c r="H563" s="11">
        <f t="shared" si="193"/>
        <v>45330</v>
      </c>
      <c r="I563" s="3" t="str">
        <f t="shared" si="191"/>
        <v>Thursday</v>
      </c>
    </row>
    <row r="564" spans="1:9">
      <c r="A564" s="11">
        <f t="shared" si="188"/>
        <v>45331</v>
      </c>
      <c r="B564" s="11">
        <f t="shared" si="197"/>
        <v>45331</v>
      </c>
      <c r="C564" s="3" t="str">
        <f t="shared" si="186"/>
        <v>Friday</v>
      </c>
      <c r="G564" s="11">
        <f t="shared" si="206"/>
        <v>45331</v>
      </c>
      <c r="H564" s="11">
        <f t="shared" si="193"/>
        <v>45331</v>
      </c>
      <c r="I564" s="3" t="str">
        <f t="shared" si="191"/>
        <v>Friday</v>
      </c>
    </row>
    <row r="565" spans="1:9">
      <c r="A565" s="11">
        <f t="shared" si="188"/>
        <v>45332</v>
      </c>
      <c r="B565" s="11">
        <f t="shared" si="197"/>
        <v>45332</v>
      </c>
      <c r="C565" s="3" t="str">
        <f t="shared" si="186"/>
        <v>Saturday</v>
      </c>
      <c r="G565" s="11">
        <f t="shared" si="206"/>
        <v>45332</v>
      </c>
      <c r="H565" s="11">
        <f t="shared" si="193"/>
        <v>45332</v>
      </c>
      <c r="I565" s="3" t="str">
        <f t="shared" si="191"/>
        <v>Saturday</v>
      </c>
    </row>
    <row r="566" spans="1:9">
      <c r="A566" s="11" t="str">
        <f t="shared" si="189"/>
        <v>11/02/2024 NOT ALLOWED</v>
      </c>
      <c r="B566" s="11">
        <f t="shared" si="197"/>
        <v>45333</v>
      </c>
      <c r="C566" s="3" t="str">
        <f t="shared" si="186"/>
        <v>Sunday</v>
      </c>
      <c r="G566" s="11" t="str">
        <f t="shared" ref="G566:G567" si="207">TEXT(H566,"DD/MM/YYYY")&amp; " NOT ALLOWED"</f>
        <v>11/02/2024 NOT ALLOWED</v>
      </c>
      <c r="H566" s="11">
        <f t="shared" si="193"/>
        <v>45333</v>
      </c>
      <c r="I566" s="3" t="str">
        <f t="shared" si="191"/>
        <v>Sunday</v>
      </c>
    </row>
    <row r="567" spans="1:9">
      <c r="A567" s="11" t="str">
        <f t="shared" si="189"/>
        <v>12/02/2024 NOT ALLOWED</v>
      </c>
      <c r="B567" s="11">
        <f t="shared" si="197"/>
        <v>45334</v>
      </c>
      <c r="C567" s="3" t="str">
        <f t="shared" si="186"/>
        <v>Monday</v>
      </c>
      <c r="G567" s="11" t="str">
        <f t="shared" si="207"/>
        <v>12/02/2024 NOT ALLOWED</v>
      </c>
      <c r="H567" s="11">
        <f t="shared" si="193"/>
        <v>45334</v>
      </c>
      <c r="I567" s="3" t="str">
        <f t="shared" si="191"/>
        <v>Monday</v>
      </c>
    </row>
    <row r="568" spans="1:9">
      <c r="A568" s="11">
        <f t="shared" si="188"/>
        <v>45335</v>
      </c>
      <c r="B568" s="11">
        <f t="shared" si="197"/>
        <v>45335</v>
      </c>
      <c r="C568" s="3" t="str">
        <f t="shared" si="186"/>
        <v>Tuesday</v>
      </c>
      <c r="G568" s="11">
        <f t="shared" ref="G568:G572" si="208">H568</f>
        <v>45335</v>
      </c>
      <c r="H568" s="11">
        <f t="shared" si="193"/>
        <v>45335</v>
      </c>
      <c r="I568" s="3" t="str">
        <f t="shared" si="191"/>
        <v>Tuesday</v>
      </c>
    </row>
    <row r="569" spans="1:9">
      <c r="A569" s="11">
        <f t="shared" si="188"/>
        <v>45336</v>
      </c>
      <c r="B569" s="11">
        <f t="shared" si="197"/>
        <v>45336</v>
      </c>
      <c r="C569" s="3" t="str">
        <f t="shared" si="186"/>
        <v>Wednesday</v>
      </c>
      <c r="G569" s="11">
        <f t="shared" si="208"/>
        <v>45336</v>
      </c>
      <c r="H569" s="11">
        <f t="shared" si="193"/>
        <v>45336</v>
      </c>
      <c r="I569" s="3" t="str">
        <f t="shared" si="191"/>
        <v>Wednesday</v>
      </c>
    </row>
    <row r="570" spans="1:9">
      <c r="A570" s="11">
        <f t="shared" si="188"/>
        <v>45337</v>
      </c>
      <c r="B570" s="11">
        <f t="shared" si="197"/>
        <v>45337</v>
      </c>
      <c r="C570" s="3" t="str">
        <f t="shared" si="186"/>
        <v>Thursday</v>
      </c>
      <c r="G570" s="11">
        <f t="shared" si="208"/>
        <v>45337</v>
      </c>
      <c r="H570" s="11">
        <f t="shared" si="193"/>
        <v>45337</v>
      </c>
      <c r="I570" s="3" t="str">
        <f t="shared" si="191"/>
        <v>Thursday</v>
      </c>
    </row>
    <row r="571" spans="1:9">
      <c r="A571" s="11">
        <f t="shared" si="188"/>
        <v>45338</v>
      </c>
      <c r="B571" s="11">
        <f t="shared" si="197"/>
        <v>45338</v>
      </c>
      <c r="C571" s="3" t="str">
        <f t="shared" si="186"/>
        <v>Friday</v>
      </c>
      <c r="G571" s="11">
        <f t="shared" si="208"/>
        <v>45338</v>
      </c>
      <c r="H571" s="11">
        <f t="shared" si="193"/>
        <v>45338</v>
      </c>
      <c r="I571" s="3" t="str">
        <f t="shared" si="191"/>
        <v>Friday</v>
      </c>
    </row>
    <row r="572" spans="1:9">
      <c r="A572" s="11">
        <f t="shared" si="188"/>
        <v>45339</v>
      </c>
      <c r="B572" s="11">
        <f t="shared" si="197"/>
        <v>45339</v>
      </c>
      <c r="C572" s="3" t="str">
        <f t="shared" si="186"/>
        <v>Saturday</v>
      </c>
      <c r="G572" s="11">
        <f t="shared" si="208"/>
        <v>45339</v>
      </c>
      <c r="H572" s="11">
        <f t="shared" si="193"/>
        <v>45339</v>
      </c>
      <c r="I572" s="3" t="str">
        <f t="shared" si="191"/>
        <v>Saturday</v>
      </c>
    </row>
    <row r="573" spans="1:9">
      <c r="A573" s="11" t="str">
        <f t="shared" si="189"/>
        <v>18/02/2024 NOT ALLOWED</v>
      </c>
      <c r="B573" s="11">
        <f t="shared" si="197"/>
        <v>45340</v>
      </c>
      <c r="C573" s="3" t="str">
        <f t="shared" si="186"/>
        <v>Sunday</v>
      </c>
      <c r="G573" s="11" t="str">
        <f t="shared" ref="G573:G574" si="209">TEXT(H573,"DD/MM/YYYY")&amp; " NOT ALLOWED"</f>
        <v>18/02/2024 NOT ALLOWED</v>
      </c>
      <c r="H573" s="11">
        <f t="shared" si="193"/>
        <v>45340</v>
      </c>
      <c r="I573" s="3" t="str">
        <f t="shared" si="191"/>
        <v>Sunday</v>
      </c>
    </row>
    <row r="574" spans="1:9">
      <c r="A574" s="11" t="str">
        <f t="shared" si="189"/>
        <v>19/02/2024 NOT ALLOWED</v>
      </c>
      <c r="B574" s="11">
        <f t="shared" si="197"/>
        <v>45341</v>
      </c>
      <c r="C574" s="3" t="str">
        <f t="shared" si="186"/>
        <v>Monday</v>
      </c>
      <c r="G574" s="11" t="str">
        <f t="shared" si="209"/>
        <v>19/02/2024 NOT ALLOWED</v>
      </c>
      <c r="H574" s="11">
        <f t="shared" si="193"/>
        <v>45341</v>
      </c>
      <c r="I574" s="3" t="str">
        <f t="shared" si="191"/>
        <v>Monday</v>
      </c>
    </row>
    <row r="575" spans="1:9">
      <c r="A575" s="11">
        <f t="shared" si="188"/>
        <v>45342</v>
      </c>
      <c r="B575" s="11">
        <f t="shared" si="197"/>
        <v>45342</v>
      </c>
      <c r="C575" s="3" t="str">
        <f t="shared" si="186"/>
        <v>Tuesday</v>
      </c>
      <c r="G575" s="11">
        <f t="shared" ref="G575:G579" si="210">H575</f>
        <v>45342</v>
      </c>
      <c r="H575" s="11">
        <f t="shared" si="193"/>
        <v>45342</v>
      </c>
      <c r="I575" s="3" t="str">
        <f t="shared" si="191"/>
        <v>Tuesday</v>
      </c>
    </row>
    <row r="576" spans="1:9">
      <c r="A576" s="11">
        <f t="shared" si="188"/>
        <v>45343</v>
      </c>
      <c r="B576" s="11">
        <f t="shared" si="197"/>
        <v>45343</v>
      </c>
      <c r="C576" s="3" t="str">
        <f t="shared" ref="C576:C639" si="211">TEXT(B576,"DDDD")</f>
        <v>Wednesday</v>
      </c>
      <c r="G576" s="11">
        <f t="shared" si="210"/>
        <v>45343</v>
      </c>
      <c r="H576" s="11">
        <f t="shared" si="193"/>
        <v>45343</v>
      </c>
      <c r="I576" s="3" t="str">
        <f t="shared" si="191"/>
        <v>Wednesday</v>
      </c>
    </row>
    <row r="577" spans="1:9">
      <c r="A577" s="11">
        <f t="shared" si="188"/>
        <v>45344</v>
      </c>
      <c r="B577" s="11">
        <f t="shared" si="197"/>
        <v>45344</v>
      </c>
      <c r="C577" s="3" t="str">
        <f t="shared" si="211"/>
        <v>Thursday</v>
      </c>
      <c r="G577" s="11">
        <f t="shared" si="210"/>
        <v>45344</v>
      </c>
      <c r="H577" s="11">
        <f t="shared" si="193"/>
        <v>45344</v>
      </c>
      <c r="I577" s="3" t="str">
        <f t="shared" si="191"/>
        <v>Thursday</v>
      </c>
    </row>
    <row r="578" spans="1:9">
      <c r="A578" s="11">
        <f t="shared" ref="A578:A641" si="212">B578</f>
        <v>45345</v>
      </c>
      <c r="B578" s="11">
        <f t="shared" si="197"/>
        <v>45345</v>
      </c>
      <c r="C578" s="3" t="str">
        <f t="shared" si="211"/>
        <v>Friday</v>
      </c>
      <c r="G578" s="11">
        <f t="shared" si="210"/>
        <v>45345</v>
      </c>
      <c r="H578" s="11">
        <f t="shared" si="193"/>
        <v>45345</v>
      </c>
      <c r="I578" s="3" t="str">
        <f t="shared" si="191"/>
        <v>Friday</v>
      </c>
    </row>
    <row r="579" spans="1:9">
      <c r="A579" s="11">
        <f t="shared" si="212"/>
        <v>45346</v>
      </c>
      <c r="B579" s="11">
        <f t="shared" si="197"/>
        <v>45346</v>
      </c>
      <c r="C579" s="3" t="str">
        <f t="shared" si="211"/>
        <v>Saturday</v>
      </c>
      <c r="G579" s="11">
        <f t="shared" si="210"/>
        <v>45346</v>
      </c>
      <c r="H579" s="11">
        <f t="shared" si="193"/>
        <v>45346</v>
      </c>
      <c r="I579" s="3" t="str">
        <f t="shared" si="191"/>
        <v>Saturday</v>
      </c>
    </row>
    <row r="580" spans="1:9">
      <c r="A580" s="11" t="str">
        <f t="shared" si="189"/>
        <v>25/02/2024 NOT ALLOWED</v>
      </c>
      <c r="B580" s="11">
        <f t="shared" si="197"/>
        <v>45347</v>
      </c>
      <c r="C580" s="3" t="str">
        <f t="shared" si="211"/>
        <v>Sunday</v>
      </c>
      <c r="G580" s="11" t="str">
        <f t="shared" ref="G580:G581" si="213">TEXT(H580,"DD/MM/YYYY")&amp; " NOT ALLOWED"</f>
        <v>25/02/2024 NOT ALLOWED</v>
      </c>
      <c r="H580" s="11">
        <f t="shared" si="193"/>
        <v>45347</v>
      </c>
      <c r="I580" s="3" t="str">
        <f t="shared" si="191"/>
        <v>Sunday</v>
      </c>
    </row>
    <row r="581" spans="1:9">
      <c r="A581" s="11" t="str">
        <f t="shared" ref="A581:A644" si="214">TEXT(B581,"DD/MM/YYYY")&amp; " NOT ALLOWED"</f>
        <v>26/02/2024 NOT ALLOWED</v>
      </c>
      <c r="B581" s="11">
        <f t="shared" si="197"/>
        <v>45348</v>
      </c>
      <c r="C581" s="3" t="str">
        <f t="shared" si="211"/>
        <v>Monday</v>
      </c>
      <c r="G581" s="11" t="str">
        <f t="shared" si="213"/>
        <v>26/02/2024 NOT ALLOWED</v>
      </c>
      <c r="H581" s="11">
        <f t="shared" si="193"/>
        <v>45348</v>
      </c>
      <c r="I581" s="3" t="str">
        <f t="shared" si="191"/>
        <v>Monday</v>
      </c>
    </row>
    <row r="582" spans="1:9">
      <c r="A582" s="11">
        <f t="shared" si="212"/>
        <v>45349</v>
      </c>
      <c r="B582" s="11">
        <f t="shared" si="197"/>
        <v>45349</v>
      </c>
      <c r="C582" s="3" t="str">
        <f t="shared" si="211"/>
        <v>Tuesday</v>
      </c>
      <c r="G582" s="11">
        <f t="shared" ref="G582:G586" si="215">H582</f>
        <v>45349</v>
      </c>
      <c r="H582" s="11">
        <f t="shared" si="193"/>
        <v>45349</v>
      </c>
      <c r="I582" s="3" t="str">
        <f t="shared" ref="I582:I645" si="216">TEXT(H582,"DDDD")</f>
        <v>Tuesday</v>
      </c>
    </row>
    <row r="583" spans="1:9">
      <c r="A583" s="11">
        <f t="shared" si="212"/>
        <v>45350</v>
      </c>
      <c r="B583" s="11">
        <f t="shared" si="197"/>
        <v>45350</v>
      </c>
      <c r="C583" s="3" t="str">
        <f t="shared" si="211"/>
        <v>Wednesday</v>
      </c>
      <c r="G583" s="11">
        <f t="shared" si="215"/>
        <v>45350</v>
      </c>
      <c r="H583" s="11">
        <f t="shared" ref="H583:H646" si="217">H582+1</f>
        <v>45350</v>
      </c>
      <c r="I583" s="3" t="str">
        <f t="shared" si="216"/>
        <v>Wednesday</v>
      </c>
    </row>
    <row r="584" spans="1:9">
      <c r="A584" s="11">
        <f t="shared" si="212"/>
        <v>45351</v>
      </c>
      <c r="B584" s="11">
        <f t="shared" si="197"/>
        <v>45351</v>
      </c>
      <c r="C584" s="3" t="str">
        <f t="shared" si="211"/>
        <v>Thursday</v>
      </c>
      <c r="G584" s="11">
        <f t="shared" si="215"/>
        <v>45351</v>
      </c>
      <c r="H584" s="11">
        <f t="shared" si="217"/>
        <v>45351</v>
      </c>
      <c r="I584" s="3" t="str">
        <f t="shared" si="216"/>
        <v>Thursday</v>
      </c>
    </row>
    <row r="585" spans="1:9">
      <c r="A585" s="11">
        <f t="shared" si="212"/>
        <v>45352</v>
      </c>
      <c r="B585" s="11">
        <f t="shared" si="197"/>
        <v>45352</v>
      </c>
      <c r="C585" s="3" t="str">
        <f t="shared" si="211"/>
        <v>Friday</v>
      </c>
      <c r="G585" s="11">
        <f t="shared" si="215"/>
        <v>45352</v>
      </c>
      <c r="H585" s="11">
        <f t="shared" si="217"/>
        <v>45352</v>
      </c>
      <c r="I585" s="3" t="str">
        <f t="shared" si="216"/>
        <v>Friday</v>
      </c>
    </row>
    <row r="586" spans="1:9">
      <c r="A586" s="11">
        <f t="shared" si="212"/>
        <v>45353</v>
      </c>
      <c r="B586" s="11">
        <f t="shared" si="197"/>
        <v>45353</v>
      </c>
      <c r="C586" s="3" t="str">
        <f t="shared" si="211"/>
        <v>Saturday</v>
      </c>
      <c r="G586" s="11">
        <f t="shared" si="215"/>
        <v>45353</v>
      </c>
      <c r="H586" s="11">
        <f t="shared" si="217"/>
        <v>45353</v>
      </c>
      <c r="I586" s="3" t="str">
        <f t="shared" si="216"/>
        <v>Saturday</v>
      </c>
    </row>
    <row r="587" spans="1:9">
      <c r="A587" s="11" t="str">
        <f t="shared" si="214"/>
        <v>03/03/2024 NOT ALLOWED</v>
      </c>
      <c r="B587" s="11">
        <f t="shared" si="197"/>
        <v>45354</v>
      </c>
      <c r="C587" s="3" t="str">
        <f t="shared" si="211"/>
        <v>Sunday</v>
      </c>
      <c r="G587" s="11" t="str">
        <f t="shared" ref="G587:G588" si="218">TEXT(H587,"DD/MM/YYYY")&amp; " NOT ALLOWED"</f>
        <v>03/03/2024 NOT ALLOWED</v>
      </c>
      <c r="H587" s="11">
        <f t="shared" si="217"/>
        <v>45354</v>
      </c>
      <c r="I587" s="3" t="str">
        <f t="shared" si="216"/>
        <v>Sunday</v>
      </c>
    </row>
    <row r="588" spans="1:9">
      <c r="A588" s="11" t="str">
        <f t="shared" si="214"/>
        <v>04/03/2024 NOT ALLOWED</v>
      </c>
      <c r="B588" s="11">
        <f t="shared" si="197"/>
        <v>45355</v>
      </c>
      <c r="C588" s="3" t="str">
        <f t="shared" si="211"/>
        <v>Monday</v>
      </c>
      <c r="G588" s="11" t="str">
        <f t="shared" si="218"/>
        <v>04/03/2024 NOT ALLOWED</v>
      </c>
      <c r="H588" s="11">
        <f t="shared" si="217"/>
        <v>45355</v>
      </c>
      <c r="I588" s="3" t="str">
        <f t="shared" si="216"/>
        <v>Monday</v>
      </c>
    </row>
    <row r="589" spans="1:9">
      <c r="A589" s="11">
        <f t="shared" si="212"/>
        <v>45356</v>
      </c>
      <c r="B589" s="11">
        <f t="shared" si="197"/>
        <v>45356</v>
      </c>
      <c r="C589" s="3" t="str">
        <f t="shared" si="211"/>
        <v>Tuesday</v>
      </c>
      <c r="G589" s="11">
        <f t="shared" ref="G589:G593" si="219">H589</f>
        <v>45356</v>
      </c>
      <c r="H589" s="11">
        <f t="shared" si="217"/>
        <v>45356</v>
      </c>
      <c r="I589" s="3" t="str">
        <f t="shared" si="216"/>
        <v>Tuesday</v>
      </c>
    </row>
    <row r="590" spans="1:9">
      <c r="A590" s="11">
        <f t="shared" si="212"/>
        <v>45357</v>
      </c>
      <c r="B590" s="11">
        <f t="shared" si="197"/>
        <v>45357</v>
      </c>
      <c r="C590" s="3" t="str">
        <f t="shared" si="211"/>
        <v>Wednesday</v>
      </c>
      <c r="G590" s="11">
        <f t="shared" si="219"/>
        <v>45357</v>
      </c>
      <c r="H590" s="11">
        <f t="shared" si="217"/>
        <v>45357</v>
      </c>
      <c r="I590" s="3" t="str">
        <f t="shared" si="216"/>
        <v>Wednesday</v>
      </c>
    </row>
    <row r="591" spans="1:9">
      <c r="A591" s="11">
        <f t="shared" si="212"/>
        <v>45358</v>
      </c>
      <c r="B591" s="11">
        <f t="shared" si="197"/>
        <v>45358</v>
      </c>
      <c r="C591" s="3" t="str">
        <f t="shared" si="211"/>
        <v>Thursday</v>
      </c>
      <c r="G591" s="11">
        <f t="shared" si="219"/>
        <v>45358</v>
      </c>
      <c r="H591" s="11">
        <f t="shared" si="217"/>
        <v>45358</v>
      </c>
      <c r="I591" s="3" t="str">
        <f t="shared" si="216"/>
        <v>Thursday</v>
      </c>
    </row>
    <row r="592" spans="1:9">
      <c r="A592" s="11">
        <f t="shared" si="212"/>
        <v>45359</v>
      </c>
      <c r="B592" s="11">
        <f t="shared" si="197"/>
        <v>45359</v>
      </c>
      <c r="C592" s="3" t="str">
        <f t="shared" si="211"/>
        <v>Friday</v>
      </c>
      <c r="G592" s="11">
        <f t="shared" si="219"/>
        <v>45359</v>
      </c>
      <c r="H592" s="11">
        <f t="shared" si="217"/>
        <v>45359</v>
      </c>
      <c r="I592" s="3" t="str">
        <f t="shared" si="216"/>
        <v>Friday</v>
      </c>
    </row>
    <row r="593" spans="1:9">
      <c r="A593" s="11">
        <f t="shared" si="212"/>
        <v>45360</v>
      </c>
      <c r="B593" s="11">
        <f t="shared" si="197"/>
        <v>45360</v>
      </c>
      <c r="C593" s="3" t="str">
        <f t="shared" si="211"/>
        <v>Saturday</v>
      </c>
      <c r="G593" s="11">
        <f t="shared" si="219"/>
        <v>45360</v>
      </c>
      <c r="H593" s="11">
        <f t="shared" si="217"/>
        <v>45360</v>
      </c>
      <c r="I593" s="3" t="str">
        <f t="shared" si="216"/>
        <v>Saturday</v>
      </c>
    </row>
    <row r="594" spans="1:9">
      <c r="A594" s="11" t="str">
        <f t="shared" si="214"/>
        <v>10/03/2024 NOT ALLOWED</v>
      </c>
      <c r="B594" s="11">
        <f t="shared" si="197"/>
        <v>45361</v>
      </c>
      <c r="C594" s="3" t="str">
        <f t="shared" si="211"/>
        <v>Sunday</v>
      </c>
      <c r="G594" s="11" t="str">
        <f t="shared" ref="G594:G595" si="220">TEXT(H594,"DD/MM/YYYY")&amp; " NOT ALLOWED"</f>
        <v>10/03/2024 NOT ALLOWED</v>
      </c>
      <c r="H594" s="11">
        <f t="shared" si="217"/>
        <v>45361</v>
      </c>
      <c r="I594" s="3" t="str">
        <f t="shared" si="216"/>
        <v>Sunday</v>
      </c>
    </row>
    <row r="595" spans="1:9">
      <c r="A595" s="11" t="str">
        <f t="shared" si="214"/>
        <v>11/03/2024 NOT ALLOWED</v>
      </c>
      <c r="B595" s="11">
        <f t="shared" si="197"/>
        <v>45362</v>
      </c>
      <c r="C595" s="3" t="str">
        <f t="shared" si="211"/>
        <v>Monday</v>
      </c>
      <c r="G595" s="11" t="str">
        <f t="shared" si="220"/>
        <v>11/03/2024 NOT ALLOWED</v>
      </c>
      <c r="H595" s="11">
        <f t="shared" si="217"/>
        <v>45362</v>
      </c>
      <c r="I595" s="3" t="str">
        <f t="shared" si="216"/>
        <v>Monday</v>
      </c>
    </row>
    <row r="596" spans="1:9">
      <c r="A596" s="11">
        <f t="shared" si="212"/>
        <v>45363</v>
      </c>
      <c r="B596" s="11">
        <f t="shared" ref="B596:B659" si="221">B595+1</f>
        <v>45363</v>
      </c>
      <c r="C596" s="3" t="str">
        <f t="shared" si="211"/>
        <v>Tuesday</v>
      </c>
      <c r="G596" s="11">
        <f t="shared" ref="G596:G600" si="222">H596</f>
        <v>45363</v>
      </c>
      <c r="H596" s="11">
        <f t="shared" si="217"/>
        <v>45363</v>
      </c>
      <c r="I596" s="3" t="str">
        <f t="shared" si="216"/>
        <v>Tuesday</v>
      </c>
    </row>
    <row r="597" spans="1:9">
      <c r="A597" s="11">
        <f t="shared" si="212"/>
        <v>45364</v>
      </c>
      <c r="B597" s="11">
        <f t="shared" si="221"/>
        <v>45364</v>
      </c>
      <c r="C597" s="3" t="str">
        <f t="shared" si="211"/>
        <v>Wednesday</v>
      </c>
      <c r="G597" s="11">
        <f t="shared" si="222"/>
        <v>45364</v>
      </c>
      <c r="H597" s="11">
        <f t="shared" si="217"/>
        <v>45364</v>
      </c>
      <c r="I597" s="3" t="str">
        <f t="shared" si="216"/>
        <v>Wednesday</v>
      </c>
    </row>
    <row r="598" spans="1:9">
      <c r="A598" s="11">
        <f t="shared" si="212"/>
        <v>45365</v>
      </c>
      <c r="B598" s="11">
        <f t="shared" si="221"/>
        <v>45365</v>
      </c>
      <c r="C598" s="3" t="str">
        <f t="shared" si="211"/>
        <v>Thursday</v>
      </c>
      <c r="G598" s="11">
        <f t="shared" si="222"/>
        <v>45365</v>
      </c>
      <c r="H598" s="11">
        <f t="shared" si="217"/>
        <v>45365</v>
      </c>
      <c r="I598" s="3" t="str">
        <f t="shared" si="216"/>
        <v>Thursday</v>
      </c>
    </row>
    <row r="599" spans="1:9">
      <c r="A599" s="11">
        <f t="shared" si="212"/>
        <v>45366</v>
      </c>
      <c r="B599" s="11">
        <f t="shared" si="221"/>
        <v>45366</v>
      </c>
      <c r="C599" s="3" t="str">
        <f t="shared" si="211"/>
        <v>Friday</v>
      </c>
      <c r="G599" s="11">
        <f t="shared" si="222"/>
        <v>45366</v>
      </c>
      <c r="H599" s="11">
        <f t="shared" si="217"/>
        <v>45366</v>
      </c>
      <c r="I599" s="3" t="str">
        <f t="shared" si="216"/>
        <v>Friday</v>
      </c>
    </row>
    <row r="600" spans="1:9">
      <c r="A600" s="11">
        <f t="shared" si="212"/>
        <v>45367</v>
      </c>
      <c r="B600" s="11">
        <f t="shared" si="221"/>
        <v>45367</v>
      </c>
      <c r="C600" s="3" t="str">
        <f t="shared" si="211"/>
        <v>Saturday</v>
      </c>
      <c r="G600" s="11">
        <f t="shared" si="222"/>
        <v>45367</v>
      </c>
      <c r="H600" s="11">
        <f t="shared" si="217"/>
        <v>45367</v>
      </c>
      <c r="I600" s="3" t="str">
        <f t="shared" si="216"/>
        <v>Saturday</v>
      </c>
    </row>
    <row r="601" spans="1:9">
      <c r="A601" s="11" t="str">
        <f t="shared" si="214"/>
        <v>17/03/2024 NOT ALLOWED</v>
      </c>
      <c r="B601" s="11">
        <f t="shared" si="221"/>
        <v>45368</v>
      </c>
      <c r="C601" s="3" t="str">
        <f t="shared" si="211"/>
        <v>Sunday</v>
      </c>
      <c r="G601" s="11" t="str">
        <f t="shared" ref="G601:G602" si="223">TEXT(H601,"DD/MM/YYYY")&amp; " NOT ALLOWED"</f>
        <v>17/03/2024 NOT ALLOWED</v>
      </c>
      <c r="H601" s="11">
        <f t="shared" si="217"/>
        <v>45368</v>
      </c>
      <c r="I601" s="3" t="str">
        <f t="shared" si="216"/>
        <v>Sunday</v>
      </c>
    </row>
    <row r="602" spans="1:9">
      <c r="A602" s="11" t="str">
        <f t="shared" si="214"/>
        <v>18/03/2024 NOT ALLOWED</v>
      </c>
      <c r="B602" s="11">
        <f t="shared" si="221"/>
        <v>45369</v>
      </c>
      <c r="C602" s="3" t="str">
        <f t="shared" si="211"/>
        <v>Monday</v>
      </c>
      <c r="G602" s="11" t="str">
        <f t="shared" si="223"/>
        <v>18/03/2024 NOT ALLOWED</v>
      </c>
      <c r="H602" s="11">
        <f t="shared" si="217"/>
        <v>45369</v>
      </c>
      <c r="I602" s="3" t="str">
        <f t="shared" si="216"/>
        <v>Monday</v>
      </c>
    </row>
    <row r="603" spans="1:9">
      <c r="A603" s="11">
        <f t="shared" si="212"/>
        <v>45370</v>
      </c>
      <c r="B603" s="11">
        <f t="shared" si="221"/>
        <v>45370</v>
      </c>
      <c r="C603" s="3" t="str">
        <f t="shared" si="211"/>
        <v>Tuesday</v>
      </c>
      <c r="G603" s="11">
        <f t="shared" ref="G603:G607" si="224">H603</f>
        <v>45370</v>
      </c>
      <c r="H603" s="11">
        <f t="shared" si="217"/>
        <v>45370</v>
      </c>
      <c r="I603" s="3" t="str">
        <f t="shared" si="216"/>
        <v>Tuesday</v>
      </c>
    </row>
    <row r="604" spans="1:9">
      <c r="A604" s="11">
        <f t="shared" si="212"/>
        <v>45371</v>
      </c>
      <c r="B604" s="11">
        <f t="shared" si="221"/>
        <v>45371</v>
      </c>
      <c r="C604" s="3" t="str">
        <f t="shared" si="211"/>
        <v>Wednesday</v>
      </c>
      <c r="G604" s="11">
        <f t="shared" si="224"/>
        <v>45371</v>
      </c>
      <c r="H604" s="11">
        <f t="shared" si="217"/>
        <v>45371</v>
      </c>
      <c r="I604" s="3" t="str">
        <f t="shared" si="216"/>
        <v>Wednesday</v>
      </c>
    </row>
    <row r="605" spans="1:9">
      <c r="A605" s="11">
        <f t="shared" si="212"/>
        <v>45372</v>
      </c>
      <c r="B605" s="11">
        <f t="shared" si="221"/>
        <v>45372</v>
      </c>
      <c r="C605" s="3" t="str">
        <f t="shared" si="211"/>
        <v>Thursday</v>
      </c>
      <c r="G605" s="11">
        <f t="shared" si="224"/>
        <v>45372</v>
      </c>
      <c r="H605" s="11">
        <f t="shared" si="217"/>
        <v>45372</v>
      </c>
      <c r="I605" s="3" t="str">
        <f t="shared" si="216"/>
        <v>Thursday</v>
      </c>
    </row>
    <row r="606" spans="1:9">
      <c r="A606" s="11">
        <f t="shared" si="212"/>
        <v>45373</v>
      </c>
      <c r="B606" s="11">
        <f t="shared" si="221"/>
        <v>45373</v>
      </c>
      <c r="C606" s="3" t="str">
        <f t="shared" si="211"/>
        <v>Friday</v>
      </c>
      <c r="G606" s="11">
        <f t="shared" si="224"/>
        <v>45373</v>
      </c>
      <c r="H606" s="11">
        <f t="shared" si="217"/>
        <v>45373</v>
      </c>
      <c r="I606" s="3" t="str">
        <f t="shared" si="216"/>
        <v>Friday</v>
      </c>
    </row>
    <row r="607" spans="1:9">
      <c r="A607" s="11">
        <f t="shared" si="212"/>
        <v>45374</v>
      </c>
      <c r="B607" s="11">
        <f t="shared" si="221"/>
        <v>45374</v>
      </c>
      <c r="C607" s="3" t="str">
        <f t="shared" si="211"/>
        <v>Saturday</v>
      </c>
      <c r="G607" s="11">
        <f t="shared" si="224"/>
        <v>45374</v>
      </c>
      <c r="H607" s="11">
        <f t="shared" si="217"/>
        <v>45374</v>
      </c>
      <c r="I607" s="3" t="str">
        <f t="shared" si="216"/>
        <v>Saturday</v>
      </c>
    </row>
    <row r="608" spans="1:9">
      <c r="A608" s="11" t="str">
        <f t="shared" si="214"/>
        <v>24/03/2024 NOT ALLOWED</v>
      </c>
      <c r="B608" s="11">
        <f t="shared" si="221"/>
        <v>45375</v>
      </c>
      <c r="C608" s="3" t="str">
        <f t="shared" si="211"/>
        <v>Sunday</v>
      </c>
      <c r="G608" s="11" t="str">
        <f t="shared" ref="G608:G609" si="225">TEXT(H608,"DD/MM/YYYY")&amp; " NOT ALLOWED"</f>
        <v>24/03/2024 NOT ALLOWED</v>
      </c>
      <c r="H608" s="11">
        <f t="shared" si="217"/>
        <v>45375</v>
      </c>
      <c r="I608" s="3" t="str">
        <f t="shared" si="216"/>
        <v>Sunday</v>
      </c>
    </row>
    <row r="609" spans="1:9">
      <c r="A609" s="11" t="str">
        <f t="shared" si="214"/>
        <v>25/03/2024 NOT ALLOWED</v>
      </c>
      <c r="B609" s="11">
        <f t="shared" si="221"/>
        <v>45376</v>
      </c>
      <c r="C609" s="3" t="str">
        <f t="shared" si="211"/>
        <v>Monday</v>
      </c>
      <c r="G609" s="11" t="str">
        <f t="shared" si="225"/>
        <v>25/03/2024 NOT ALLOWED</v>
      </c>
      <c r="H609" s="11">
        <f t="shared" si="217"/>
        <v>45376</v>
      </c>
      <c r="I609" s="3" t="str">
        <f t="shared" si="216"/>
        <v>Monday</v>
      </c>
    </row>
    <row r="610" spans="1:9">
      <c r="A610" s="11">
        <f t="shared" si="212"/>
        <v>45377</v>
      </c>
      <c r="B610" s="11">
        <f t="shared" si="221"/>
        <v>45377</v>
      </c>
      <c r="C610" s="3" t="str">
        <f t="shared" si="211"/>
        <v>Tuesday</v>
      </c>
      <c r="G610" s="11">
        <f t="shared" ref="G610:G614" si="226">H610</f>
        <v>45377</v>
      </c>
      <c r="H610" s="11">
        <f t="shared" si="217"/>
        <v>45377</v>
      </c>
      <c r="I610" s="3" t="str">
        <f t="shared" si="216"/>
        <v>Tuesday</v>
      </c>
    </row>
    <row r="611" spans="1:9">
      <c r="A611" s="11">
        <f t="shared" si="212"/>
        <v>45378</v>
      </c>
      <c r="B611" s="11">
        <f t="shared" si="221"/>
        <v>45378</v>
      </c>
      <c r="C611" s="3" t="str">
        <f t="shared" si="211"/>
        <v>Wednesday</v>
      </c>
      <c r="G611" s="11">
        <f t="shared" si="226"/>
        <v>45378</v>
      </c>
      <c r="H611" s="11">
        <f t="shared" si="217"/>
        <v>45378</v>
      </c>
      <c r="I611" s="3" t="str">
        <f t="shared" si="216"/>
        <v>Wednesday</v>
      </c>
    </row>
    <row r="612" spans="1:9">
      <c r="A612" s="11">
        <f t="shared" si="212"/>
        <v>45379</v>
      </c>
      <c r="B612" s="11">
        <f t="shared" si="221"/>
        <v>45379</v>
      </c>
      <c r="C612" s="3" t="str">
        <f t="shared" si="211"/>
        <v>Thursday</v>
      </c>
      <c r="G612" s="11">
        <f t="shared" si="226"/>
        <v>45379</v>
      </c>
      <c r="H612" s="11">
        <f t="shared" si="217"/>
        <v>45379</v>
      </c>
      <c r="I612" s="3" t="str">
        <f t="shared" si="216"/>
        <v>Thursday</v>
      </c>
    </row>
    <row r="613" spans="1:9">
      <c r="A613" s="11">
        <f t="shared" si="212"/>
        <v>45380</v>
      </c>
      <c r="B613" s="11">
        <f t="shared" si="221"/>
        <v>45380</v>
      </c>
      <c r="C613" s="3" t="str">
        <f t="shared" si="211"/>
        <v>Friday</v>
      </c>
      <c r="G613" s="11">
        <f t="shared" si="226"/>
        <v>45380</v>
      </c>
      <c r="H613" s="11">
        <f t="shared" si="217"/>
        <v>45380</v>
      </c>
      <c r="I613" s="3" t="str">
        <f t="shared" si="216"/>
        <v>Friday</v>
      </c>
    </row>
    <row r="614" spans="1:9">
      <c r="A614" s="11">
        <f t="shared" si="212"/>
        <v>45381</v>
      </c>
      <c r="B614" s="11">
        <f t="shared" si="221"/>
        <v>45381</v>
      </c>
      <c r="C614" s="3" t="str">
        <f t="shared" si="211"/>
        <v>Saturday</v>
      </c>
      <c r="G614" s="11">
        <f t="shared" si="226"/>
        <v>45381</v>
      </c>
      <c r="H614" s="11">
        <f t="shared" si="217"/>
        <v>45381</v>
      </c>
      <c r="I614" s="3" t="str">
        <f t="shared" si="216"/>
        <v>Saturday</v>
      </c>
    </row>
    <row r="615" spans="1:9">
      <c r="A615" s="11" t="str">
        <f t="shared" si="214"/>
        <v>31/03/2024 NOT ALLOWED</v>
      </c>
      <c r="B615" s="11">
        <f t="shared" si="221"/>
        <v>45382</v>
      </c>
      <c r="C615" s="3" t="str">
        <f t="shared" si="211"/>
        <v>Sunday</v>
      </c>
      <c r="G615" s="11" t="str">
        <f t="shared" ref="G615:G616" si="227">TEXT(H615,"DD/MM/YYYY")&amp; " NOT ALLOWED"</f>
        <v>31/03/2024 NOT ALLOWED</v>
      </c>
      <c r="H615" s="11">
        <f t="shared" si="217"/>
        <v>45382</v>
      </c>
      <c r="I615" s="3" t="str">
        <f t="shared" si="216"/>
        <v>Sunday</v>
      </c>
    </row>
    <row r="616" spans="1:9">
      <c r="A616" s="11" t="str">
        <f t="shared" si="214"/>
        <v>01/04/2024 NOT ALLOWED</v>
      </c>
      <c r="B616" s="11">
        <f t="shared" si="221"/>
        <v>45383</v>
      </c>
      <c r="C616" s="3" t="str">
        <f t="shared" si="211"/>
        <v>Monday</v>
      </c>
      <c r="G616" s="11" t="str">
        <f t="shared" si="227"/>
        <v>01/04/2024 NOT ALLOWED</v>
      </c>
      <c r="H616" s="11">
        <f t="shared" si="217"/>
        <v>45383</v>
      </c>
      <c r="I616" s="3" t="str">
        <f t="shared" si="216"/>
        <v>Monday</v>
      </c>
    </row>
    <row r="617" spans="1:9">
      <c r="A617" s="11">
        <f t="shared" si="212"/>
        <v>45384</v>
      </c>
      <c r="B617" s="11">
        <f t="shared" si="221"/>
        <v>45384</v>
      </c>
      <c r="C617" s="3" t="str">
        <f t="shared" si="211"/>
        <v>Tuesday</v>
      </c>
      <c r="G617" s="11">
        <f t="shared" ref="G617:G621" si="228">H617</f>
        <v>45384</v>
      </c>
      <c r="H617" s="11">
        <f t="shared" si="217"/>
        <v>45384</v>
      </c>
      <c r="I617" s="3" t="str">
        <f t="shared" si="216"/>
        <v>Tuesday</v>
      </c>
    </row>
    <row r="618" spans="1:9">
      <c r="A618" s="11">
        <f t="shared" si="212"/>
        <v>45385</v>
      </c>
      <c r="B618" s="11">
        <f t="shared" si="221"/>
        <v>45385</v>
      </c>
      <c r="C618" s="3" t="str">
        <f t="shared" si="211"/>
        <v>Wednesday</v>
      </c>
      <c r="G618" s="11">
        <f t="shared" si="228"/>
        <v>45385</v>
      </c>
      <c r="H618" s="11">
        <f t="shared" si="217"/>
        <v>45385</v>
      </c>
      <c r="I618" s="3" t="str">
        <f t="shared" si="216"/>
        <v>Wednesday</v>
      </c>
    </row>
    <row r="619" spans="1:9">
      <c r="A619" s="11">
        <f t="shared" si="212"/>
        <v>45386</v>
      </c>
      <c r="B619" s="11">
        <f t="shared" si="221"/>
        <v>45386</v>
      </c>
      <c r="C619" s="3" t="str">
        <f t="shared" si="211"/>
        <v>Thursday</v>
      </c>
      <c r="G619" s="11">
        <f t="shared" si="228"/>
        <v>45386</v>
      </c>
      <c r="H619" s="11">
        <f t="shared" si="217"/>
        <v>45386</v>
      </c>
      <c r="I619" s="3" t="str">
        <f t="shared" si="216"/>
        <v>Thursday</v>
      </c>
    </row>
    <row r="620" spans="1:9">
      <c r="A620" s="11">
        <f t="shared" si="212"/>
        <v>45387</v>
      </c>
      <c r="B620" s="11">
        <f t="shared" si="221"/>
        <v>45387</v>
      </c>
      <c r="C620" s="3" t="str">
        <f t="shared" si="211"/>
        <v>Friday</v>
      </c>
      <c r="G620" s="11">
        <f t="shared" si="228"/>
        <v>45387</v>
      </c>
      <c r="H620" s="11">
        <f t="shared" si="217"/>
        <v>45387</v>
      </c>
      <c r="I620" s="3" t="str">
        <f t="shared" si="216"/>
        <v>Friday</v>
      </c>
    </row>
    <row r="621" spans="1:9">
      <c r="A621" s="11">
        <f t="shared" si="212"/>
        <v>45388</v>
      </c>
      <c r="B621" s="11">
        <f t="shared" si="221"/>
        <v>45388</v>
      </c>
      <c r="C621" s="3" t="str">
        <f t="shared" si="211"/>
        <v>Saturday</v>
      </c>
      <c r="G621" s="11">
        <f t="shared" si="228"/>
        <v>45388</v>
      </c>
      <c r="H621" s="11">
        <f t="shared" si="217"/>
        <v>45388</v>
      </c>
      <c r="I621" s="3" t="str">
        <f t="shared" si="216"/>
        <v>Saturday</v>
      </c>
    </row>
    <row r="622" spans="1:9">
      <c r="A622" s="11" t="str">
        <f t="shared" si="214"/>
        <v>07/04/2024 NOT ALLOWED</v>
      </c>
      <c r="B622" s="11">
        <f t="shared" si="221"/>
        <v>45389</v>
      </c>
      <c r="C622" s="3" t="str">
        <f t="shared" si="211"/>
        <v>Sunday</v>
      </c>
      <c r="G622" s="11" t="str">
        <f t="shared" ref="G622:G623" si="229">TEXT(H622,"DD/MM/YYYY")&amp; " NOT ALLOWED"</f>
        <v>07/04/2024 NOT ALLOWED</v>
      </c>
      <c r="H622" s="11">
        <f t="shared" si="217"/>
        <v>45389</v>
      </c>
      <c r="I622" s="3" t="str">
        <f t="shared" si="216"/>
        <v>Sunday</v>
      </c>
    </row>
    <row r="623" spans="1:9">
      <c r="A623" s="11" t="str">
        <f t="shared" si="214"/>
        <v>08/04/2024 NOT ALLOWED</v>
      </c>
      <c r="B623" s="11">
        <f t="shared" si="221"/>
        <v>45390</v>
      </c>
      <c r="C623" s="3" t="str">
        <f t="shared" si="211"/>
        <v>Monday</v>
      </c>
      <c r="G623" s="11" t="str">
        <f t="shared" si="229"/>
        <v>08/04/2024 NOT ALLOWED</v>
      </c>
      <c r="H623" s="11">
        <f t="shared" si="217"/>
        <v>45390</v>
      </c>
      <c r="I623" s="3" t="str">
        <f t="shared" si="216"/>
        <v>Monday</v>
      </c>
    </row>
    <row r="624" spans="1:9">
      <c r="A624" s="11">
        <f t="shared" si="212"/>
        <v>45391</v>
      </c>
      <c r="B624" s="11">
        <f t="shared" si="221"/>
        <v>45391</v>
      </c>
      <c r="C624" s="3" t="str">
        <f t="shared" si="211"/>
        <v>Tuesday</v>
      </c>
      <c r="G624" s="11">
        <f t="shared" ref="G624:G628" si="230">H624</f>
        <v>45391</v>
      </c>
      <c r="H624" s="11">
        <f t="shared" si="217"/>
        <v>45391</v>
      </c>
      <c r="I624" s="3" t="str">
        <f t="shared" si="216"/>
        <v>Tuesday</v>
      </c>
    </row>
    <row r="625" spans="1:9">
      <c r="A625" s="11">
        <f t="shared" si="212"/>
        <v>45392</v>
      </c>
      <c r="B625" s="11">
        <f t="shared" si="221"/>
        <v>45392</v>
      </c>
      <c r="C625" s="3" t="str">
        <f t="shared" si="211"/>
        <v>Wednesday</v>
      </c>
      <c r="G625" s="11">
        <f t="shared" si="230"/>
        <v>45392</v>
      </c>
      <c r="H625" s="11">
        <f t="shared" si="217"/>
        <v>45392</v>
      </c>
      <c r="I625" s="3" t="str">
        <f t="shared" si="216"/>
        <v>Wednesday</v>
      </c>
    </row>
    <row r="626" spans="1:9">
      <c r="A626" s="11">
        <f t="shared" si="212"/>
        <v>45393</v>
      </c>
      <c r="B626" s="11">
        <f t="shared" si="221"/>
        <v>45393</v>
      </c>
      <c r="C626" s="3" t="str">
        <f t="shared" si="211"/>
        <v>Thursday</v>
      </c>
      <c r="G626" s="11">
        <f t="shared" si="230"/>
        <v>45393</v>
      </c>
      <c r="H626" s="11">
        <f t="shared" si="217"/>
        <v>45393</v>
      </c>
      <c r="I626" s="3" t="str">
        <f t="shared" si="216"/>
        <v>Thursday</v>
      </c>
    </row>
    <row r="627" spans="1:9">
      <c r="A627" s="11">
        <f t="shared" si="212"/>
        <v>45394</v>
      </c>
      <c r="B627" s="11">
        <f t="shared" si="221"/>
        <v>45394</v>
      </c>
      <c r="C627" s="3" t="str">
        <f t="shared" si="211"/>
        <v>Friday</v>
      </c>
      <c r="G627" s="11">
        <f t="shared" si="230"/>
        <v>45394</v>
      </c>
      <c r="H627" s="11">
        <f t="shared" si="217"/>
        <v>45394</v>
      </c>
      <c r="I627" s="3" t="str">
        <f t="shared" si="216"/>
        <v>Friday</v>
      </c>
    </row>
    <row r="628" spans="1:9">
      <c r="A628" s="11">
        <f t="shared" si="212"/>
        <v>45395</v>
      </c>
      <c r="B628" s="11">
        <f t="shared" si="221"/>
        <v>45395</v>
      </c>
      <c r="C628" s="3" t="str">
        <f t="shared" si="211"/>
        <v>Saturday</v>
      </c>
      <c r="G628" s="11">
        <f t="shared" si="230"/>
        <v>45395</v>
      </c>
      <c r="H628" s="11">
        <f t="shared" si="217"/>
        <v>45395</v>
      </c>
      <c r="I628" s="3" t="str">
        <f t="shared" si="216"/>
        <v>Saturday</v>
      </c>
    </row>
    <row r="629" spans="1:9">
      <c r="A629" s="11" t="str">
        <f t="shared" si="214"/>
        <v>14/04/2024 NOT ALLOWED</v>
      </c>
      <c r="B629" s="11">
        <f t="shared" si="221"/>
        <v>45396</v>
      </c>
      <c r="C629" s="3" t="str">
        <f t="shared" si="211"/>
        <v>Sunday</v>
      </c>
      <c r="G629" s="11" t="str">
        <f t="shared" ref="G629:G630" si="231">TEXT(H629,"DD/MM/YYYY")&amp; " NOT ALLOWED"</f>
        <v>14/04/2024 NOT ALLOWED</v>
      </c>
      <c r="H629" s="11">
        <f t="shared" si="217"/>
        <v>45396</v>
      </c>
      <c r="I629" s="3" t="str">
        <f t="shared" si="216"/>
        <v>Sunday</v>
      </c>
    </row>
    <row r="630" spans="1:9">
      <c r="A630" s="11" t="str">
        <f t="shared" si="214"/>
        <v>15/04/2024 NOT ALLOWED</v>
      </c>
      <c r="B630" s="11">
        <f t="shared" si="221"/>
        <v>45397</v>
      </c>
      <c r="C630" s="3" t="str">
        <f t="shared" si="211"/>
        <v>Monday</v>
      </c>
      <c r="G630" s="11" t="str">
        <f t="shared" si="231"/>
        <v>15/04/2024 NOT ALLOWED</v>
      </c>
      <c r="H630" s="11">
        <f t="shared" si="217"/>
        <v>45397</v>
      </c>
      <c r="I630" s="3" t="str">
        <f t="shared" si="216"/>
        <v>Monday</v>
      </c>
    </row>
    <row r="631" spans="1:9">
      <c r="A631" s="11">
        <f t="shared" si="212"/>
        <v>45398</v>
      </c>
      <c r="B631" s="11">
        <f t="shared" si="221"/>
        <v>45398</v>
      </c>
      <c r="C631" s="3" t="str">
        <f t="shared" si="211"/>
        <v>Tuesday</v>
      </c>
      <c r="G631" s="11">
        <f t="shared" ref="G631:G635" si="232">H631</f>
        <v>45398</v>
      </c>
      <c r="H631" s="11">
        <f t="shared" si="217"/>
        <v>45398</v>
      </c>
      <c r="I631" s="3" t="str">
        <f t="shared" si="216"/>
        <v>Tuesday</v>
      </c>
    </row>
    <row r="632" spans="1:9">
      <c r="A632" s="11">
        <f t="shared" si="212"/>
        <v>45399</v>
      </c>
      <c r="B632" s="11">
        <f t="shared" si="221"/>
        <v>45399</v>
      </c>
      <c r="C632" s="3" t="str">
        <f t="shared" si="211"/>
        <v>Wednesday</v>
      </c>
      <c r="G632" s="11">
        <f t="shared" si="232"/>
        <v>45399</v>
      </c>
      <c r="H632" s="11">
        <f t="shared" si="217"/>
        <v>45399</v>
      </c>
      <c r="I632" s="3" t="str">
        <f t="shared" si="216"/>
        <v>Wednesday</v>
      </c>
    </row>
    <row r="633" spans="1:9">
      <c r="A633" s="11">
        <f t="shared" si="212"/>
        <v>45400</v>
      </c>
      <c r="B633" s="11">
        <f t="shared" si="221"/>
        <v>45400</v>
      </c>
      <c r="C633" s="3" t="str">
        <f t="shared" si="211"/>
        <v>Thursday</v>
      </c>
      <c r="G633" s="11">
        <f t="shared" si="232"/>
        <v>45400</v>
      </c>
      <c r="H633" s="11">
        <f t="shared" si="217"/>
        <v>45400</v>
      </c>
      <c r="I633" s="3" t="str">
        <f t="shared" si="216"/>
        <v>Thursday</v>
      </c>
    </row>
    <row r="634" spans="1:9">
      <c r="A634" s="11">
        <f t="shared" si="212"/>
        <v>45401</v>
      </c>
      <c r="B634" s="11">
        <f t="shared" si="221"/>
        <v>45401</v>
      </c>
      <c r="C634" s="3" t="str">
        <f t="shared" si="211"/>
        <v>Friday</v>
      </c>
      <c r="G634" s="11">
        <f t="shared" si="232"/>
        <v>45401</v>
      </c>
      <c r="H634" s="11">
        <f t="shared" si="217"/>
        <v>45401</v>
      </c>
      <c r="I634" s="3" t="str">
        <f t="shared" si="216"/>
        <v>Friday</v>
      </c>
    </row>
    <row r="635" spans="1:9">
      <c r="A635" s="11">
        <f t="shared" si="212"/>
        <v>45402</v>
      </c>
      <c r="B635" s="11">
        <f t="shared" si="221"/>
        <v>45402</v>
      </c>
      <c r="C635" s="3" t="str">
        <f t="shared" si="211"/>
        <v>Saturday</v>
      </c>
      <c r="G635" s="11">
        <f t="shared" si="232"/>
        <v>45402</v>
      </c>
      <c r="H635" s="11">
        <f t="shared" si="217"/>
        <v>45402</v>
      </c>
      <c r="I635" s="3" t="str">
        <f t="shared" si="216"/>
        <v>Saturday</v>
      </c>
    </row>
    <row r="636" spans="1:9">
      <c r="A636" s="11" t="str">
        <f t="shared" si="214"/>
        <v>21/04/2024 NOT ALLOWED</v>
      </c>
      <c r="B636" s="11">
        <f t="shared" si="221"/>
        <v>45403</v>
      </c>
      <c r="C636" s="3" t="str">
        <f t="shared" si="211"/>
        <v>Sunday</v>
      </c>
      <c r="G636" s="11" t="str">
        <f t="shared" ref="G636:G637" si="233">TEXT(H636,"DD/MM/YYYY")&amp; " NOT ALLOWED"</f>
        <v>21/04/2024 NOT ALLOWED</v>
      </c>
      <c r="H636" s="11">
        <f t="shared" si="217"/>
        <v>45403</v>
      </c>
      <c r="I636" s="3" t="str">
        <f t="shared" si="216"/>
        <v>Sunday</v>
      </c>
    </row>
    <row r="637" spans="1:9">
      <c r="A637" s="11" t="str">
        <f t="shared" si="214"/>
        <v>22/04/2024 NOT ALLOWED</v>
      </c>
      <c r="B637" s="11">
        <f t="shared" si="221"/>
        <v>45404</v>
      </c>
      <c r="C637" s="3" t="str">
        <f t="shared" si="211"/>
        <v>Monday</v>
      </c>
      <c r="G637" s="11" t="str">
        <f t="shared" si="233"/>
        <v>22/04/2024 NOT ALLOWED</v>
      </c>
      <c r="H637" s="11">
        <f t="shared" si="217"/>
        <v>45404</v>
      </c>
      <c r="I637" s="3" t="str">
        <f t="shared" si="216"/>
        <v>Monday</v>
      </c>
    </row>
    <row r="638" spans="1:9">
      <c r="A638" s="11">
        <f t="shared" si="212"/>
        <v>45405</v>
      </c>
      <c r="B638" s="11">
        <f t="shared" si="221"/>
        <v>45405</v>
      </c>
      <c r="C638" s="3" t="str">
        <f t="shared" si="211"/>
        <v>Tuesday</v>
      </c>
      <c r="G638" s="11">
        <f t="shared" ref="G638:G642" si="234">H638</f>
        <v>45405</v>
      </c>
      <c r="H638" s="11">
        <f t="shared" si="217"/>
        <v>45405</v>
      </c>
      <c r="I638" s="3" t="str">
        <f t="shared" si="216"/>
        <v>Tuesday</v>
      </c>
    </row>
    <row r="639" spans="1:9">
      <c r="A639" s="11">
        <f t="shared" si="212"/>
        <v>45406</v>
      </c>
      <c r="B639" s="11">
        <f t="shared" si="221"/>
        <v>45406</v>
      </c>
      <c r="C639" s="3" t="str">
        <f t="shared" si="211"/>
        <v>Wednesday</v>
      </c>
      <c r="G639" s="11">
        <f t="shared" si="234"/>
        <v>45406</v>
      </c>
      <c r="H639" s="11">
        <f t="shared" si="217"/>
        <v>45406</v>
      </c>
      <c r="I639" s="3" t="str">
        <f t="shared" si="216"/>
        <v>Wednesday</v>
      </c>
    </row>
    <row r="640" spans="1:9">
      <c r="A640" s="11">
        <f t="shared" si="212"/>
        <v>45407</v>
      </c>
      <c r="B640" s="11">
        <f t="shared" si="221"/>
        <v>45407</v>
      </c>
      <c r="C640" s="3" t="str">
        <f t="shared" ref="C640:C703" si="235">TEXT(B640,"DDDD")</f>
        <v>Thursday</v>
      </c>
      <c r="G640" s="11">
        <f t="shared" si="234"/>
        <v>45407</v>
      </c>
      <c r="H640" s="11">
        <f t="shared" si="217"/>
        <v>45407</v>
      </c>
      <c r="I640" s="3" t="str">
        <f t="shared" si="216"/>
        <v>Thursday</v>
      </c>
    </row>
    <row r="641" spans="1:9">
      <c r="A641" s="11">
        <f t="shared" si="212"/>
        <v>45408</v>
      </c>
      <c r="B641" s="11">
        <f t="shared" si="221"/>
        <v>45408</v>
      </c>
      <c r="C641" s="3" t="str">
        <f t="shared" si="235"/>
        <v>Friday</v>
      </c>
      <c r="G641" s="11">
        <f t="shared" si="234"/>
        <v>45408</v>
      </c>
      <c r="H641" s="11">
        <f t="shared" si="217"/>
        <v>45408</v>
      </c>
      <c r="I641" s="3" t="str">
        <f t="shared" si="216"/>
        <v>Friday</v>
      </c>
    </row>
    <row r="642" spans="1:9">
      <c r="A642" s="11">
        <f t="shared" ref="A642:A705" si="236">B642</f>
        <v>45409</v>
      </c>
      <c r="B642" s="11">
        <f t="shared" si="221"/>
        <v>45409</v>
      </c>
      <c r="C642" s="3" t="str">
        <f t="shared" si="235"/>
        <v>Saturday</v>
      </c>
      <c r="G642" s="11">
        <f t="shared" si="234"/>
        <v>45409</v>
      </c>
      <c r="H642" s="11">
        <f t="shared" si="217"/>
        <v>45409</v>
      </c>
      <c r="I642" s="3" t="str">
        <f t="shared" si="216"/>
        <v>Saturday</v>
      </c>
    </row>
    <row r="643" spans="1:9">
      <c r="A643" s="11" t="str">
        <f t="shared" si="214"/>
        <v>28/04/2024 NOT ALLOWED</v>
      </c>
      <c r="B643" s="11">
        <f t="shared" si="221"/>
        <v>45410</v>
      </c>
      <c r="C643" s="3" t="str">
        <f t="shared" si="235"/>
        <v>Sunday</v>
      </c>
      <c r="G643" s="11" t="str">
        <f t="shared" ref="G643:G644" si="237">TEXT(H643,"DD/MM/YYYY")&amp; " NOT ALLOWED"</f>
        <v>28/04/2024 NOT ALLOWED</v>
      </c>
      <c r="H643" s="11">
        <f t="shared" si="217"/>
        <v>45410</v>
      </c>
      <c r="I643" s="3" t="str">
        <f t="shared" si="216"/>
        <v>Sunday</v>
      </c>
    </row>
    <row r="644" spans="1:9">
      <c r="A644" s="11" t="str">
        <f t="shared" si="214"/>
        <v>29/04/2024 NOT ALLOWED</v>
      </c>
      <c r="B644" s="11">
        <f t="shared" si="221"/>
        <v>45411</v>
      </c>
      <c r="C644" s="3" t="str">
        <f t="shared" si="235"/>
        <v>Monday</v>
      </c>
      <c r="G644" s="11" t="str">
        <f t="shared" si="237"/>
        <v>29/04/2024 NOT ALLOWED</v>
      </c>
      <c r="H644" s="11">
        <f t="shared" si="217"/>
        <v>45411</v>
      </c>
      <c r="I644" s="3" t="str">
        <f t="shared" si="216"/>
        <v>Monday</v>
      </c>
    </row>
    <row r="645" spans="1:9">
      <c r="A645" s="11">
        <f t="shared" si="236"/>
        <v>45412</v>
      </c>
      <c r="B645" s="11">
        <f t="shared" si="221"/>
        <v>45412</v>
      </c>
      <c r="C645" s="3" t="str">
        <f t="shared" si="235"/>
        <v>Tuesday</v>
      </c>
      <c r="G645" s="11">
        <f t="shared" ref="G645:G649" si="238">H645</f>
        <v>45412</v>
      </c>
      <c r="H645" s="11">
        <f t="shared" si="217"/>
        <v>45412</v>
      </c>
      <c r="I645" s="3" t="str">
        <f t="shared" si="216"/>
        <v>Tuesday</v>
      </c>
    </row>
    <row r="646" spans="1:9">
      <c r="A646" s="11">
        <f t="shared" si="236"/>
        <v>45413</v>
      </c>
      <c r="B646" s="11">
        <f t="shared" si="221"/>
        <v>45413</v>
      </c>
      <c r="C646" s="3" t="str">
        <f t="shared" si="235"/>
        <v>Wednesday</v>
      </c>
      <c r="G646" s="11">
        <f t="shared" si="238"/>
        <v>45413</v>
      </c>
      <c r="H646" s="11">
        <f t="shared" si="217"/>
        <v>45413</v>
      </c>
      <c r="I646" s="3" t="str">
        <f t="shared" ref="I646:I709" si="239">TEXT(H646,"DDDD")</f>
        <v>Wednesday</v>
      </c>
    </row>
    <row r="647" spans="1:9">
      <c r="A647" s="11">
        <f t="shared" si="236"/>
        <v>45414</v>
      </c>
      <c r="B647" s="11">
        <f t="shared" si="221"/>
        <v>45414</v>
      </c>
      <c r="C647" s="3" t="str">
        <f t="shared" si="235"/>
        <v>Thursday</v>
      </c>
      <c r="G647" s="11">
        <f t="shared" si="238"/>
        <v>45414</v>
      </c>
      <c r="H647" s="11">
        <f t="shared" ref="H647:H710" si="240">H646+1</f>
        <v>45414</v>
      </c>
      <c r="I647" s="3" t="str">
        <f t="shared" si="239"/>
        <v>Thursday</v>
      </c>
    </row>
    <row r="648" spans="1:9">
      <c r="A648" s="11">
        <f t="shared" si="236"/>
        <v>45415</v>
      </c>
      <c r="B648" s="11">
        <f t="shared" si="221"/>
        <v>45415</v>
      </c>
      <c r="C648" s="3" t="str">
        <f t="shared" si="235"/>
        <v>Friday</v>
      </c>
      <c r="G648" s="11">
        <f t="shared" si="238"/>
        <v>45415</v>
      </c>
      <c r="H648" s="11">
        <f t="shared" si="240"/>
        <v>45415</v>
      </c>
      <c r="I648" s="3" t="str">
        <f t="shared" si="239"/>
        <v>Friday</v>
      </c>
    </row>
    <row r="649" spans="1:9">
      <c r="A649" s="11">
        <f t="shared" si="236"/>
        <v>45416</v>
      </c>
      <c r="B649" s="11">
        <f t="shared" si="221"/>
        <v>45416</v>
      </c>
      <c r="C649" s="3" t="str">
        <f t="shared" si="235"/>
        <v>Saturday</v>
      </c>
      <c r="G649" s="11">
        <f t="shared" si="238"/>
        <v>45416</v>
      </c>
      <c r="H649" s="11">
        <f t="shared" si="240"/>
        <v>45416</v>
      </c>
      <c r="I649" s="3" t="str">
        <f t="shared" si="239"/>
        <v>Saturday</v>
      </c>
    </row>
    <row r="650" spans="1:9">
      <c r="A650" s="11" t="str">
        <f t="shared" ref="A650:A713" si="241">TEXT(B650,"DD/MM/YYYY")&amp; " NOT ALLOWED"</f>
        <v>05/05/2024 NOT ALLOWED</v>
      </c>
      <c r="B650" s="11">
        <f t="shared" si="221"/>
        <v>45417</v>
      </c>
      <c r="C650" s="3" t="str">
        <f t="shared" si="235"/>
        <v>Sunday</v>
      </c>
      <c r="G650" s="11" t="str">
        <f t="shared" ref="G650:G651" si="242">TEXT(H650,"DD/MM/YYYY")&amp; " NOT ALLOWED"</f>
        <v>05/05/2024 NOT ALLOWED</v>
      </c>
      <c r="H650" s="11">
        <f t="shared" si="240"/>
        <v>45417</v>
      </c>
      <c r="I650" s="3" t="str">
        <f t="shared" si="239"/>
        <v>Sunday</v>
      </c>
    </row>
    <row r="651" spans="1:9">
      <c r="A651" s="11" t="str">
        <f t="shared" si="241"/>
        <v>06/05/2024 NOT ALLOWED</v>
      </c>
      <c r="B651" s="11">
        <f t="shared" si="221"/>
        <v>45418</v>
      </c>
      <c r="C651" s="3" t="str">
        <f t="shared" si="235"/>
        <v>Monday</v>
      </c>
      <c r="G651" s="11" t="str">
        <f t="shared" si="242"/>
        <v>06/05/2024 NOT ALLOWED</v>
      </c>
      <c r="H651" s="11">
        <f t="shared" si="240"/>
        <v>45418</v>
      </c>
      <c r="I651" s="3" t="str">
        <f t="shared" si="239"/>
        <v>Monday</v>
      </c>
    </row>
    <row r="652" spans="1:9">
      <c r="A652" s="11">
        <f t="shared" si="236"/>
        <v>45419</v>
      </c>
      <c r="B652" s="11">
        <f t="shared" si="221"/>
        <v>45419</v>
      </c>
      <c r="C652" s="3" t="str">
        <f t="shared" si="235"/>
        <v>Tuesday</v>
      </c>
      <c r="G652" s="11">
        <f t="shared" ref="G652:G656" si="243">H652</f>
        <v>45419</v>
      </c>
      <c r="H652" s="11">
        <f t="shared" si="240"/>
        <v>45419</v>
      </c>
      <c r="I652" s="3" t="str">
        <f t="shared" si="239"/>
        <v>Tuesday</v>
      </c>
    </row>
    <row r="653" spans="1:9">
      <c r="A653" s="11">
        <f t="shared" si="236"/>
        <v>45420</v>
      </c>
      <c r="B653" s="11">
        <f t="shared" si="221"/>
        <v>45420</v>
      </c>
      <c r="C653" s="3" t="str">
        <f t="shared" si="235"/>
        <v>Wednesday</v>
      </c>
      <c r="G653" s="11">
        <f t="shared" si="243"/>
        <v>45420</v>
      </c>
      <c r="H653" s="11">
        <f t="shared" si="240"/>
        <v>45420</v>
      </c>
      <c r="I653" s="3" t="str">
        <f t="shared" si="239"/>
        <v>Wednesday</v>
      </c>
    </row>
    <row r="654" spans="1:9">
      <c r="A654" s="11">
        <f t="shared" si="236"/>
        <v>45421</v>
      </c>
      <c r="B654" s="11">
        <f t="shared" si="221"/>
        <v>45421</v>
      </c>
      <c r="C654" s="3" t="str">
        <f t="shared" si="235"/>
        <v>Thursday</v>
      </c>
      <c r="G654" s="11">
        <f t="shared" si="243"/>
        <v>45421</v>
      </c>
      <c r="H654" s="11">
        <f t="shared" si="240"/>
        <v>45421</v>
      </c>
      <c r="I654" s="3" t="str">
        <f t="shared" si="239"/>
        <v>Thursday</v>
      </c>
    </row>
    <row r="655" spans="1:9">
      <c r="A655" s="11">
        <f t="shared" si="236"/>
        <v>45422</v>
      </c>
      <c r="B655" s="11">
        <f t="shared" si="221"/>
        <v>45422</v>
      </c>
      <c r="C655" s="3" t="str">
        <f t="shared" si="235"/>
        <v>Friday</v>
      </c>
      <c r="G655" s="11">
        <f t="shared" si="243"/>
        <v>45422</v>
      </c>
      <c r="H655" s="11">
        <f t="shared" si="240"/>
        <v>45422</v>
      </c>
      <c r="I655" s="3" t="str">
        <f t="shared" si="239"/>
        <v>Friday</v>
      </c>
    </row>
    <row r="656" spans="1:9">
      <c r="A656" s="11">
        <f t="shared" si="236"/>
        <v>45423</v>
      </c>
      <c r="B656" s="11">
        <f t="shared" si="221"/>
        <v>45423</v>
      </c>
      <c r="C656" s="3" t="str">
        <f t="shared" si="235"/>
        <v>Saturday</v>
      </c>
      <c r="G656" s="11">
        <f t="shared" si="243"/>
        <v>45423</v>
      </c>
      <c r="H656" s="11">
        <f t="shared" si="240"/>
        <v>45423</v>
      </c>
      <c r="I656" s="3" t="str">
        <f t="shared" si="239"/>
        <v>Saturday</v>
      </c>
    </row>
    <row r="657" spans="1:9">
      <c r="A657" s="11" t="str">
        <f t="shared" si="241"/>
        <v>12/05/2024 NOT ALLOWED</v>
      </c>
      <c r="B657" s="11">
        <f t="shared" si="221"/>
        <v>45424</v>
      </c>
      <c r="C657" s="3" t="str">
        <f t="shared" si="235"/>
        <v>Sunday</v>
      </c>
      <c r="G657" s="11" t="str">
        <f t="shared" ref="G657:G658" si="244">TEXT(H657,"DD/MM/YYYY")&amp; " NOT ALLOWED"</f>
        <v>12/05/2024 NOT ALLOWED</v>
      </c>
      <c r="H657" s="11">
        <f t="shared" si="240"/>
        <v>45424</v>
      </c>
      <c r="I657" s="3" t="str">
        <f t="shared" si="239"/>
        <v>Sunday</v>
      </c>
    </row>
    <row r="658" spans="1:9">
      <c r="A658" s="11" t="str">
        <f t="shared" si="241"/>
        <v>13/05/2024 NOT ALLOWED</v>
      </c>
      <c r="B658" s="11">
        <f t="shared" si="221"/>
        <v>45425</v>
      </c>
      <c r="C658" s="3" t="str">
        <f t="shared" si="235"/>
        <v>Monday</v>
      </c>
      <c r="G658" s="11" t="str">
        <f t="shared" si="244"/>
        <v>13/05/2024 NOT ALLOWED</v>
      </c>
      <c r="H658" s="11">
        <f t="shared" si="240"/>
        <v>45425</v>
      </c>
      <c r="I658" s="3" t="str">
        <f t="shared" si="239"/>
        <v>Monday</v>
      </c>
    </row>
    <row r="659" spans="1:9">
      <c r="A659" s="11">
        <f t="shared" si="236"/>
        <v>45426</v>
      </c>
      <c r="B659" s="11">
        <f t="shared" si="221"/>
        <v>45426</v>
      </c>
      <c r="C659" s="3" t="str">
        <f t="shared" si="235"/>
        <v>Tuesday</v>
      </c>
      <c r="G659" s="11">
        <f t="shared" ref="G659:G663" si="245">H659</f>
        <v>45426</v>
      </c>
      <c r="H659" s="11">
        <f t="shared" si="240"/>
        <v>45426</v>
      </c>
      <c r="I659" s="3" t="str">
        <f t="shared" si="239"/>
        <v>Tuesday</v>
      </c>
    </row>
    <row r="660" spans="1:9">
      <c r="A660" s="11">
        <f t="shared" si="236"/>
        <v>45427</v>
      </c>
      <c r="B660" s="11">
        <f t="shared" ref="B660:B723" si="246">B659+1</f>
        <v>45427</v>
      </c>
      <c r="C660" s="3" t="str">
        <f t="shared" si="235"/>
        <v>Wednesday</v>
      </c>
      <c r="G660" s="11">
        <f t="shared" si="245"/>
        <v>45427</v>
      </c>
      <c r="H660" s="11">
        <f t="shared" si="240"/>
        <v>45427</v>
      </c>
      <c r="I660" s="3" t="str">
        <f t="shared" si="239"/>
        <v>Wednesday</v>
      </c>
    </row>
    <row r="661" spans="1:9">
      <c r="A661" s="11">
        <f t="shared" si="236"/>
        <v>45428</v>
      </c>
      <c r="B661" s="11">
        <f t="shared" si="246"/>
        <v>45428</v>
      </c>
      <c r="C661" s="3" t="str">
        <f t="shared" si="235"/>
        <v>Thursday</v>
      </c>
      <c r="G661" s="11">
        <f t="shared" si="245"/>
        <v>45428</v>
      </c>
      <c r="H661" s="11">
        <f t="shared" si="240"/>
        <v>45428</v>
      </c>
      <c r="I661" s="3" t="str">
        <f t="shared" si="239"/>
        <v>Thursday</v>
      </c>
    </row>
    <row r="662" spans="1:9">
      <c r="A662" s="11">
        <f t="shared" si="236"/>
        <v>45429</v>
      </c>
      <c r="B662" s="11">
        <f t="shared" si="246"/>
        <v>45429</v>
      </c>
      <c r="C662" s="3" t="str">
        <f t="shared" si="235"/>
        <v>Friday</v>
      </c>
      <c r="G662" s="11">
        <f t="shared" si="245"/>
        <v>45429</v>
      </c>
      <c r="H662" s="11">
        <f t="shared" si="240"/>
        <v>45429</v>
      </c>
      <c r="I662" s="3" t="str">
        <f t="shared" si="239"/>
        <v>Friday</v>
      </c>
    </row>
    <row r="663" spans="1:9">
      <c r="A663" s="11">
        <f t="shared" si="236"/>
        <v>45430</v>
      </c>
      <c r="B663" s="11">
        <f t="shared" si="246"/>
        <v>45430</v>
      </c>
      <c r="C663" s="3" t="str">
        <f t="shared" si="235"/>
        <v>Saturday</v>
      </c>
      <c r="G663" s="11">
        <f t="shared" si="245"/>
        <v>45430</v>
      </c>
      <c r="H663" s="11">
        <f t="shared" si="240"/>
        <v>45430</v>
      </c>
      <c r="I663" s="3" t="str">
        <f t="shared" si="239"/>
        <v>Saturday</v>
      </c>
    </row>
    <row r="664" spans="1:9">
      <c r="A664" s="11" t="str">
        <f t="shared" si="241"/>
        <v>19/05/2024 NOT ALLOWED</v>
      </c>
      <c r="B664" s="11">
        <f t="shared" si="246"/>
        <v>45431</v>
      </c>
      <c r="C664" s="3" t="str">
        <f t="shared" si="235"/>
        <v>Sunday</v>
      </c>
      <c r="G664" s="11" t="str">
        <f t="shared" ref="G664:G665" si="247">TEXT(H664,"DD/MM/YYYY")&amp; " NOT ALLOWED"</f>
        <v>19/05/2024 NOT ALLOWED</v>
      </c>
      <c r="H664" s="11">
        <f t="shared" si="240"/>
        <v>45431</v>
      </c>
      <c r="I664" s="3" t="str">
        <f t="shared" si="239"/>
        <v>Sunday</v>
      </c>
    </row>
    <row r="665" spans="1:9">
      <c r="A665" s="11" t="str">
        <f t="shared" si="241"/>
        <v>20/05/2024 NOT ALLOWED</v>
      </c>
      <c r="B665" s="11">
        <f t="shared" si="246"/>
        <v>45432</v>
      </c>
      <c r="C665" s="3" t="str">
        <f t="shared" si="235"/>
        <v>Monday</v>
      </c>
      <c r="G665" s="11" t="str">
        <f t="shared" si="247"/>
        <v>20/05/2024 NOT ALLOWED</v>
      </c>
      <c r="H665" s="11">
        <f t="shared" si="240"/>
        <v>45432</v>
      </c>
      <c r="I665" s="3" t="str">
        <f t="shared" si="239"/>
        <v>Monday</v>
      </c>
    </row>
    <row r="666" spans="1:9">
      <c r="A666" s="11">
        <f t="shared" si="236"/>
        <v>45433</v>
      </c>
      <c r="B666" s="11">
        <f t="shared" si="246"/>
        <v>45433</v>
      </c>
      <c r="C666" s="3" t="str">
        <f t="shared" si="235"/>
        <v>Tuesday</v>
      </c>
      <c r="G666" s="11">
        <f t="shared" ref="G666:G670" si="248">H666</f>
        <v>45433</v>
      </c>
      <c r="H666" s="11">
        <f t="shared" si="240"/>
        <v>45433</v>
      </c>
      <c r="I666" s="3" t="str">
        <f t="shared" si="239"/>
        <v>Tuesday</v>
      </c>
    </row>
    <row r="667" spans="1:9">
      <c r="A667" s="11">
        <f t="shared" si="236"/>
        <v>45434</v>
      </c>
      <c r="B667" s="11">
        <f t="shared" si="246"/>
        <v>45434</v>
      </c>
      <c r="C667" s="3" t="str">
        <f t="shared" si="235"/>
        <v>Wednesday</v>
      </c>
      <c r="G667" s="11">
        <f t="shared" si="248"/>
        <v>45434</v>
      </c>
      <c r="H667" s="11">
        <f t="shared" si="240"/>
        <v>45434</v>
      </c>
      <c r="I667" s="3" t="str">
        <f t="shared" si="239"/>
        <v>Wednesday</v>
      </c>
    </row>
    <row r="668" spans="1:9">
      <c r="A668" s="11">
        <f t="shared" si="236"/>
        <v>45435</v>
      </c>
      <c r="B668" s="11">
        <f t="shared" si="246"/>
        <v>45435</v>
      </c>
      <c r="C668" s="3" t="str">
        <f t="shared" si="235"/>
        <v>Thursday</v>
      </c>
      <c r="G668" s="11">
        <f t="shared" si="248"/>
        <v>45435</v>
      </c>
      <c r="H668" s="11">
        <f t="shared" si="240"/>
        <v>45435</v>
      </c>
      <c r="I668" s="3" t="str">
        <f t="shared" si="239"/>
        <v>Thursday</v>
      </c>
    </row>
    <row r="669" spans="1:9">
      <c r="A669" s="11">
        <f t="shared" si="236"/>
        <v>45436</v>
      </c>
      <c r="B669" s="11">
        <f t="shared" si="246"/>
        <v>45436</v>
      </c>
      <c r="C669" s="3" t="str">
        <f t="shared" si="235"/>
        <v>Friday</v>
      </c>
      <c r="G669" s="11">
        <f t="shared" si="248"/>
        <v>45436</v>
      </c>
      <c r="H669" s="11">
        <f t="shared" si="240"/>
        <v>45436</v>
      </c>
      <c r="I669" s="3" t="str">
        <f t="shared" si="239"/>
        <v>Friday</v>
      </c>
    </row>
    <row r="670" spans="1:9">
      <c r="A670" s="11">
        <f t="shared" si="236"/>
        <v>45437</v>
      </c>
      <c r="B670" s="11">
        <f t="shared" si="246"/>
        <v>45437</v>
      </c>
      <c r="C670" s="3" t="str">
        <f t="shared" si="235"/>
        <v>Saturday</v>
      </c>
      <c r="G670" s="11">
        <f t="shared" si="248"/>
        <v>45437</v>
      </c>
      <c r="H670" s="11">
        <f t="shared" si="240"/>
        <v>45437</v>
      </c>
      <c r="I670" s="3" t="str">
        <f t="shared" si="239"/>
        <v>Saturday</v>
      </c>
    </row>
    <row r="671" spans="1:9">
      <c r="A671" s="11" t="str">
        <f t="shared" si="241"/>
        <v>26/05/2024 NOT ALLOWED</v>
      </c>
      <c r="B671" s="11">
        <f t="shared" si="246"/>
        <v>45438</v>
      </c>
      <c r="C671" s="3" t="str">
        <f t="shared" si="235"/>
        <v>Sunday</v>
      </c>
      <c r="G671" s="11" t="str">
        <f t="shared" ref="G671:G672" si="249">TEXT(H671,"DD/MM/YYYY")&amp; " NOT ALLOWED"</f>
        <v>26/05/2024 NOT ALLOWED</v>
      </c>
      <c r="H671" s="11">
        <f t="shared" si="240"/>
        <v>45438</v>
      </c>
      <c r="I671" s="3" t="str">
        <f t="shared" si="239"/>
        <v>Sunday</v>
      </c>
    </row>
    <row r="672" spans="1:9">
      <c r="A672" s="11" t="str">
        <f t="shared" si="241"/>
        <v>27/05/2024 NOT ALLOWED</v>
      </c>
      <c r="B672" s="11">
        <f t="shared" si="246"/>
        <v>45439</v>
      </c>
      <c r="C672" s="3" t="str">
        <f t="shared" si="235"/>
        <v>Monday</v>
      </c>
      <c r="G672" s="11" t="str">
        <f t="shared" si="249"/>
        <v>27/05/2024 NOT ALLOWED</v>
      </c>
      <c r="H672" s="11">
        <f t="shared" si="240"/>
        <v>45439</v>
      </c>
      <c r="I672" s="3" t="str">
        <f t="shared" si="239"/>
        <v>Monday</v>
      </c>
    </row>
    <row r="673" spans="1:9">
      <c r="A673" s="11">
        <f t="shared" si="236"/>
        <v>45440</v>
      </c>
      <c r="B673" s="11">
        <f t="shared" si="246"/>
        <v>45440</v>
      </c>
      <c r="C673" s="3" t="str">
        <f t="shared" si="235"/>
        <v>Tuesday</v>
      </c>
      <c r="G673" s="11">
        <f t="shared" ref="G673:G677" si="250">H673</f>
        <v>45440</v>
      </c>
      <c r="H673" s="11">
        <f t="shared" si="240"/>
        <v>45440</v>
      </c>
      <c r="I673" s="3" t="str">
        <f t="shared" si="239"/>
        <v>Tuesday</v>
      </c>
    </row>
    <row r="674" spans="1:9">
      <c r="A674" s="11">
        <f t="shared" si="236"/>
        <v>45441</v>
      </c>
      <c r="B674" s="11">
        <f t="shared" si="246"/>
        <v>45441</v>
      </c>
      <c r="C674" s="3" t="str">
        <f t="shared" si="235"/>
        <v>Wednesday</v>
      </c>
      <c r="G674" s="11">
        <f t="shared" si="250"/>
        <v>45441</v>
      </c>
      <c r="H674" s="11">
        <f t="shared" si="240"/>
        <v>45441</v>
      </c>
      <c r="I674" s="3" t="str">
        <f t="shared" si="239"/>
        <v>Wednesday</v>
      </c>
    </row>
    <row r="675" spans="1:9">
      <c r="A675" s="11">
        <f t="shared" si="236"/>
        <v>45442</v>
      </c>
      <c r="B675" s="11">
        <f t="shared" si="246"/>
        <v>45442</v>
      </c>
      <c r="C675" s="3" t="str">
        <f t="shared" si="235"/>
        <v>Thursday</v>
      </c>
      <c r="G675" s="11">
        <f t="shared" si="250"/>
        <v>45442</v>
      </c>
      <c r="H675" s="11">
        <f t="shared" si="240"/>
        <v>45442</v>
      </c>
      <c r="I675" s="3" t="str">
        <f t="shared" si="239"/>
        <v>Thursday</v>
      </c>
    </row>
    <row r="676" spans="1:9">
      <c r="A676" s="11">
        <f t="shared" si="236"/>
        <v>45443</v>
      </c>
      <c r="B676" s="11">
        <f t="shared" si="246"/>
        <v>45443</v>
      </c>
      <c r="C676" s="3" t="str">
        <f t="shared" si="235"/>
        <v>Friday</v>
      </c>
      <c r="G676" s="11">
        <f t="shared" si="250"/>
        <v>45443</v>
      </c>
      <c r="H676" s="11">
        <f t="shared" si="240"/>
        <v>45443</v>
      </c>
      <c r="I676" s="3" t="str">
        <f t="shared" si="239"/>
        <v>Friday</v>
      </c>
    </row>
    <row r="677" spans="1:9">
      <c r="A677" s="11">
        <f t="shared" si="236"/>
        <v>45444</v>
      </c>
      <c r="B677" s="11">
        <f t="shared" si="246"/>
        <v>45444</v>
      </c>
      <c r="C677" s="3" t="str">
        <f t="shared" si="235"/>
        <v>Saturday</v>
      </c>
      <c r="G677" s="11">
        <f t="shared" si="250"/>
        <v>45444</v>
      </c>
      <c r="H677" s="11">
        <f t="shared" si="240"/>
        <v>45444</v>
      </c>
      <c r="I677" s="3" t="str">
        <f t="shared" si="239"/>
        <v>Saturday</v>
      </c>
    </row>
    <row r="678" spans="1:9">
      <c r="A678" s="11" t="str">
        <f t="shared" si="241"/>
        <v>02/06/2024 NOT ALLOWED</v>
      </c>
      <c r="B678" s="11">
        <f t="shared" si="246"/>
        <v>45445</v>
      </c>
      <c r="C678" s="3" t="str">
        <f t="shared" si="235"/>
        <v>Sunday</v>
      </c>
      <c r="G678" s="11" t="str">
        <f t="shared" ref="G678:G679" si="251">TEXT(H678,"DD/MM/YYYY")&amp; " NOT ALLOWED"</f>
        <v>02/06/2024 NOT ALLOWED</v>
      </c>
      <c r="H678" s="11">
        <f t="shared" si="240"/>
        <v>45445</v>
      </c>
      <c r="I678" s="3" t="str">
        <f t="shared" si="239"/>
        <v>Sunday</v>
      </c>
    </row>
    <row r="679" spans="1:9">
      <c r="A679" s="11" t="str">
        <f t="shared" si="241"/>
        <v>03/06/2024 NOT ALLOWED</v>
      </c>
      <c r="B679" s="11">
        <f t="shared" si="246"/>
        <v>45446</v>
      </c>
      <c r="C679" s="3" t="str">
        <f t="shared" si="235"/>
        <v>Monday</v>
      </c>
      <c r="G679" s="11" t="str">
        <f t="shared" si="251"/>
        <v>03/06/2024 NOT ALLOWED</v>
      </c>
      <c r="H679" s="11">
        <f t="shared" si="240"/>
        <v>45446</v>
      </c>
      <c r="I679" s="3" t="str">
        <f t="shared" si="239"/>
        <v>Monday</v>
      </c>
    </row>
    <row r="680" spans="1:9">
      <c r="A680" s="11">
        <f t="shared" si="236"/>
        <v>45447</v>
      </c>
      <c r="B680" s="11">
        <f t="shared" si="246"/>
        <v>45447</v>
      </c>
      <c r="C680" s="3" t="str">
        <f t="shared" si="235"/>
        <v>Tuesday</v>
      </c>
      <c r="G680" s="11">
        <f t="shared" ref="G680:G684" si="252">H680</f>
        <v>45447</v>
      </c>
      <c r="H680" s="11">
        <f t="shared" si="240"/>
        <v>45447</v>
      </c>
      <c r="I680" s="3" t="str">
        <f t="shared" si="239"/>
        <v>Tuesday</v>
      </c>
    </row>
    <row r="681" spans="1:9">
      <c r="A681" s="11">
        <f t="shared" si="236"/>
        <v>45448</v>
      </c>
      <c r="B681" s="11">
        <f t="shared" si="246"/>
        <v>45448</v>
      </c>
      <c r="C681" s="3" t="str">
        <f t="shared" si="235"/>
        <v>Wednesday</v>
      </c>
      <c r="G681" s="11">
        <f t="shared" si="252"/>
        <v>45448</v>
      </c>
      <c r="H681" s="11">
        <f t="shared" si="240"/>
        <v>45448</v>
      </c>
      <c r="I681" s="3" t="str">
        <f t="shared" si="239"/>
        <v>Wednesday</v>
      </c>
    </row>
    <row r="682" spans="1:9">
      <c r="A682" s="11">
        <f t="shared" si="236"/>
        <v>45449</v>
      </c>
      <c r="B682" s="11">
        <f t="shared" si="246"/>
        <v>45449</v>
      </c>
      <c r="C682" s="3" t="str">
        <f t="shared" si="235"/>
        <v>Thursday</v>
      </c>
      <c r="G682" s="11">
        <f t="shared" si="252"/>
        <v>45449</v>
      </c>
      <c r="H682" s="11">
        <f t="shared" si="240"/>
        <v>45449</v>
      </c>
      <c r="I682" s="3" t="str">
        <f t="shared" si="239"/>
        <v>Thursday</v>
      </c>
    </row>
    <row r="683" spans="1:9">
      <c r="A683" s="11">
        <f t="shared" si="236"/>
        <v>45450</v>
      </c>
      <c r="B683" s="11">
        <f t="shared" si="246"/>
        <v>45450</v>
      </c>
      <c r="C683" s="3" t="str">
        <f t="shared" si="235"/>
        <v>Friday</v>
      </c>
      <c r="G683" s="11">
        <f t="shared" si="252"/>
        <v>45450</v>
      </c>
      <c r="H683" s="11">
        <f t="shared" si="240"/>
        <v>45450</v>
      </c>
      <c r="I683" s="3" t="str">
        <f t="shared" si="239"/>
        <v>Friday</v>
      </c>
    </row>
    <row r="684" spans="1:9">
      <c r="A684" s="11">
        <f t="shared" si="236"/>
        <v>45451</v>
      </c>
      <c r="B684" s="11">
        <f t="shared" si="246"/>
        <v>45451</v>
      </c>
      <c r="C684" s="3" t="str">
        <f t="shared" si="235"/>
        <v>Saturday</v>
      </c>
      <c r="G684" s="11">
        <f t="shared" si="252"/>
        <v>45451</v>
      </c>
      <c r="H684" s="11">
        <f t="shared" si="240"/>
        <v>45451</v>
      </c>
      <c r="I684" s="3" t="str">
        <f t="shared" si="239"/>
        <v>Saturday</v>
      </c>
    </row>
    <row r="685" spans="1:9">
      <c r="A685" s="11" t="str">
        <f t="shared" si="241"/>
        <v>09/06/2024 NOT ALLOWED</v>
      </c>
      <c r="B685" s="11">
        <f t="shared" si="246"/>
        <v>45452</v>
      </c>
      <c r="C685" s="3" t="str">
        <f t="shared" si="235"/>
        <v>Sunday</v>
      </c>
      <c r="G685" s="11" t="str">
        <f t="shared" ref="G685:G686" si="253">TEXT(H685,"DD/MM/YYYY")&amp; " NOT ALLOWED"</f>
        <v>09/06/2024 NOT ALLOWED</v>
      </c>
      <c r="H685" s="11">
        <f t="shared" si="240"/>
        <v>45452</v>
      </c>
      <c r="I685" s="3" t="str">
        <f t="shared" si="239"/>
        <v>Sunday</v>
      </c>
    </row>
    <row r="686" spans="1:9">
      <c r="A686" s="11" t="str">
        <f t="shared" si="241"/>
        <v>10/06/2024 NOT ALLOWED</v>
      </c>
      <c r="B686" s="11">
        <f t="shared" si="246"/>
        <v>45453</v>
      </c>
      <c r="C686" s="3" t="str">
        <f t="shared" si="235"/>
        <v>Monday</v>
      </c>
      <c r="G686" s="11" t="str">
        <f t="shared" si="253"/>
        <v>10/06/2024 NOT ALLOWED</v>
      </c>
      <c r="H686" s="11">
        <f t="shared" si="240"/>
        <v>45453</v>
      </c>
      <c r="I686" s="3" t="str">
        <f t="shared" si="239"/>
        <v>Monday</v>
      </c>
    </row>
    <row r="687" spans="1:9">
      <c r="A687" s="11">
        <f t="shared" si="236"/>
        <v>45454</v>
      </c>
      <c r="B687" s="11">
        <f t="shared" si="246"/>
        <v>45454</v>
      </c>
      <c r="C687" s="3" t="str">
        <f t="shared" si="235"/>
        <v>Tuesday</v>
      </c>
      <c r="G687" s="11">
        <f t="shared" ref="G687:G691" si="254">H687</f>
        <v>45454</v>
      </c>
      <c r="H687" s="11">
        <f t="shared" si="240"/>
        <v>45454</v>
      </c>
      <c r="I687" s="3" t="str">
        <f t="shared" si="239"/>
        <v>Tuesday</v>
      </c>
    </row>
    <row r="688" spans="1:9">
      <c r="A688" s="11">
        <f t="shared" si="236"/>
        <v>45455</v>
      </c>
      <c r="B688" s="11">
        <f t="shared" si="246"/>
        <v>45455</v>
      </c>
      <c r="C688" s="3" t="str">
        <f t="shared" si="235"/>
        <v>Wednesday</v>
      </c>
      <c r="G688" s="11">
        <f t="shared" si="254"/>
        <v>45455</v>
      </c>
      <c r="H688" s="11">
        <f t="shared" si="240"/>
        <v>45455</v>
      </c>
      <c r="I688" s="3" t="str">
        <f t="shared" si="239"/>
        <v>Wednesday</v>
      </c>
    </row>
    <row r="689" spans="1:9">
      <c r="A689" s="11">
        <f t="shared" si="236"/>
        <v>45456</v>
      </c>
      <c r="B689" s="11">
        <f t="shared" si="246"/>
        <v>45456</v>
      </c>
      <c r="C689" s="3" t="str">
        <f t="shared" si="235"/>
        <v>Thursday</v>
      </c>
      <c r="G689" s="11">
        <f t="shared" si="254"/>
        <v>45456</v>
      </c>
      <c r="H689" s="11">
        <f t="shared" si="240"/>
        <v>45456</v>
      </c>
      <c r="I689" s="3" t="str">
        <f t="shared" si="239"/>
        <v>Thursday</v>
      </c>
    </row>
    <row r="690" spans="1:9">
      <c r="A690" s="11">
        <f t="shared" si="236"/>
        <v>45457</v>
      </c>
      <c r="B690" s="11">
        <f t="shared" si="246"/>
        <v>45457</v>
      </c>
      <c r="C690" s="3" t="str">
        <f t="shared" si="235"/>
        <v>Friday</v>
      </c>
      <c r="G690" s="11">
        <f t="shared" si="254"/>
        <v>45457</v>
      </c>
      <c r="H690" s="11">
        <f t="shared" si="240"/>
        <v>45457</v>
      </c>
      <c r="I690" s="3" t="str">
        <f t="shared" si="239"/>
        <v>Friday</v>
      </c>
    </row>
    <row r="691" spans="1:9">
      <c r="A691" s="11">
        <f t="shared" si="236"/>
        <v>45458</v>
      </c>
      <c r="B691" s="11">
        <f t="shared" si="246"/>
        <v>45458</v>
      </c>
      <c r="C691" s="3" t="str">
        <f t="shared" si="235"/>
        <v>Saturday</v>
      </c>
      <c r="G691" s="11">
        <f t="shared" si="254"/>
        <v>45458</v>
      </c>
      <c r="H691" s="11">
        <f t="shared" si="240"/>
        <v>45458</v>
      </c>
      <c r="I691" s="3" t="str">
        <f t="shared" si="239"/>
        <v>Saturday</v>
      </c>
    </row>
    <row r="692" spans="1:9">
      <c r="A692" s="11" t="str">
        <f t="shared" si="241"/>
        <v>16/06/2024 NOT ALLOWED</v>
      </c>
      <c r="B692" s="11">
        <f t="shared" si="246"/>
        <v>45459</v>
      </c>
      <c r="C692" s="3" t="str">
        <f t="shared" si="235"/>
        <v>Sunday</v>
      </c>
      <c r="G692" s="11" t="str">
        <f t="shared" ref="G692:G693" si="255">TEXT(H692,"DD/MM/YYYY")&amp; " NOT ALLOWED"</f>
        <v>16/06/2024 NOT ALLOWED</v>
      </c>
      <c r="H692" s="11">
        <f t="shared" si="240"/>
        <v>45459</v>
      </c>
      <c r="I692" s="3" t="str">
        <f t="shared" si="239"/>
        <v>Sunday</v>
      </c>
    </row>
    <row r="693" spans="1:9">
      <c r="A693" s="11" t="str">
        <f t="shared" si="241"/>
        <v>17/06/2024 NOT ALLOWED</v>
      </c>
      <c r="B693" s="11">
        <f t="shared" si="246"/>
        <v>45460</v>
      </c>
      <c r="C693" s="3" t="str">
        <f t="shared" si="235"/>
        <v>Monday</v>
      </c>
      <c r="G693" s="11" t="str">
        <f t="shared" si="255"/>
        <v>17/06/2024 NOT ALLOWED</v>
      </c>
      <c r="H693" s="11">
        <f t="shared" si="240"/>
        <v>45460</v>
      </c>
      <c r="I693" s="3" t="str">
        <f t="shared" si="239"/>
        <v>Monday</v>
      </c>
    </row>
    <row r="694" spans="1:9">
      <c r="A694" s="11">
        <f t="shared" si="236"/>
        <v>45461</v>
      </c>
      <c r="B694" s="11">
        <f t="shared" si="246"/>
        <v>45461</v>
      </c>
      <c r="C694" s="3" t="str">
        <f t="shared" si="235"/>
        <v>Tuesday</v>
      </c>
      <c r="G694" s="11">
        <f t="shared" ref="G694:G698" si="256">H694</f>
        <v>45461</v>
      </c>
      <c r="H694" s="11">
        <f t="shared" si="240"/>
        <v>45461</v>
      </c>
      <c r="I694" s="3" t="str">
        <f t="shared" si="239"/>
        <v>Tuesday</v>
      </c>
    </row>
    <row r="695" spans="1:9">
      <c r="A695" s="11">
        <f t="shared" si="236"/>
        <v>45462</v>
      </c>
      <c r="B695" s="11">
        <f t="shared" si="246"/>
        <v>45462</v>
      </c>
      <c r="C695" s="3" t="str">
        <f t="shared" si="235"/>
        <v>Wednesday</v>
      </c>
      <c r="G695" s="11">
        <f t="shared" si="256"/>
        <v>45462</v>
      </c>
      <c r="H695" s="11">
        <f t="shared" si="240"/>
        <v>45462</v>
      </c>
      <c r="I695" s="3" t="str">
        <f t="shared" si="239"/>
        <v>Wednesday</v>
      </c>
    </row>
    <row r="696" spans="1:9">
      <c r="A696" s="11">
        <f t="shared" si="236"/>
        <v>45463</v>
      </c>
      <c r="B696" s="11">
        <f t="shared" si="246"/>
        <v>45463</v>
      </c>
      <c r="C696" s="3" t="str">
        <f t="shared" si="235"/>
        <v>Thursday</v>
      </c>
      <c r="G696" s="11">
        <f t="shared" si="256"/>
        <v>45463</v>
      </c>
      <c r="H696" s="11">
        <f t="shared" si="240"/>
        <v>45463</v>
      </c>
      <c r="I696" s="3" t="str">
        <f t="shared" si="239"/>
        <v>Thursday</v>
      </c>
    </row>
    <row r="697" spans="1:9">
      <c r="A697" s="11">
        <f t="shared" si="236"/>
        <v>45464</v>
      </c>
      <c r="B697" s="11">
        <f t="shared" si="246"/>
        <v>45464</v>
      </c>
      <c r="C697" s="3" t="str">
        <f t="shared" si="235"/>
        <v>Friday</v>
      </c>
      <c r="G697" s="11">
        <f t="shared" si="256"/>
        <v>45464</v>
      </c>
      <c r="H697" s="11">
        <f t="shared" si="240"/>
        <v>45464</v>
      </c>
      <c r="I697" s="3" t="str">
        <f t="shared" si="239"/>
        <v>Friday</v>
      </c>
    </row>
    <row r="698" spans="1:9">
      <c r="A698" s="11">
        <f t="shared" si="236"/>
        <v>45465</v>
      </c>
      <c r="B698" s="11">
        <f t="shared" si="246"/>
        <v>45465</v>
      </c>
      <c r="C698" s="3" t="str">
        <f t="shared" si="235"/>
        <v>Saturday</v>
      </c>
      <c r="G698" s="11">
        <f t="shared" si="256"/>
        <v>45465</v>
      </c>
      <c r="H698" s="11">
        <f t="shared" si="240"/>
        <v>45465</v>
      </c>
      <c r="I698" s="3" t="str">
        <f t="shared" si="239"/>
        <v>Saturday</v>
      </c>
    </row>
    <row r="699" spans="1:9">
      <c r="A699" s="11" t="str">
        <f t="shared" si="241"/>
        <v>23/06/2024 NOT ALLOWED</v>
      </c>
      <c r="B699" s="11">
        <f t="shared" si="246"/>
        <v>45466</v>
      </c>
      <c r="C699" s="3" t="str">
        <f t="shared" si="235"/>
        <v>Sunday</v>
      </c>
      <c r="G699" s="11" t="str">
        <f t="shared" ref="G699:G700" si="257">TEXT(H699,"DD/MM/YYYY")&amp; " NOT ALLOWED"</f>
        <v>23/06/2024 NOT ALLOWED</v>
      </c>
      <c r="H699" s="11">
        <f t="shared" si="240"/>
        <v>45466</v>
      </c>
      <c r="I699" s="3" t="str">
        <f t="shared" si="239"/>
        <v>Sunday</v>
      </c>
    </row>
    <row r="700" spans="1:9">
      <c r="A700" s="11" t="str">
        <f t="shared" si="241"/>
        <v>24/06/2024 NOT ALLOWED</v>
      </c>
      <c r="B700" s="11">
        <f t="shared" si="246"/>
        <v>45467</v>
      </c>
      <c r="C700" s="3" t="str">
        <f t="shared" si="235"/>
        <v>Monday</v>
      </c>
      <c r="G700" s="11" t="str">
        <f t="shared" si="257"/>
        <v>24/06/2024 NOT ALLOWED</v>
      </c>
      <c r="H700" s="11">
        <f t="shared" si="240"/>
        <v>45467</v>
      </c>
      <c r="I700" s="3" t="str">
        <f t="shared" si="239"/>
        <v>Monday</v>
      </c>
    </row>
    <row r="701" spans="1:9">
      <c r="A701" s="11">
        <f t="shared" si="236"/>
        <v>45468</v>
      </c>
      <c r="B701" s="11">
        <f t="shared" si="246"/>
        <v>45468</v>
      </c>
      <c r="C701" s="3" t="str">
        <f t="shared" si="235"/>
        <v>Tuesday</v>
      </c>
      <c r="G701" s="11">
        <f t="shared" ref="G701:G705" si="258">H701</f>
        <v>45468</v>
      </c>
      <c r="H701" s="11">
        <f t="shared" si="240"/>
        <v>45468</v>
      </c>
      <c r="I701" s="3" t="str">
        <f t="shared" si="239"/>
        <v>Tuesday</v>
      </c>
    </row>
    <row r="702" spans="1:9">
      <c r="A702" s="11">
        <f t="shared" si="236"/>
        <v>45469</v>
      </c>
      <c r="B702" s="11">
        <f t="shared" si="246"/>
        <v>45469</v>
      </c>
      <c r="C702" s="3" t="str">
        <f t="shared" si="235"/>
        <v>Wednesday</v>
      </c>
      <c r="G702" s="11">
        <f t="shared" si="258"/>
        <v>45469</v>
      </c>
      <c r="H702" s="11">
        <f t="shared" si="240"/>
        <v>45469</v>
      </c>
      <c r="I702" s="3" t="str">
        <f t="shared" si="239"/>
        <v>Wednesday</v>
      </c>
    </row>
    <row r="703" spans="1:9">
      <c r="A703" s="11">
        <f t="shared" si="236"/>
        <v>45470</v>
      </c>
      <c r="B703" s="11">
        <f t="shared" si="246"/>
        <v>45470</v>
      </c>
      <c r="C703" s="3" t="str">
        <f t="shared" si="235"/>
        <v>Thursday</v>
      </c>
      <c r="G703" s="11">
        <f t="shared" si="258"/>
        <v>45470</v>
      </c>
      <c r="H703" s="11">
        <f t="shared" si="240"/>
        <v>45470</v>
      </c>
      <c r="I703" s="3" t="str">
        <f t="shared" si="239"/>
        <v>Thursday</v>
      </c>
    </row>
    <row r="704" spans="1:9">
      <c r="A704" s="11">
        <f t="shared" si="236"/>
        <v>45471</v>
      </c>
      <c r="B704" s="11">
        <f t="shared" si="246"/>
        <v>45471</v>
      </c>
      <c r="C704" s="3" t="str">
        <f t="shared" ref="C704:C733" si="259">TEXT(B704,"DDDD")</f>
        <v>Friday</v>
      </c>
      <c r="G704" s="11">
        <f t="shared" si="258"/>
        <v>45471</v>
      </c>
      <c r="H704" s="11">
        <f t="shared" si="240"/>
        <v>45471</v>
      </c>
      <c r="I704" s="3" t="str">
        <f t="shared" si="239"/>
        <v>Friday</v>
      </c>
    </row>
    <row r="705" spans="1:9">
      <c r="A705" s="11">
        <f t="shared" si="236"/>
        <v>45472</v>
      </c>
      <c r="B705" s="11">
        <f t="shared" si="246"/>
        <v>45472</v>
      </c>
      <c r="C705" s="3" t="str">
        <f t="shared" si="259"/>
        <v>Saturday</v>
      </c>
      <c r="G705" s="11">
        <f t="shared" si="258"/>
        <v>45472</v>
      </c>
      <c r="H705" s="11">
        <f t="shared" si="240"/>
        <v>45472</v>
      </c>
      <c r="I705" s="3" t="str">
        <f t="shared" si="239"/>
        <v>Saturday</v>
      </c>
    </row>
    <row r="706" spans="1:9">
      <c r="A706" s="11" t="str">
        <f t="shared" si="241"/>
        <v>30/06/2024 NOT ALLOWED</v>
      </c>
      <c r="B706" s="11">
        <f t="shared" si="246"/>
        <v>45473</v>
      </c>
      <c r="C706" s="3" t="str">
        <f t="shared" si="259"/>
        <v>Sunday</v>
      </c>
      <c r="G706" s="11" t="str">
        <f t="shared" ref="G706:G707" si="260">TEXT(H706,"DD/MM/YYYY")&amp; " NOT ALLOWED"</f>
        <v>30/06/2024 NOT ALLOWED</v>
      </c>
      <c r="H706" s="11">
        <f t="shared" si="240"/>
        <v>45473</v>
      </c>
      <c r="I706" s="3" t="str">
        <f t="shared" si="239"/>
        <v>Sunday</v>
      </c>
    </row>
    <row r="707" spans="1:9">
      <c r="A707" s="11" t="str">
        <f t="shared" si="241"/>
        <v>01/07/2024 NOT ALLOWED</v>
      </c>
      <c r="B707" s="11">
        <f t="shared" si="246"/>
        <v>45474</v>
      </c>
      <c r="C707" s="3" t="str">
        <f t="shared" si="259"/>
        <v>Monday</v>
      </c>
      <c r="G707" s="11" t="str">
        <f t="shared" si="260"/>
        <v>01/07/2024 NOT ALLOWED</v>
      </c>
      <c r="H707" s="11">
        <f t="shared" si="240"/>
        <v>45474</v>
      </c>
      <c r="I707" s="3" t="str">
        <f t="shared" si="239"/>
        <v>Monday</v>
      </c>
    </row>
    <row r="708" spans="1:9">
      <c r="A708" s="11">
        <f t="shared" ref="A708:A733" si="261">B708</f>
        <v>45475</v>
      </c>
      <c r="B708" s="11">
        <f t="shared" si="246"/>
        <v>45475</v>
      </c>
      <c r="C708" s="3" t="str">
        <f t="shared" si="259"/>
        <v>Tuesday</v>
      </c>
      <c r="G708" s="11">
        <f t="shared" ref="G708:G712" si="262">H708</f>
        <v>45475</v>
      </c>
      <c r="H708" s="11">
        <f t="shared" si="240"/>
        <v>45475</v>
      </c>
      <c r="I708" s="3" t="str">
        <f t="shared" si="239"/>
        <v>Tuesday</v>
      </c>
    </row>
    <row r="709" spans="1:9">
      <c r="A709" s="11">
        <f t="shared" si="261"/>
        <v>45476</v>
      </c>
      <c r="B709" s="11">
        <f t="shared" si="246"/>
        <v>45476</v>
      </c>
      <c r="C709" s="3" t="str">
        <f t="shared" si="259"/>
        <v>Wednesday</v>
      </c>
      <c r="G709" s="11">
        <f t="shared" si="262"/>
        <v>45476</v>
      </c>
      <c r="H709" s="11">
        <f t="shared" si="240"/>
        <v>45476</v>
      </c>
      <c r="I709" s="3" t="str">
        <f t="shared" si="239"/>
        <v>Wednesday</v>
      </c>
    </row>
    <row r="710" spans="1:9">
      <c r="A710" s="11">
        <f t="shared" si="261"/>
        <v>45477</v>
      </c>
      <c r="B710" s="11">
        <f t="shared" si="246"/>
        <v>45477</v>
      </c>
      <c r="C710" s="3" t="str">
        <f t="shared" si="259"/>
        <v>Thursday</v>
      </c>
      <c r="G710" s="11">
        <f t="shared" si="262"/>
        <v>45477</v>
      </c>
      <c r="H710" s="11">
        <f t="shared" si="240"/>
        <v>45477</v>
      </c>
      <c r="I710" s="3" t="str">
        <f t="shared" ref="I710:I733" si="263">TEXT(H710,"DDDD")</f>
        <v>Thursday</v>
      </c>
    </row>
    <row r="711" spans="1:9">
      <c r="A711" s="11">
        <f t="shared" si="261"/>
        <v>45478</v>
      </c>
      <c r="B711" s="11">
        <f t="shared" si="246"/>
        <v>45478</v>
      </c>
      <c r="C711" s="3" t="str">
        <f t="shared" si="259"/>
        <v>Friday</v>
      </c>
      <c r="G711" s="11">
        <f t="shared" si="262"/>
        <v>45478</v>
      </c>
      <c r="H711" s="11">
        <f t="shared" ref="H711:H733" si="264">H710+1</f>
        <v>45478</v>
      </c>
      <c r="I711" s="3" t="str">
        <f t="shared" si="263"/>
        <v>Friday</v>
      </c>
    </row>
    <row r="712" spans="1:9">
      <c r="A712" s="11">
        <f t="shared" si="261"/>
        <v>45479</v>
      </c>
      <c r="B712" s="11">
        <f t="shared" si="246"/>
        <v>45479</v>
      </c>
      <c r="C712" s="3" t="str">
        <f t="shared" si="259"/>
        <v>Saturday</v>
      </c>
      <c r="G712" s="11">
        <f t="shared" si="262"/>
        <v>45479</v>
      </c>
      <c r="H712" s="11">
        <f t="shared" si="264"/>
        <v>45479</v>
      </c>
      <c r="I712" s="3" t="str">
        <f t="shared" si="263"/>
        <v>Saturday</v>
      </c>
    </row>
    <row r="713" spans="1:9">
      <c r="A713" s="11" t="str">
        <f t="shared" si="241"/>
        <v>07/07/2024 NOT ALLOWED</v>
      </c>
      <c r="B713" s="11">
        <f t="shared" si="246"/>
        <v>45480</v>
      </c>
      <c r="C713" s="3" t="str">
        <f t="shared" si="259"/>
        <v>Sunday</v>
      </c>
      <c r="G713" s="11" t="str">
        <f t="shared" ref="G713:G714" si="265">TEXT(H713,"DD/MM/YYYY")&amp; " NOT ALLOWED"</f>
        <v>07/07/2024 NOT ALLOWED</v>
      </c>
      <c r="H713" s="11">
        <f t="shared" si="264"/>
        <v>45480</v>
      </c>
      <c r="I713" s="3" t="str">
        <f t="shared" si="263"/>
        <v>Sunday</v>
      </c>
    </row>
    <row r="714" spans="1:9">
      <c r="A714" s="11" t="str">
        <f t="shared" ref="A714:A728" si="266">TEXT(B714,"DD/MM/YYYY")&amp; " NOT ALLOWED"</f>
        <v>08/07/2024 NOT ALLOWED</v>
      </c>
      <c r="B714" s="11">
        <f t="shared" si="246"/>
        <v>45481</v>
      </c>
      <c r="C714" s="3" t="str">
        <f t="shared" si="259"/>
        <v>Monday</v>
      </c>
      <c r="G714" s="11" t="str">
        <f t="shared" si="265"/>
        <v>08/07/2024 NOT ALLOWED</v>
      </c>
      <c r="H714" s="11">
        <f t="shared" si="264"/>
        <v>45481</v>
      </c>
      <c r="I714" s="3" t="str">
        <f t="shared" si="263"/>
        <v>Monday</v>
      </c>
    </row>
    <row r="715" spans="1:9">
      <c r="A715" s="11">
        <f t="shared" si="261"/>
        <v>45482</v>
      </c>
      <c r="B715" s="11">
        <f t="shared" si="246"/>
        <v>45482</v>
      </c>
      <c r="C715" s="3" t="str">
        <f t="shared" si="259"/>
        <v>Tuesday</v>
      </c>
      <c r="G715" s="11">
        <f t="shared" ref="G715:G719" si="267">H715</f>
        <v>45482</v>
      </c>
      <c r="H715" s="11">
        <f t="shared" si="264"/>
        <v>45482</v>
      </c>
      <c r="I715" s="3" t="str">
        <f t="shared" si="263"/>
        <v>Tuesday</v>
      </c>
    </row>
    <row r="716" spans="1:9">
      <c r="A716" s="11">
        <f t="shared" si="261"/>
        <v>45483</v>
      </c>
      <c r="B716" s="11">
        <f t="shared" si="246"/>
        <v>45483</v>
      </c>
      <c r="C716" s="3" t="str">
        <f t="shared" si="259"/>
        <v>Wednesday</v>
      </c>
      <c r="G716" s="11">
        <f t="shared" si="267"/>
        <v>45483</v>
      </c>
      <c r="H716" s="11">
        <f t="shared" si="264"/>
        <v>45483</v>
      </c>
      <c r="I716" s="3" t="str">
        <f t="shared" si="263"/>
        <v>Wednesday</v>
      </c>
    </row>
    <row r="717" spans="1:9">
      <c r="A717" s="11">
        <f t="shared" si="261"/>
        <v>45484</v>
      </c>
      <c r="B717" s="11">
        <f t="shared" si="246"/>
        <v>45484</v>
      </c>
      <c r="C717" s="3" t="str">
        <f t="shared" si="259"/>
        <v>Thursday</v>
      </c>
      <c r="G717" s="11">
        <f t="shared" si="267"/>
        <v>45484</v>
      </c>
      <c r="H717" s="11">
        <f t="shared" si="264"/>
        <v>45484</v>
      </c>
      <c r="I717" s="3" t="str">
        <f t="shared" si="263"/>
        <v>Thursday</v>
      </c>
    </row>
    <row r="718" spans="1:9">
      <c r="A718" s="11">
        <f t="shared" si="261"/>
        <v>45485</v>
      </c>
      <c r="B718" s="11">
        <f t="shared" si="246"/>
        <v>45485</v>
      </c>
      <c r="C718" s="3" t="str">
        <f t="shared" si="259"/>
        <v>Friday</v>
      </c>
      <c r="G718" s="11">
        <f t="shared" si="267"/>
        <v>45485</v>
      </c>
      <c r="H718" s="11">
        <f t="shared" si="264"/>
        <v>45485</v>
      </c>
      <c r="I718" s="3" t="str">
        <f t="shared" si="263"/>
        <v>Friday</v>
      </c>
    </row>
    <row r="719" spans="1:9">
      <c r="A719" s="11">
        <f t="shared" si="261"/>
        <v>45486</v>
      </c>
      <c r="B719" s="11">
        <f t="shared" si="246"/>
        <v>45486</v>
      </c>
      <c r="C719" s="3" t="str">
        <f t="shared" si="259"/>
        <v>Saturday</v>
      </c>
      <c r="G719" s="11">
        <f t="shared" si="267"/>
        <v>45486</v>
      </c>
      <c r="H719" s="11">
        <f t="shared" si="264"/>
        <v>45486</v>
      </c>
      <c r="I719" s="3" t="str">
        <f t="shared" si="263"/>
        <v>Saturday</v>
      </c>
    </row>
    <row r="720" spans="1:9">
      <c r="A720" s="11" t="str">
        <f t="shared" si="266"/>
        <v>14/07/2024 NOT ALLOWED</v>
      </c>
      <c r="B720" s="11">
        <f t="shared" si="246"/>
        <v>45487</v>
      </c>
      <c r="C720" s="3" t="str">
        <f t="shared" si="259"/>
        <v>Sunday</v>
      </c>
      <c r="G720" s="11" t="str">
        <f t="shared" ref="G720:G721" si="268">TEXT(H720,"DD/MM/YYYY")&amp; " NOT ALLOWED"</f>
        <v>14/07/2024 NOT ALLOWED</v>
      </c>
      <c r="H720" s="11">
        <f t="shared" si="264"/>
        <v>45487</v>
      </c>
      <c r="I720" s="3" t="str">
        <f t="shared" si="263"/>
        <v>Sunday</v>
      </c>
    </row>
    <row r="721" spans="1:9">
      <c r="A721" s="11" t="str">
        <f t="shared" si="266"/>
        <v>15/07/2024 NOT ALLOWED</v>
      </c>
      <c r="B721" s="11">
        <f t="shared" si="246"/>
        <v>45488</v>
      </c>
      <c r="C721" s="3" t="str">
        <f t="shared" si="259"/>
        <v>Monday</v>
      </c>
      <c r="G721" s="11" t="str">
        <f t="shared" si="268"/>
        <v>15/07/2024 NOT ALLOWED</v>
      </c>
      <c r="H721" s="11">
        <f t="shared" si="264"/>
        <v>45488</v>
      </c>
      <c r="I721" s="3" t="str">
        <f t="shared" si="263"/>
        <v>Monday</v>
      </c>
    </row>
    <row r="722" spans="1:9">
      <c r="A722" s="11">
        <f t="shared" si="261"/>
        <v>45489</v>
      </c>
      <c r="B722" s="11">
        <f t="shared" si="246"/>
        <v>45489</v>
      </c>
      <c r="C722" s="3" t="str">
        <f t="shared" si="259"/>
        <v>Tuesday</v>
      </c>
      <c r="G722" s="11">
        <f t="shared" ref="G722:G726" si="269">H722</f>
        <v>45489</v>
      </c>
      <c r="H722" s="11">
        <f t="shared" si="264"/>
        <v>45489</v>
      </c>
      <c r="I722" s="3" t="str">
        <f t="shared" si="263"/>
        <v>Tuesday</v>
      </c>
    </row>
    <row r="723" spans="1:9">
      <c r="A723" s="11">
        <f t="shared" si="261"/>
        <v>45490</v>
      </c>
      <c r="B723" s="11">
        <f t="shared" si="246"/>
        <v>45490</v>
      </c>
      <c r="C723" s="3" t="str">
        <f t="shared" si="259"/>
        <v>Wednesday</v>
      </c>
      <c r="G723" s="11">
        <f t="shared" si="269"/>
        <v>45490</v>
      </c>
      <c r="H723" s="11">
        <f t="shared" si="264"/>
        <v>45490</v>
      </c>
      <c r="I723" s="3" t="str">
        <f t="shared" si="263"/>
        <v>Wednesday</v>
      </c>
    </row>
    <row r="724" spans="1:9">
      <c r="A724" s="11">
        <f t="shared" si="261"/>
        <v>45491</v>
      </c>
      <c r="B724" s="11">
        <f t="shared" ref="B724:B733" si="270">B723+1</f>
        <v>45491</v>
      </c>
      <c r="C724" s="3" t="str">
        <f t="shared" si="259"/>
        <v>Thursday</v>
      </c>
      <c r="G724" s="11">
        <f t="shared" si="269"/>
        <v>45491</v>
      </c>
      <c r="H724" s="11">
        <f t="shared" si="264"/>
        <v>45491</v>
      </c>
      <c r="I724" s="3" t="str">
        <f t="shared" si="263"/>
        <v>Thursday</v>
      </c>
    </row>
    <row r="725" spans="1:9">
      <c r="A725" s="11">
        <f t="shared" si="261"/>
        <v>45492</v>
      </c>
      <c r="B725" s="11">
        <f t="shared" si="270"/>
        <v>45492</v>
      </c>
      <c r="C725" s="3" t="str">
        <f t="shared" si="259"/>
        <v>Friday</v>
      </c>
      <c r="G725" s="11">
        <f t="shared" si="269"/>
        <v>45492</v>
      </c>
      <c r="H725" s="11">
        <f t="shared" si="264"/>
        <v>45492</v>
      </c>
      <c r="I725" s="3" t="str">
        <f t="shared" si="263"/>
        <v>Friday</v>
      </c>
    </row>
    <row r="726" spans="1:9">
      <c r="A726" s="11">
        <f t="shared" si="261"/>
        <v>45493</v>
      </c>
      <c r="B726" s="11">
        <f t="shared" si="270"/>
        <v>45493</v>
      </c>
      <c r="C726" s="3" t="str">
        <f t="shared" si="259"/>
        <v>Saturday</v>
      </c>
      <c r="G726" s="11">
        <f t="shared" si="269"/>
        <v>45493</v>
      </c>
      <c r="H726" s="11">
        <f t="shared" si="264"/>
        <v>45493</v>
      </c>
      <c r="I726" s="3" t="str">
        <f t="shared" si="263"/>
        <v>Saturday</v>
      </c>
    </row>
    <row r="727" spans="1:9">
      <c r="A727" s="11" t="str">
        <f t="shared" si="266"/>
        <v>21/07/2024 NOT ALLOWED</v>
      </c>
      <c r="B727" s="11">
        <f t="shared" si="270"/>
        <v>45494</v>
      </c>
      <c r="C727" s="3" t="str">
        <f t="shared" si="259"/>
        <v>Sunday</v>
      </c>
      <c r="G727" s="11" t="str">
        <f t="shared" ref="G727:G728" si="271">TEXT(H727,"DD/MM/YYYY")&amp; " NOT ALLOWED"</f>
        <v>21/07/2024 NOT ALLOWED</v>
      </c>
      <c r="H727" s="11">
        <f t="shared" si="264"/>
        <v>45494</v>
      </c>
      <c r="I727" s="3" t="str">
        <f t="shared" si="263"/>
        <v>Sunday</v>
      </c>
    </row>
    <row r="728" spans="1:9">
      <c r="A728" s="11" t="str">
        <f t="shared" si="266"/>
        <v>22/07/2024 NOT ALLOWED</v>
      </c>
      <c r="B728" s="11">
        <f t="shared" si="270"/>
        <v>45495</v>
      </c>
      <c r="C728" s="3" t="str">
        <f t="shared" si="259"/>
        <v>Monday</v>
      </c>
      <c r="G728" s="11" t="str">
        <f t="shared" si="271"/>
        <v>22/07/2024 NOT ALLOWED</v>
      </c>
      <c r="H728" s="11">
        <f t="shared" si="264"/>
        <v>45495</v>
      </c>
      <c r="I728" s="3" t="str">
        <f t="shared" si="263"/>
        <v>Monday</v>
      </c>
    </row>
    <row r="729" spans="1:9">
      <c r="A729" s="11">
        <f t="shared" si="261"/>
        <v>45496</v>
      </c>
      <c r="B729" s="11">
        <f t="shared" si="270"/>
        <v>45496</v>
      </c>
      <c r="C729" s="3" t="str">
        <f t="shared" si="259"/>
        <v>Tuesday</v>
      </c>
      <c r="G729" s="11">
        <f t="shared" ref="G729:G733" si="272">H729</f>
        <v>45496</v>
      </c>
      <c r="H729" s="11">
        <f t="shared" si="264"/>
        <v>45496</v>
      </c>
      <c r="I729" s="3" t="str">
        <f t="shared" si="263"/>
        <v>Tuesday</v>
      </c>
    </row>
    <row r="730" spans="1:9">
      <c r="A730" s="11">
        <f t="shared" si="261"/>
        <v>45497</v>
      </c>
      <c r="B730" s="11">
        <f t="shared" si="270"/>
        <v>45497</v>
      </c>
      <c r="C730" s="3" t="str">
        <f t="shared" si="259"/>
        <v>Wednesday</v>
      </c>
      <c r="G730" s="11">
        <f t="shared" si="272"/>
        <v>45497</v>
      </c>
      <c r="H730" s="11">
        <f t="shared" si="264"/>
        <v>45497</v>
      </c>
      <c r="I730" s="3" t="str">
        <f t="shared" si="263"/>
        <v>Wednesday</v>
      </c>
    </row>
    <row r="731" spans="1:9">
      <c r="A731" s="11">
        <f t="shared" si="261"/>
        <v>45498</v>
      </c>
      <c r="B731" s="11">
        <f t="shared" si="270"/>
        <v>45498</v>
      </c>
      <c r="C731" s="3" t="str">
        <f t="shared" si="259"/>
        <v>Thursday</v>
      </c>
      <c r="G731" s="11">
        <f t="shared" si="272"/>
        <v>45498</v>
      </c>
      <c r="H731" s="11">
        <f t="shared" si="264"/>
        <v>45498</v>
      </c>
      <c r="I731" s="3" t="str">
        <f t="shared" si="263"/>
        <v>Thursday</v>
      </c>
    </row>
    <row r="732" spans="1:9">
      <c r="A732" s="11">
        <f t="shared" si="261"/>
        <v>45499</v>
      </c>
      <c r="B732" s="11">
        <f t="shared" si="270"/>
        <v>45499</v>
      </c>
      <c r="C732" s="3" t="str">
        <f t="shared" si="259"/>
        <v>Friday</v>
      </c>
      <c r="G732" s="11">
        <f t="shared" si="272"/>
        <v>45499</v>
      </c>
      <c r="H732" s="11">
        <f t="shared" si="264"/>
        <v>45499</v>
      </c>
      <c r="I732" s="3" t="str">
        <f t="shared" si="263"/>
        <v>Friday</v>
      </c>
    </row>
    <row r="733" spans="1:9">
      <c r="A733" s="11">
        <f t="shared" si="261"/>
        <v>45500</v>
      </c>
      <c r="B733" s="11">
        <f t="shared" si="270"/>
        <v>45500</v>
      </c>
      <c r="C733" s="3" t="str">
        <f t="shared" si="259"/>
        <v>Saturday</v>
      </c>
      <c r="G733" s="11">
        <f t="shared" si="272"/>
        <v>45500</v>
      </c>
      <c r="H733" s="11">
        <f t="shared" si="264"/>
        <v>45500</v>
      </c>
      <c r="I733" s="3" t="str">
        <f t="shared" si="263"/>
        <v>Saturday</v>
      </c>
    </row>
    <row r="734" spans="1:9">
      <c r="A734" s="11"/>
      <c r="B734" s="11"/>
      <c r="G734" s="11"/>
      <c r="H734" s="11"/>
      <c r="I734" s="11"/>
    </row>
    <row r="735" spans="1:9">
      <c r="A735" s="11"/>
      <c r="B735" s="11"/>
      <c r="G735" s="11"/>
      <c r="H735" s="11"/>
      <c r="I735" s="11"/>
    </row>
    <row r="736" spans="1:9">
      <c r="A736" s="11"/>
      <c r="B736" s="11"/>
      <c r="G736" s="11"/>
      <c r="H736" s="11"/>
      <c r="I736" s="11"/>
    </row>
    <row r="737" spans="1:9">
      <c r="A737" s="11"/>
      <c r="B737" s="11"/>
      <c r="G737" s="11"/>
      <c r="H737" s="11"/>
      <c r="I737" s="11"/>
    </row>
    <row r="738" spans="1:9">
      <c r="A738" s="11"/>
      <c r="B738" s="11"/>
      <c r="G738" s="11"/>
      <c r="H738" s="11"/>
      <c r="I738" s="11"/>
    </row>
    <row r="739" spans="1:9">
      <c r="A739" s="11"/>
      <c r="B739" s="11"/>
      <c r="G739" s="11"/>
      <c r="H739" s="11"/>
      <c r="I739" s="11"/>
    </row>
    <row r="740" spans="1:9">
      <c r="A740" s="11"/>
      <c r="B740" s="11"/>
      <c r="G740" s="11"/>
      <c r="H740" s="11"/>
      <c r="I740" s="11"/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Bulk Order Details</vt:lpstr>
      <vt:lpstr>Internal Use Only (1)</vt:lpstr>
      <vt:lpstr>Internal Use Only (2)</vt:lpstr>
      <vt:lpstr>Product Data</vt:lpstr>
      <vt:lpstr>Delivery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Walker</dc:creator>
  <cp:lastModifiedBy>Sabrina Rawlins</cp:lastModifiedBy>
  <cp:lastPrinted>2018-10-03T12:08:48Z</cp:lastPrinted>
  <dcterms:created xsi:type="dcterms:W3CDTF">2018-09-19T08:28:28Z</dcterms:created>
  <dcterms:modified xsi:type="dcterms:W3CDTF">2024-04-18T14:37:24Z</dcterms:modified>
</cp:coreProperties>
</file>